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 defaultThemeVersion="124226"/>
  <bookViews>
    <workbookView xWindow="120" yWindow="330" windowWidth="15465" windowHeight="7095"/>
  </bookViews>
  <sheets>
    <sheet name="Plan1" sheetId="1" r:id="rId1"/>
    <sheet name="Plan2" sheetId="2" r:id="rId2"/>
  </sheets>
  <definedNames>
    <definedName name="_Ref270071679" localSheetId="0">Plan1!$T$29</definedName>
    <definedName name="_Ref273634466" localSheetId="0">Plan1!$T$35</definedName>
    <definedName name="_Ref276317736" localSheetId="0">Plan1!$BC$4</definedName>
  </definedNames>
  <calcPr calcId="144525"/>
</workbook>
</file>

<file path=xl/calcChain.xml><?xml version="1.0" encoding="utf-8"?>
<calcChain xmlns="http://schemas.openxmlformats.org/spreadsheetml/2006/main">
  <c r="BA5" i="1" l="1"/>
  <c r="T32" i="1"/>
  <c r="T31" i="1"/>
  <c r="U22" i="1"/>
  <c r="U21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P154" i="1"/>
  <c r="BA20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P326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P426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H1" i="1"/>
  <c r="AN604" i="1"/>
  <c r="AN603" i="1"/>
  <c r="AN602" i="1"/>
  <c r="AN601" i="1"/>
  <c r="AN600" i="1"/>
  <c r="AN599" i="1"/>
  <c r="AN598" i="1"/>
  <c r="AN597" i="1"/>
  <c r="AN596" i="1"/>
  <c r="AN595" i="1"/>
  <c r="AN594" i="1"/>
  <c r="AN593" i="1"/>
  <c r="AN592" i="1"/>
  <c r="AN591" i="1"/>
  <c r="AN590" i="1"/>
  <c r="AN589" i="1"/>
  <c r="AN588" i="1"/>
  <c r="AN587" i="1"/>
  <c r="AN586" i="1"/>
  <c r="AN585" i="1"/>
  <c r="AN584" i="1"/>
  <c r="AN583" i="1"/>
  <c r="AN582" i="1"/>
  <c r="AN581" i="1"/>
  <c r="AN580" i="1"/>
  <c r="AN579" i="1"/>
  <c r="AN578" i="1"/>
  <c r="AN577" i="1"/>
  <c r="AN576" i="1"/>
  <c r="AN575" i="1"/>
  <c r="AN574" i="1"/>
  <c r="AN573" i="1"/>
  <c r="AN572" i="1"/>
  <c r="AN571" i="1"/>
  <c r="AN570" i="1"/>
  <c r="AN569" i="1"/>
  <c r="AN568" i="1"/>
  <c r="AN567" i="1"/>
  <c r="AN566" i="1"/>
  <c r="AN565" i="1"/>
  <c r="AN564" i="1"/>
  <c r="AN563" i="1"/>
  <c r="AN562" i="1"/>
  <c r="AN561" i="1"/>
  <c r="AN560" i="1"/>
  <c r="AN559" i="1"/>
  <c r="AN558" i="1"/>
  <c r="AN557" i="1"/>
  <c r="AN556" i="1"/>
  <c r="AN555" i="1"/>
  <c r="AN554" i="1"/>
  <c r="AN553" i="1"/>
  <c r="AN552" i="1"/>
  <c r="AN551" i="1"/>
  <c r="AN550" i="1"/>
  <c r="AN549" i="1"/>
  <c r="AN548" i="1"/>
  <c r="AN547" i="1"/>
  <c r="AN546" i="1"/>
  <c r="AN545" i="1"/>
  <c r="AN544" i="1"/>
  <c r="AN543" i="1"/>
  <c r="AN542" i="1"/>
  <c r="AN541" i="1"/>
  <c r="AN540" i="1"/>
  <c r="AN539" i="1"/>
  <c r="AN538" i="1"/>
  <c r="AN537" i="1"/>
  <c r="AN536" i="1"/>
  <c r="AN535" i="1"/>
  <c r="AN534" i="1"/>
  <c r="AN533" i="1"/>
  <c r="AN532" i="1"/>
  <c r="AN531" i="1"/>
  <c r="AN530" i="1"/>
  <c r="AN529" i="1"/>
  <c r="AN528" i="1"/>
  <c r="AN527" i="1"/>
  <c r="AN526" i="1"/>
  <c r="AN525" i="1"/>
  <c r="AN524" i="1"/>
  <c r="AN523" i="1"/>
  <c r="AN522" i="1"/>
  <c r="AN521" i="1"/>
  <c r="AN520" i="1"/>
  <c r="AN519" i="1"/>
  <c r="AN518" i="1"/>
  <c r="AN517" i="1"/>
  <c r="AN516" i="1"/>
  <c r="AN515" i="1"/>
  <c r="AN514" i="1"/>
  <c r="AN513" i="1"/>
  <c r="AN512" i="1"/>
  <c r="AN511" i="1"/>
  <c r="AN510" i="1"/>
  <c r="AN509" i="1"/>
  <c r="AN508" i="1"/>
  <c r="AN507" i="1"/>
  <c r="AN506" i="1"/>
  <c r="AN505" i="1"/>
  <c r="AN504" i="1"/>
  <c r="AN503" i="1"/>
  <c r="AN502" i="1"/>
  <c r="AN501" i="1"/>
  <c r="AN500" i="1"/>
  <c r="AN499" i="1"/>
  <c r="AN498" i="1"/>
  <c r="AN497" i="1"/>
  <c r="AN496" i="1"/>
  <c r="AN495" i="1"/>
  <c r="AN494" i="1"/>
  <c r="AN493" i="1"/>
  <c r="AN492" i="1"/>
  <c r="AN491" i="1"/>
  <c r="AN490" i="1"/>
  <c r="AN489" i="1"/>
  <c r="AN488" i="1"/>
  <c r="AN487" i="1"/>
  <c r="AN486" i="1"/>
  <c r="AN485" i="1"/>
  <c r="AN484" i="1"/>
  <c r="AN483" i="1"/>
  <c r="AN482" i="1"/>
  <c r="AN481" i="1"/>
  <c r="AN480" i="1"/>
  <c r="AN479" i="1"/>
  <c r="AN478" i="1"/>
  <c r="AN477" i="1"/>
  <c r="AN476" i="1"/>
  <c r="AN475" i="1"/>
  <c r="AN474" i="1"/>
  <c r="AN473" i="1"/>
  <c r="AN472" i="1"/>
  <c r="AN471" i="1"/>
  <c r="AN470" i="1"/>
  <c r="AN469" i="1"/>
  <c r="AN468" i="1"/>
  <c r="AN467" i="1"/>
  <c r="AN466" i="1"/>
  <c r="AN465" i="1"/>
  <c r="AN464" i="1"/>
  <c r="AN463" i="1"/>
  <c r="AN462" i="1"/>
  <c r="AN461" i="1"/>
  <c r="AN460" i="1"/>
  <c r="AN459" i="1"/>
  <c r="AN458" i="1"/>
  <c r="AN457" i="1"/>
  <c r="AN456" i="1"/>
  <c r="AN455" i="1"/>
  <c r="AN454" i="1"/>
  <c r="AN453" i="1"/>
  <c r="AN452" i="1"/>
  <c r="AN451" i="1"/>
  <c r="AN450" i="1"/>
  <c r="AN449" i="1"/>
  <c r="AN448" i="1"/>
  <c r="AN447" i="1"/>
  <c r="AN446" i="1"/>
  <c r="AN445" i="1"/>
  <c r="AN444" i="1"/>
  <c r="AN443" i="1"/>
  <c r="AN442" i="1"/>
  <c r="AN441" i="1"/>
  <c r="AN440" i="1"/>
  <c r="AN439" i="1"/>
  <c r="AN438" i="1"/>
  <c r="AN437" i="1"/>
  <c r="AN436" i="1"/>
  <c r="AN435" i="1"/>
  <c r="AN434" i="1"/>
  <c r="AN433" i="1"/>
  <c r="AN432" i="1"/>
  <c r="AN431" i="1"/>
  <c r="AN430" i="1"/>
  <c r="AN429" i="1"/>
  <c r="AN428" i="1"/>
  <c r="AN427" i="1"/>
  <c r="AN426" i="1"/>
  <c r="AN425" i="1"/>
  <c r="AN424" i="1"/>
  <c r="AN423" i="1"/>
  <c r="AN422" i="1"/>
  <c r="AN421" i="1"/>
  <c r="AN420" i="1"/>
  <c r="AN419" i="1"/>
  <c r="AN418" i="1"/>
  <c r="AN417" i="1"/>
  <c r="AN416" i="1"/>
  <c r="AN415" i="1"/>
  <c r="AN414" i="1"/>
  <c r="AN413" i="1"/>
  <c r="AN412" i="1"/>
  <c r="AN411" i="1"/>
  <c r="AN410" i="1"/>
  <c r="AN409" i="1"/>
  <c r="AN408" i="1"/>
  <c r="AN407" i="1"/>
  <c r="AN406" i="1"/>
  <c r="AN405" i="1"/>
  <c r="AN404" i="1"/>
  <c r="AN403" i="1"/>
  <c r="AN402" i="1"/>
  <c r="AN401" i="1"/>
  <c r="AN400" i="1"/>
  <c r="AN399" i="1"/>
  <c r="AN398" i="1"/>
  <c r="AN397" i="1"/>
  <c r="AN396" i="1"/>
  <c r="AN395" i="1"/>
  <c r="AN394" i="1"/>
  <c r="AN393" i="1"/>
  <c r="AN392" i="1"/>
  <c r="AN391" i="1"/>
  <c r="AN390" i="1"/>
  <c r="AN389" i="1"/>
  <c r="AN388" i="1"/>
  <c r="AN387" i="1"/>
  <c r="AN386" i="1"/>
  <c r="AN385" i="1"/>
  <c r="AN384" i="1"/>
  <c r="AN383" i="1"/>
  <c r="AN382" i="1"/>
  <c r="AN381" i="1"/>
  <c r="AN380" i="1"/>
  <c r="AN379" i="1"/>
  <c r="AN378" i="1"/>
  <c r="AN377" i="1"/>
  <c r="AN376" i="1"/>
  <c r="AN375" i="1"/>
  <c r="AN374" i="1"/>
  <c r="AN373" i="1"/>
  <c r="AN372" i="1"/>
  <c r="AN371" i="1"/>
  <c r="AN370" i="1"/>
  <c r="AN369" i="1"/>
  <c r="AN368" i="1"/>
  <c r="AN367" i="1"/>
  <c r="AN366" i="1"/>
  <c r="AN365" i="1"/>
  <c r="AN364" i="1"/>
  <c r="AN363" i="1"/>
  <c r="AN362" i="1"/>
  <c r="AN361" i="1"/>
  <c r="AN360" i="1"/>
  <c r="AN359" i="1"/>
  <c r="AN358" i="1"/>
  <c r="AN357" i="1"/>
  <c r="AN356" i="1"/>
  <c r="AN355" i="1"/>
  <c r="AN354" i="1"/>
  <c r="AN353" i="1"/>
  <c r="AN352" i="1"/>
  <c r="AN351" i="1"/>
  <c r="AN350" i="1"/>
  <c r="AN349" i="1"/>
  <c r="AN348" i="1"/>
  <c r="AN347" i="1"/>
  <c r="AN346" i="1"/>
  <c r="AN345" i="1"/>
  <c r="AN344" i="1"/>
  <c r="AZ39" i="1"/>
  <c r="AN343" i="1"/>
  <c r="AN342" i="1"/>
  <c r="AN341" i="1"/>
  <c r="AN340" i="1"/>
  <c r="AN339" i="1"/>
  <c r="AN338" i="1"/>
  <c r="AN337" i="1"/>
  <c r="AN336" i="1"/>
  <c r="AN335" i="1"/>
  <c r="AN334" i="1"/>
  <c r="AZ38" i="1"/>
  <c r="AN333" i="1"/>
  <c r="AN332" i="1"/>
  <c r="AN331" i="1"/>
  <c r="AN330" i="1"/>
  <c r="AN329" i="1"/>
  <c r="AN328" i="1"/>
  <c r="AN327" i="1"/>
  <c r="AN326" i="1"/>
  <c r="AN325" i="1"/>
  <c r="AN324" i="1"/>
  <c r="AZ37" i="1"/>
  <c r="AN323" i="1"/>
  <c r="AN322" i="1"/>
  <c r="AN321" i="1"/>
  <c r="AN320" i="1"/>
  <c r="AN319" i="1"/>
  <c r="AN318" i="1"/>
  <c r="AN317" i="1"/>
  <c r="AN316" i="1"/>
  <c r="AN315" i="1"/>
  <c r="AN314" i="1"/>
  <c r="AZ36" i="1"/>
  <c r="AN313" i="1"/>
  <c r="AN312" i="1"/>
  <c r="AN311" i="1"/>
  <c r="AN310" i="1"/>
  <c r="AN309" i="1"/>
  <c r="AN308" i="1"/>
  <c r="AN307" i="1"/>
  <c r="AN306" i="1"/>
  <c r="AN305" i="1"/>
  <c r="AN304" i="1"/>
  <c r="AZ35" i="1"/>
  <c r="AN303" i="1"/>
  <c r="AN302" i="1"/>
  <c r="AN301" i="1"/>
  <c r="AN300" i="1"/>
  <c r="AN299" i="1"/>
  <c r="AN298" i="1"/>
  <c r="AN297" i="1"/>
  <c r="AN296" i="1"/>
  <c r="AN295" i="1"/>
  <c r="AN294" i="1"/>
  <c r="AZ34" i="1"/>
  <c r="AN293" i="1"/>
  <c r="AN292" i="1"/>
  <c r="AN291" i="1"/>
  <c r="AN290" i="1"/>
  <c r="AN289" i="1"/>
  <c r="AN288" i="1"/>
  <c r="AN287" i="1"/>
  <c r="AN286" i="1"/>
  <c r="AN285" i="1"/>
  <c r="AN284" i="1"/>
  <c r="AZ33" i="1"/>
  <c r="AN283" i="1"/>
  <c r="AN282" i="1"/>
  <c r="AN281" i="1"/>
  <c r="AN280" i="1"/>
  <c r="AN279" i="1"/>
  <c r="AN278" i="1"/>
  <c r="AN277" i="1"/>
  <c r="AN276" i="1"/>
  <c r="AN275" i="1"/>
  <c r="AN274" i="1"/>
  <c r="AZ32" i="1"/>
  <c r="AN273" i="1"/>
  <c r="AN272" i="1"/>
  <c r="AN271" i="1"/>
  <c r="AN270" i="1"/>
  <c r="AN269" i="1"/>
  <c r="AN268" i="1"/>
  <c r="AN267" i="1"/>
  <c r="AN266" i="1"/>
  <c r="AN265" i="1"/>
  <c r="AN264" i="1"/>
  <c r="AZ31" i="1"/>
  <c r="AN263" i="1"/>
  <c r="AN262" i="1"/>
  <c r="AN261" i="1"/>
  <c r="AN260" i="1"/>
  <c r="AN259" i="1"/>
  <c r="AN258" i="1"/>
  <c r="AN257" i="1"/>
  <c r="AN256" i="1"/>
  <c r="AN255" i="1"/>
  <c r="AN254" i="1"/>
  <c r="AZ30" i="1"/>
  <c r="AN253" i="1"/>
  <c r="AN252" i="1"/>
  <c r="AN251" i="1"/>
  <c r="AN250" i="1"/>
  <c r="AN249" i="1"/>
  <c r="AN248" i="1"/>
  <c r="AN247" i="1"/>
  <c r="AN246" i="1"/>
  <c r="AN245" i="1"/>
  <c r="AN244" i="1"/>
  <c r="AZ29" i="1"/>
  <c r="AN243" i="1"/>
  <c r="AN242" i="1"/>
  <c r="AN241" i="1"/>
  <c r="AN240" i="1"/>
  <c r="AN239" i="1"/>
  <c r="AN238" i="1"/>
  <c r="AN237" i="1"/>
  <c r="AN236" i="1"/>
  <c r="AN235" i="1"/>
  <c r="AN234" i="1"/>
  <c r="AZ28" i="1"/>
  <c r="AN233" i="1"/>
  <c r="AN232" i="1"/>
  <c r="AN231" i="1"/>
  <c r="AN230" i="1"/>
  <c r="AN229" i="1"/>
  <c r="AN228" i="1"/>
  <c r="AN227" i="1"/>
  <c r="AN226" i="1"/>
  <c r="AN225" i="1"/>
  <c r="AN224" i="1"/>
  <c r="AZ27" i="1"/>
  <c r="AN223" i="1"/>
  <c r="AN222" i="1"/>
  <c r="AN221" i="1"/>
  <c r="AN220" i="1"/>
  <c r="AN219" i="1"/>
  <c r="AN218" i="1"/>
  <c r="AN217" i="1"/>
  <c r="AN216" i="1"/>
  <c r="AN215" i="1"/>
  <c r="AN214" i="1"/>
  <c r="AZ26" i="1"/>
  <c r="AN213" i="1"/>
  <c r="AN212" i="1"/>
  <c r="AN211" i="1"/>
  <c r="AN210" i="1"/>
  <c r="AN209" i="1"/>
  <c r="AN208" i="1"/>
  <c r="AN207" i="1"/>
  <c r="AN206" i="1"/>
  <c r="AN205" i="1"/>
  <c r="AN204" i="1"/>
  <c r="AZ25" i="1"/>
  <c r="AN203" i="1"/>
  <c r="AN202" i="1"/>
  <c r="AN201" i="1"/>
  <c r="AN200" i="1"/>
  <c r="AN199" i="1"/>
  <c r="AN198" i="1"/>
  <c r="AN197" i="1"/>
  <c r="AN196" i="1"/>
  <c r="AN195" i="1"/>
  <c r="AN194" i="1"/>
  <c r="AZ24" i="1"/>
  <c r="AN193" i="1"/>
  <c r="AN192" i="1"/>
  <c r="AN191" i="1"/>
  <c r="AN190" i="1"/>
  <c r="AN189" i="1"/>
  <c r="AN188" i="1"/>
  <c r="AN187" i="1"/>
  <c r="AN186" i="1"/>
  <c r="AN185" i="1"/>
  <c r="AN184" i="1"/>
  <c r="AZ23" i="1"/>
  <c r="AN183" i="1"/>
  <c r="AN182" i="1"/>
  <c r="AN181" i="1"/>
  <c r="AN180" i="1"/>
  <c r="AN179" i="1"/>
  <c r="AN178" i="1"/>
  <c r="AN177" i="1"/>
  <c r="AN176" i="1"/>
  <c r="AN175" i="1"/>
  <c r="AN174" i="1"/>
  <c r="AZ22" i="1"/>
  <c r="AN173" i="1"/>
  <c r="AN172" i="1"/>
  <c r="AN171" i="1"/>
  <c r="AN170" i="1"/>
  <c r="AN169" i="1"/>
  <c r="AN168" i="1"/>
  <c r="AN167" i="1"/>
  <c r="AN166" i="1"/>
  <c r="AN165" i="1"/>
  <c r="AN164" i="1"/>
  <c r="AZ21" i="1"/>
  <c r="AN163" i="1"/>
  <c r="AN162" i="1"/>
  <c r="AN161" i="1"/>
  <c r="AN160" i="1"/>
  <c r="AN159" i="1"/>
  <c r="AN158" i="1"/>
  <c r="AN157" i="1"/>
  <c r="AN156" i="1"/>
  <c r="AN155" i="1"/>
  <c r="AN154" i="1"/>
  <c r="AZ20" i="1"/>
  <c r="AN153" i="1"/>
  <c r="AN152" i="1"/>
  <c r="AN151" i="1"/>
  <c r="AN150" i="1"/>
  <c r="AN149" i="1"/>
  <c r="AN148" i="1"/>
  <c r="AN147" i="1"/>
  <c r="AN146" i="1"/>
  <c r="AN145" i="1"/>
  <c r="AN144" i="1"/>
  <c r="AZ19" i="1"/>
  <c r="AN143" i="1"/>
  <c r="AN142" i="1"/>
  <c r="AN141" i="1"/>
  <c r="AN140" i="1"/>
  <c r="AN139" i="1"/>
  <c r="AN138" i="1"/>
  <c r="AN137" i="1"/>
  <c r="AN136" i="1"/>
  <c r="AN135" i="1"/>
  <c r="AN134" i="1"/>
  <c r="AZ18" i="1"/>
  <c r="AN133" i="1"/>
  <c r="AN132" i="1"/>
  <c r="AN131" i="1"/>
  <c r="AN130" i="1"/>
  <c r="AN129" i="1"/>
  <c r="AN128" i="1"/>
  <c r="AN127" i="1"/>
  <c r="AN126" i="1"/>
  <c r="AN125" i="1"/>
  <c r="AN124" i="1"/>
  <c r="AZ17" i="1"/>
  <c r="AN123" i="1"/>
  <c r="AN122" i="1"/>
  <c r="AN121" i="1"/>
  <c r="AN120" i="1"/>
  <c r="AN119" i="1"/>
  <c r="AN118" i="1"/>
  <c r="AN117" i="1"/>
  <c r="AN116" i="1"/>
  <c r="AN115" i="1"/>
  <c r="AN114" i="1"/>
  <c r="AZ16" i="1"/>
  <c r="AN113" i="1"/>
  <c r="AN112" i="1"/>
  <c r="AN111" i="1"/>
  <c r="AN110" i="1"/>
  <c r="AN109" i="1"/>
  <c r="AN108" i="1"/>
  <c r="AN107" i="1"/>
  <c r="AN106" i="1"/>
  <c r="AN105" i="1"/>
  <c r="AN104" i="1"/>
  <c r="AZ15" i="1"/>
  <c r="AN103" i="1"/>
  <c r="AN102" i="1"/>
  <c r="AN101" i="1"/>
  <c r="AN100" i="1"/>
  <c r="AN99" i="1"/>
  <c r="AN98" i="1"/>
  <c r="AN97" i="1"/>
  <c r="AN96" i="1"/>
  <c r="AN95" i="1"/>
  <c r="AN94" i="1"/>
  <c r="AZ14" i="1"/>
  <c r="AN93" i="1"/>
  <c r="AN92" i="1"/>
  <c r="AN91" i="1"/>
  <c r="AN90" i="1"/>
  <c r="AN89" i="1"/>
  <c r="AN88" i="1"/>
  <c r="AN87" i="1"/>
  <c r="AN86" i="1"/>
  <c r="AN85" i="1"/>
  <c r="AN84" i="1"/>
  <c r="AZ13" i="1"/>
  <c r="AN83" i="1"/>
  <c r="AN82" i="1"/>
  <c r="AN81" i="1"/>
  <c r="AN80" i="1"/>
  <c r="AN79" i="1"/>
  <c r="AN78" i="1"/>
  <c r="AN77" i="1"/>
  <c r="AN76" i="1"/>
  <c r="AN75" i="1"/>
  <c r="AN74" i="1"/>
  <c r="AZ12" i="1"/>
  <c r="AN73" i="1"/>
  <c r="AN72" i="1"/>
  <c r="AN71" i="1"/>
  <c r="AN70" i="1"/>
  <c r="AN69" i="1"/>
  <c r="AN68" i="1"/>
  <c r="AN67" i="1"/>
  <c r="AN66" i="1"/>
  <c r="AN65" i="1"/>
  <c r="AN64" i="1"/>
  <c r="AZ11" i="1"/>
  <c r="AN63" i="1"/>
  <c r="AN62" i="1"/>
  <c r="AN61" i="1"/>
  <c r="AN60" i="1"/>
  <c r="AN59" i="1"/>
  <c r="AN58" i="1"/>
  <c r="AN57" i="1"/>
  <c r="AN56" i="1"/>
  <c r="AN55" i="1"/>
  <c r="AN54" i="1"/>
  <c r="AZ10" i="1"/>
  <c r="AN53" i="1"/>
  <c r="AN52" i="1"/>
  <c r="AN51" i="1"/>
  <c r="AN50" i="1"/>
  <c r="AN49" i="1"/>
  <c r="AN48" i="1"/>
  <c r="AN47" i="1"/>
  <c r="AN46" i="1"/>
  <c r="AN45" i="1"/>
  <c r="AN44" i="1"/>
  <c r="AZ9" i="1"/>
  <c r="AN43" i="1"/>
  <c r="AN42" i="1"/>
  <c r="AN41" i="1"/>
  <c r="AN40" i="1"/>
  <c r="AN39" i="1"/>
  <c r="AN38" i="1"/>
  <c r="AN37" i="1"/>
  <c r="AN36" i="1"/>
  <c r="AN35" i="1"/>
  <c r="AN34" i="1"/>
  <c r="AZ8" i="1"/>
  <c r="AN33" i="1"/>
  <c r="AN32" i="1"/>
  <c r="AN31" i="1"/>
  <c r="AN30" i="1"/>
  <c r="AN29" i="1"/>
  <c r="AN28" i="1"/>
  <c r="AN27" i="1"/>
  <c r="AN26" i="1"/>
  <c r="AN25" i="1"/>
  <c r="AN24" i="1"/>
  <c r="AZ7" i="1"/>
  <c r="AN23" i="1"/>
  <c r="AN22" i="1"/>
  <c r="AN21" i="1"/>
  <c r="AN20" i="1"/>
  <c r="AN19" i="1"/>
  <c r="AN18" i="1"/>
  <c r="AN17" i="1"/>
  <c r="AN16" i="1"/>
  <c r="AN15" i="1"/>
  <c r="AN14" i="1"/>
  <c r="AZ6" i="1"/>
  <c r="AN13" i="1"/>
  <c r="AN12" i="1"/>
  <c r="AN11" i="1"/>
  <c r="AN10" i="1"/>
  <c r="AN9" i="1"/>
  <c r="AN8" i="1"/>
  <c r="AN7" i="1"/>
  <c r="AN6" i="1"/>
  <c r="AZ5" i="1"/>
  <c r="AN5" i="1"/>
  <c r="AL604" i="1"/>
  <c r="AL603" i="1"/>
  <c r="AL602" i="1"/>
  <c r="AL601" i="1"/>
  <c r="AL600" i="1"/>
  <c r="AL599" i="1"/>
  <c r="AL598" i="1"/>
  <c r="AL597" i="1"/>
  <c r="AL596" i="1"/>
  <c r="AL595" i="1"/>
  <c r="AL594" i="1"/>
  <c r="AL593" i="1"/>
  <c r="AL592" i="1"/>
  <c r="AL591" i="1"/>
  <c r="AL590" i="1"/>
  <c r="AL589" i="1"/>
  <c r="AL588" i="1"/>
  <c r="AL587" i="1"/>
  <c r="AL586" i="1"/>
  <c r="AL585" i="1"/>
  <c r="AL584" i="1"/>
  <c r="AL583" i="1"/>
  <c r="AL582" i="1"/>
  <c r="AL581" i="1"/>
  <c r="AL580" i="1"/>
  <c r="AL579" i="1"/>
  <c r="AL578" i="1"/>
  <c r="AL577" i="1"/>
  <c r="AL576" i="1"/>
  <c r="AL575" i="1"/>
  <c r="AL574" i="1"/>
  <c r="AL573" i="1"/>
  <c r="AL572" i="1"/>
  <c r="AL571" i="1"/>
  <c r="AL570" i="1"/>
  <c r="AL569" i="1"/>
  <c r="AL568" i="1"/>
  <c r="AL567" i="1"/>
  <c r="AL566" i="1"/>
  <c r="AL565" i="1"/>
  <c r="AL564" i="1"/>
  <c r="AL563" i="1"/>
  <c r="AL562" i="1"/>
  <c r="AL561" i="1"/>
  <c r="AL560" i="1"/>
  <c r="AL559" i="1"/>
  <c r="AL558" i="1"/>
  <c r="AL557" i="1"/>
  <c r="AL556" i="1"/>
  <c r="AL555" i="1"/>
  <c r="AL554" i="1"/>
  <c r="AL553" i="1"/>
  <c r="AL552" i="1"/>
  <c r="AL551" i="1"/>
  <c r="AL550" i="1"/>
  <c r="AL549" i="1"/>
  <c r="AL548" i="1"/>
  <c r="AL547" i="1"/>
  <c r="AL546" i="1"/>
  <c r="AL545" i="1"/>
  <c r="AL544" i="1"/>
  <c r="AL543" i="1"/>
  <c r="AL542" i="1"/>
  <c r="AL541" i="1"/>
  <c r="AL540" i="1"/>
  <c r="AL539" i="1"/>
  <c r="AL538" i="1"/>
  <c r="AL537" i="1"/>
  <c r="AL536" i="1"/>
  <c r="AL535" i="1"/>
  <c r="AL534" i="1"/>
  <c r="AL533" i="1"/>
  <c r="AL532" i="1"/>
  <c r="AL531" i="1"/>
  <c r="AL530" i="1"/>
  <c r="AL529" i="1"/>
  <c r="AL528" i="1"/>
  <c r="AL527" i="1"/>
  <c r="AL526" i="1"/>
  <c r="AL525" i="1"/>
  <c r="AL524" i="1"/>
  <c r="AL523" i="1"/>
  <c r="AL522" i="1"/>
  <c r="AL521" i="1"/>
  <c r="AL520" i="1"/>
  <c r="AL519" i="1"/>
  <c r="AL518" i="1"/>
  <c r="AL517" i="1"/>
  <c r="AL516" i="1"/>
  <c r="AL515" i="1"/>
  <c r="AL514" i="1"/>
  <c r="AL513" i="1"/>
  <c r="AL512" i="1"/>
  <c r="AL511" i="1"/>
  <c r="AL510" i="1"/>
  <c r="AL509" i="1"/>
  <c r="AL508" i="1"/>
  <c r="AL507" i="1"/>
  <c r="AL506" i="1"/>
  <c r="AL505" i="1"/>
  <c r="AL504" i="1"/>
  <c r="AL503" i="1"/>
  <c r="AL502" i="1"/>
  <c r="AL501" i="1"/>
  <c r="AL500" i="1"/>
  <c r="AL499" i="1"/>
  <c r="AL498" i="1"/>
  <c r="AL497" i="1"/>
  <c r="AL496" i="1"/>
  <c r="AL495" i="1"/>
  <c r="AL494" i="1"/>
  <c r="AL493" i="1"/>
  <c r="AL492" i="1"/>
  <c r="AL491" i="1"/>
  <c r="AL490" i="1"/>
  <c r="AL489" i="1"/>
  <c r="AL488" i="1"/>
  <c r="AL487" i="1"/>
  <c r="AL486" i="1"/>
  <c r="AL485" i="1"/>
  <c r="AL484" i="1"/>
  <c r="AL483" i="1"/>
  <c r="AL482" i="1"/>
  <c r="AL481" i="1"/>
  <c r="AL480" i="1"/>
  <c r="AL479" i="1"/>
  <c r="AL478" i="1"/>
  <c r="AL477" i="1"/>
  <c r="AL476" i="1"/>
  <c r="AL475" i="1"/>
  <c r="AL474" i="1"/>
  <c r="AL473" i="1"/>
  <c r="AL472" i="1"/>
  <c r="AL471" i="1"/>
  <c r="AL470" i="1"/>
  <c r="AL469" i="1"/>
  <c r="AL468" i="1"/>
  <c r="AL467" i="1"/>
  <c r="AL466" i="1"/>
  <c r="AL465" i="1"/>
  <c r="AL464" i="1"/>
  <c r="AL463" i="1"/>
  <c r="AL462" i="1"/>
  <c r="AL461" i="1"/>
  <c r="AL460" i="1"/>
  <c r="AL459" i="1"/>
  <c r="AL458" i="1"/>
  <c r="AL457" i="1"/>
  <c r="AL456" i="1"/>
  <c r="AL455" i="1"/>
  <c r="AL454" i="1"/>
  <c r="AL453" i="1"/>
  <c r="AL452" i="1"/>
  <c r="AL451" i="1"/>
  <c r="AL450" i="1"/>
  <c r="AL449" i="1"/>
  <c r="AL448" i="1"/>
  <c r="AL447" i="1"/>
  <c r="AL446" i="1"/>
  <c r="AL445" i="1"/>
  <c r="AL444" i="1"/>
  <c r="AL443" i="1"/>
  <c r="AL442" i="1"/>
  <c r="AL441" i="1"/>
  <c r="AL440" i="1"/>
  <c r="AL439" i="1"/>
  <c r="AL438" i="1"/>
  <c r="AL437" i="1"/>
  <c r="AL436" i="1"/>
  <c r="AL435" i="1"/>
  <c r="AL434" i="1"/>
  <c r="AL433" i="1"/>
  <c r="AL432" i="1"/>
  <c r="AL431" i="1"/>
  <c r="AL430" i="1"/>
  <c r="AL429" i="1"/>
  <c r="AL428" i="1"/>
  <c r="AL427" i="1"/>
  <c r="AL426" i="1"/>
  <c r="AL425" i="1"/>
  <c r="AL424" i="1"/>
  <c r="AL423" i="1"/>
  <c r="AL422" i="1"/>
  <c r="AL421" i="1"/>
  <c r="AL420" i="1"/>
  <c r="AL419" i="1"/>
  <c r="AL418" i="1"/>
  <c r="AL417" i="1"/>
  <c r="AL416" i="1"/>
  <c r="AL415" i="1"/>
  <c r="AL414" i="1"/>
  <c r="AL413" i="1"/>
  <c r="AL412" i="1"/>
  <c r="AL411" i="1"/>
  <c r="AL410" i="1"/>
  <c r="AL409" i="1"/>
  <c r="AL408" i="1"/>
  <c r="AL407" i="1"/>
  <c r="AL406" i="1"/>
  <c r="AL405" i="1"/>
  <c r="AL404" i="1"/>
  <c r="AL403" i="1"/>
  <c r="AL402" i="1"/>
  <c r="AL401" i="1"/>
  <c r="AL400" i="1"/>
  <c r="AL399" i="1"/>
  <c r="AL398" i="1"/>
  <c r="AL397" i="1"/>
  <c r="AL396" i="1"/>
  <c r="AL395" i="1"/>
  <c r="AL394" i="1"/>
  <c r="AL393" i="1"/>
  <c r="AL392" i="1"/>
  <c r="AL391" i="1"/>
  <c r="AL390" i="1"/>
  <c r="AL389" i="1"/>
  <c r="AL388" i="1"/>
  <c r="AL387" i="1"/>
  <c r="AL386" i="1"/>
  <c r="AL385" i="1"/>
  <c r="AL384" i="1"/>
  <c r="AL383" i="1"/>
  <c r="AL382" i="1"/>
  <c r="AL381" i="1"/>
  <c r="AL380" i="1"/>
  <c r="AL379" i="1"/>
  <c r="AL378" i="1"/>
  <c r="AL377" i="1"/>
  <c r="AL376" i="1"/>
  <c r="AL375" i="1"/>
  <c r="AL374" i="1"/>
  <c r="AL373" i="1"/>
  <c r="AL372" i="1"/>
  <c r="AL371" i="1"/>
  <c r="AL370" i="1"/>
  <c r="AL369" i="1"/>
  <c r="AL368" i="1"/>
  <c r="AL367" i="1"/>
  <c r="AL366" i="1"/>
  <c r="AL365" i="1"/>
  <c r="AL364" i="1"/>
  <c r="AL363" i="1"/>
  <c r="AL362" i="1"/>
  <c r="AL361" i="1"/>
  <c r="AL360" i="1"/>
  <c r="AL359" i="1"/>
  <c r="AL358" i="1"/>
  <c r="AL357" i="1"/>
  <c r="AL356" i="1"/>
  <c r="AL355" i="1"/>
  <c r="AL354" i="1"/>
  <c r="AL353" i="1"/>
  <c r="AL352" i="1"/>
  <c r="AL351" i="1"/>
  <c r="AL350" i="1"/>
  <c r="AL349" i="1"/>
  <c r="AL348" i="1"/>
  <c r="AL347" i="1"/>
  <c r="AL346" i="1"/>
  <c r="AL345" i="1"/>
  <c r="AL344" i="1"/>
  <c r="AY39" i="1"/>
  <c r="AL343" i="1"/>
  <c r="AL342" i="1"/>
  <c r="AL341" i="1"/>
  <c r="AL340" i="1"/>
  <c r="AL339" i="1"/>
  <c r="AL338" i="1"/>
  <c r="AL337" i="1"/>
  <c r="AL336" i="1"/>
  <c r="AL335" i="1"/>
  <c r="AL334" i="1"/>
  <c r="AY38" i="1"/>
  <c r="AL333" i="1"/>
  <c r="AL332" i="1"/>
  <c r="AL331" i="1"/>
  <c r="AL330" i="1"/>
  <c r="AL329" i="1"/>
  <c r="AL328" i="1"/>
  <c r="AL327" i="1"/>
  <c r="AL326" i="1"/>
  <c r="AL325" i="1"/>
  <c r="AL324" i="1"/>
  <c r="AY37" i="1"/>
  <c r="AL323" i="1"/>
  <c r="AL322" i="1"/>
  <c r="AL321" i="1"/>
  <c r="AL320" i="1"/>
  <c r="AL319" i="1"/>
  <c r="AL318" i="1"/>
  <c r="AL317" i="1"/>
  <c r="AL316" i="1"/>
  <c r="AL315" i="1"/>
  <c r="AL314" i="1"/>
  <c r="AY36" i="1"/>
  <c r="AL313" i="1"/>
  <c r="AL312" i="1"/>
  <c r="AL311" i="1"/>
  <c r="AL310" i="1"/>
  <c r="AL309" i="1"/>
  <c r="AL308" i="1"/>
  <c r="AL307" i="1"/>
  <c r="AL306" i="1"/>
  <c r="AL305" i="1"/>
  <c r="AL304" i="1"/>
  <c r="AY35" i="1"/>
  <c r="AL303" i="1"/>
  <c r="AL302" i="1"/>
  <c r="AL301" i="1"/>
  <c r="AL300" i="1"/>
  <c r="AL299" i="1"/>
  <c r="AL298" i="1"/>
  <c r="AL297" i="1"/>
  <c r="AL296" i="1"/>
  <c r="AL295" i="1"/>
  <c r="AL294" i="1"/>
  <c r="AY34" i="1"/>
  <c r="AL293" i="1"/>
  <c r="AL292" i="1"/>
  <c r="AL291" i="1"/>
  <c r="AL290" i="1"/>
  <c r="AL289" i="1"/>
  <c r="AL288" i="1"/>
  <c r="AL287" i="1"/>
  <c r="AL286" i="1"/>
  <c r="AL285" i="1"/>
  <c r="AL284" i="1"/>
  <c r="AY33" i="1"/>
  <c r="AL283" i="1"/>
  <c r="AL282" i="1"/>
  <c r="AL281" i="1"/>
  <c r="AL280" i="1"/>
  <c r="AL279" i="1"/>
  <c r="AL278" i="1"/>
  <c r="AL277" i="1"/>
  <c r="AL276" i="1"/>
  <c r="AL275" i="1"/>
  <c r="AL274" i="1"/>
  <c r="AY32" i="1"/>
  <c r="AL273" i="1"/>
  <c r="AL272" i="1"/>
  <c r="AL271" i="1"/>
  <c r="AL270" i="1"/>
  <c r="AL269" i="1"/>
  <c r="AL268" i="1"/>
  <c r="AL267" i="1"/>
  <c r="AL266" i="1"/>
  <c r="AL265" i="1"/>
  <c r="AL264" i="1"/>
  <c r="AY31" i="1"/>
  <c r="AL263" i="1"/>
  <c r="AL262" i="1"/>
  <c r="AL261" i="1"/>
  <c r="AL260" i="1"/>
  <c r="AL259" i="1"/>
  <c r="AL258" i="1"/>
  <c r="AL257" i="1"/>
  <c r="AL256" i="1"/>
  <c r="AL255" i="1"/>
  <c r="AL254" i="1"/>
  <c r="AY30" i="1"/>
  <c r="AL253" i="1"/>
  <c r="AL252" i="1"/>
  <c r="AL251" i="1"/>
  <c r="AL250" i="1"/>
  <c r="AL249" i="1"/>
  <c r="AL248" i="1"/>
  <c r="AL247" i="1"/>
  <c r="AL246" i="1"/>
  <c r="AL245" i="1"/>
  <c r="AL244" i="1"/>
  <c r="AY29" i="1"/>
  <c r="AL243" i="1"/>
  <c r="AL242" i="1"/>
  <c r="AL241" i="1"/>
  <c r="AL240" i="1"/>
  <c r="AL239" i="1"/>
  <c r="AL238" i="1"/>
  <c r="AL237" i="1"/>
  <c r="AL236" i="1"/>
  <c r="AL235" i="1"/>
  <c r="AL234" i="1"/>
  <c r="AY28" i="1"/>
  <c r="AL233" i="1"/>
  <c r="AL232" i="1"/>
  <c r="AL231" i="1"/>
  <c r="AL230" i="1"/>
  <c r="AL229" i="1"/>
  <c r="AL228" i="1"/>
  <c r="AL227" i="1"/>
  <c r="AL226" i="1"/>
  <c r="AL225" i="1"/>
  <c r="AL224" i="1"/>
  <c r="AY27" i="1"/>
  <c r="AL223" i="1"/>
  <c r="AL222" i="1"/>
  <c r="AL221" i="1"/>
  <c r="AL220" i="1"/>
  <c r="AL219" i="1"/>
  <c r="AL218" i="1"/>
  <c r="AL217" i="1"/>
  <c r="AL216" i="1"/>
  <c r="AL215" i="1"/>
  <c r="AL214" i="1"/>
  <c r="AY26" i="1"/>
  <c r="AL213" i="1"/>
  <c r="AL212" i="1"/>
  <c r="AL211" i="1"/>
  <c r="AL210" i="1"/>
  <c r="AL209" i="1"/>
  <c r="AL208" i="1"/>
  <c r="AL207" i="1"/>
  <c r="AL206" i="1"/>
  <c r="AL205" i="1"/>
  <c r="AL204" i="1"/>
  <c r="AY25" i="1"/>
  <c r="AL203" i="1"/>
  <c r="AL202" i="1"/>
  <c r="AL201" i="1"/>
  <c r="AL200" i="1"/>
  <c r="AL199" i="1"/>
  <c r="AL198" i="1"/>
  <c r="AL197" i="1"/>
  <c r="AL196" i="1"/>
  <c r="AL195" i="1"/>
  <c r="AL194" i="1"/>
  <c r="AY24" i="1"/>
  <c r="AL193" i="1"/>
  <c r="AL192" i="1"/>
  <c r="AL191" i="1"/>
  <c r="AL190" i="1"/>
  <c r="AL189" i="1"/>
  <c r="AL188" i="1"/>
  <c r="AL187" i="1"/>
  <c r="AL186" i="1"/>
  <c r="AL185" i="1"/>
  <c r="AL184" i="1"/>
  <c r="AY23" i="1"/>
  <c r="AL183" i="1"/>
  <c r="AL182" i="1"/>
  <c r="AL181" i="1"/>
  <c r="AL180" i="1"/>
  <c r="AL179" i="1"/>
  <c r="AL178" i="1"/>
  <c r="AL177" i="1"/>
  <c r="AL176" i="1"/>
  <c r="AL175" i="1"/>
  <c r="AL174" i="1"/>
  <c r="AY22" i="1"/>
  <c r="AL173" i="1"/>
  <c r="AL172" i="1"/>
  <c r="AL171" i="1"/>
  <c r="AL170" i="1"/>
  <c r="AL169" i="1"/>
  <c r="AL168" i="1"/>
  <c r="AL167" i="1"/>
  <c r="AL166" i="1"/>
  <c r="AL165" i="1"/>
  <c r="AL164" i="1"/>
  <c r="AY21" i="1"/>
  <c r="AL163" i="1"/>
  <c r="AL162" i="1"/>
  <c r="AL161" i="1"/>
  <c r="AL160" i="1"/>
  <c r="AL159" i="1"/>
  <c r="AL158" i="1"/>
  <c r="AL157" i="1"/>
  <c r="AL156" i="1"/>
  <c r="AL155" i="1"/>
  <c r="AL154" i="1"/>
  <c r="AY20" i="1"/>
  <c r="AL153" i="1"/>
  <c r="AL152" i="1"/>
  <c r="AL151" i="1"/>
  <c r="AL150" i="1"/>
  <c r="AL149" i="1"/>
  <c r="AL148" i="1"/>
  <c r="AL147" i="1"/>
  <c r="AL146" i="1"/>
  <c r="AL145" i="1"/>
  <c r="AL144" i="1"/>
  <c r="AY19" i="1"/>
  <c r="AL143" i="1"/>
  <c r="AL142" i="1"/>
  <c r="AL141" i="1"/>
  <c r="AL140" i="1"/>
  <c r="AL139" i="1"/>
  <c r="AL138" i="1"/>
  <c r="AL137" i="1"/>
  <c r="AL136" i="1"/>
  <c r="AL135" i="1"/>
  <c r="AL134" i="1"/>
  <c r="AY18" i="1"/>
  <c r="AL133" i="1"/>
  <c r="AL132" i="1"/>
  <c r="AL131" i="1"/>
  <c r="AL130" i="1"/>
  <c r="AL129" i="1"/>
  <c r="AL128" i="1"/>
  <c r="AL127" i="1"/>
  <c r="AL126" i="1"/>
  <c r="AL125" i="1"/>
  <c r="AL124" i="1"/>
  <c r="AY17" i="1"/>
  <c r="AL123" i="1"/>
  <c r="AL122" i="1"/>
  <c r="AL121" i="1"/>
  <c r="AL120" i="1"/>
  <c r="AL119" i="1"/>
  <c r="AL118" i="1"/>
  <c r="AL117" i="1"/>
  <c r="AL116" i="1"/>
  <c r="AL115" i="1"/>
  <c r="AL114" i="1"/>
  <c r="AY16" i="1"/>
  <c r="AL113" i="1"/>
  <c r="AL112" i="1"/>
  <c r="AL111" i="1"/>
  <c r="AL110" i="1"/>
  <c r="AL109" i="1"/>
  <c r="AL108" i="1"/>
  <c r="AL107" i="1"/>
  <c r="AL106" i="1"/>
  <c r="AL105" i="1"/>
  <c r="AL104" i="1"/>
  <c r="AY15" i="1"/>
  <c r="AL103" i="1"/>
  <c r="AL102" i="1"/>
  <c r="AL101" i="1"/>
  <c r="AL100" i="1"/>
  <c r="AL99" i="1"/>
  <c r="AL98" i="1"/>
  <c r="AL97" i="1"/>
  <c r="AL96" i="1"/>
  <c r="AL95" i="1"/>
  <c r="AL94" i="1"/>
  <c r="AY14" i="1"/>
  <c r="AL93" i="1"/>
  <c r="AL92" i="1"/>
  <c r="AL91" i="1"/>
  <c r="AL90" i="1"/>
  <c r="AL89" i="1"/>
  <c r="AL88" i="1"/>
  <c r="AL87" i="1"/>
  <c r="AL86" i="1"/>
  <c r="AL85" i="1"/>
  <c r="AL84" i="1"/>
  <c r="AY13" i="1"/>
  <c r="AL83" i="1"/>
  <c r="AL82" i="1"/>
  <c r="AL81" i="1"/>
  <c r="AL80" i="1"/>
  <c r="AL79" i="1"/>
  <c r="AL78" i="1"/>
  <c r="AL77" i="1"/>
  <c r="AL76" i="1"/>
  <c r="AL75" i="1"/>
  <c r="AL74" i="1"/>
  <c r="AY12" i="1"/>
  <c r="AL73" i="1"/>
  <c r="AL72" i="1"/>
  <c r="AL71" i="1"/>
  <c r="AL70" i="1"/>
  <c r="AL69" i="1"/>
  <c r="AL68" i="1"/>
  <c r="AL67" i="1"/>
  <c r="AL66" i="1"/>
  <c r="AL65" i="1"/>
  <c r="AL64" i="1"/>
  <c r="AY11" i="1"/>
  <c r="AL63" i="1"/>
  <c r="AL62" i="1"/>
  <c r="AL61" i="1"/>
  <c r="AL60" i="1"/>
  <c r="AL59" i="1"/>
  <c r="AL58" i="1"/>
  <c r="AL57" i="1"/>
  <c r="AL56" i="1"/>
  <c r="AL55" i="1"/>
  <c r="AL54" i="1"/>
  <c r="AY10" i="1"/>
  <c r="AL53" i="1"/>
  <c r="AL52" i="1"/>
  <c r="AL51" i="1"/>
  <c r="AL50" i="1"/>
  <c r="AL49" i="1"/>
  <c r="AL48" i="1"/>
  <c r="AL47" i="1"/>
  <c r="AL46" i="1"/>
  <c r="AL45" i="1"/>
  <c r="AL44" i="1"/>
  <c r="AY9" i="1"/>
  <c r="AL43" i="1"/>
  <c r="AL42" i="1"/>
  <c r="AL41" i="1"/>
  <c r="AL40" i="1"/>
  <c r="AL39" i="1"/>
  <c r="AL38" i="1"/>
  <c r="AL37" i="1"/>
  <c r="AL36" i="1"/>
  <c r="AL35" i="1"/>
  <c r="AL34" i="1"/>
  <c r="AY8" i="1"/>
  <c r="AL33" i="1"/>
  <c r="AL32" i="1"/>
  <c r="AL31" i="1"/>
  <c r="AL30" i="1"/>
  <c r="AL29" i="1"/>
  <c r="AL28" i="1"/>
  <c r="AL27" i="1"/>
  <c r="AL26" i="1"/>
  <c r="AL25" i="1"/>
  <c r="AL24" i="1"/>
  <c r="AY7" i="1"/>
  <c r="AL23" i="1"/>
  <c r="AL22" i="1"/>
  <c r="AL21" i="1"/>
  <c r="AL20" i="1"/>
  <c r="AL19" i="1"/>
  <c r="AL18" i="1"/>
  <c r="AL17" i="1"/>
  <c r="AL16" i="1"/>
  <c r="AL15" i="1"/>
  <c r="AL14" i="1"/>
  <c r="AY6" i="1"/>
  <c r="AL13" i="1"/>
  <c r="AL12" i="1"/>
  <c r="AL11" i="1"/>
  <c r="AL10" i="1"/>
  <c r="AL9" i="1"/>
  <c r="AL8" i="1"/>
  <c r="AL7" i="1"/>
  <c r="AL6" i="1"/>
  <c r="AY5" i="1"/>
  <c r="AL5" i="1"/>
  <c r="AJ604" i="1"/>
  <c r="AJ603" i="1"/>
  <c r="AJ602" i="1"/>
  <c r="AJ601" i="1"/>
  <c r="AJ600" i="1"/>
  <c r="AJ599" i="1"/>
  <c r="AJ598" i="1"/>
  <c r="AJ597" i="1"/>
  <c r="AJ596" i="1"/>
  <c r="AJ595" i="1"/>
  <c r="AJ594" i="1"/>
  <c r="AJ593" i="1"/>
  <c r="AJ592" i="1"/>
  <c r="AJ591" i="1"/>
  <c r="AJ590" i="1"/>
  <c r="AJ589" i="1"/>
  <c r="AJ588" i="1"/>
  <c r="AJ587" i="1"/>
  <c r="AJ586" i="1"/>
  <c r="AJ585" i="1"/>
  <c r="AJ584" i="1"/>
  <c r="AJ583" i="1"/>
  <c r="AJ582" i="1"/>
  <c r="AJ581" i="1"/>
  <c r="AJ580" i="1"/>
  <c r="AJ579" i="1"/>
  <c r="AJ578" i="1"/>
  <c r="AJ577" i="1"/>
  <c r="AJ576" i="1"/>
  <c r="AJ575" i="1"/>
  <c r="AJ574" i="1"/>
  <c r="AJ573" i="1"/>
  <c r="AJ572" i="1"/>
  <c r="AJ571" i="1"/>
  <c r="AJ570" i="1"/>
  <c r="AJ569" i="1"/>
  <c r="AJ568" i="1"/>
  <c r="AJ567" i="1"/>
  <c r="AJ566" i="1"/>
  <c r="AJ565" i="1"/>
  <c r="AJ564" i="1"/>
  <c r="AJ563" i="1"/>
  <c r="AJ562" i="1"/>
  <c r="AJ561" i="1"/>
  <c r="AJ560" i="1"/>
  <c r="AJ559" i="1"/>
  <c r="AJ558" i="1"/>
  <c r="AJ557" i="1"/>
  <c r="AJ556" i="1"/>
  <c r="AJ555" i="1"/>
  <c r="AJ554" i="1"/>
  <c r="AJ553" i="1"/>
  <c r="AJ552" i="1"/>
  <c r="AJ551" i="1"/>
  <c r="AJ550" i="1"/>
  <c r="AJ549" i="1"/>
  <c r="AJ548" i="1"/>
  <c r="AJ547" i="1"/>
  <c r="AJ546" i="1"/>
  <c r="AJ545" i="1"/>
  <c r="AJ544" i="1"/>
  <c r="AJ543" i="1"/>
  <c r="AJ542" i="1"/>
  <c r="AJ541" i="1"/>
  <c r="AJ540" i="1"/>
  <c r="AJ539" i="1"/>
  <c r="AJ538" i="1"/>
  <c r="AJ537" i="1"/>
  <c r="AJ536" i="1"/>
  <c r="AJ535" i="1"/>
  <c r="AJ534" i="1"/>
  <c r="AJ533" i="1"/>
  <c r="AJ532" i="1"/>
  <c r="AJ531" i="1"/>
  <c r="AJ530" i="1"/>
  <c r="AJ529" i="1"/>
  <c r="AJ528" i="1"/>
  <c r="AJ527" i="1"/>
  <c r="AJ526" i="1"/>
  <c r="AJ525" i="1"/>
  <c r="AJ524" i="1"/>
  <c r="AJ523" i="1"/>
  <c r="AJ522" i="1"/>
  <c r="AJ521" i="1"/>
  <c r="AJ520" i="1"/>
  <c r="AJ519" i="1"/>
  <c r="AJ518" i="1"/>
  <c r="AJ517" i="1"/>
  <c r="AJ516" i="1"/>
  <c r="AJ515" i="1"/>
  <c r="AJ514" i="1"/>
  <c r="AJ513" i="1"/>
  <c r="AJ512" i="1"/>
  <c r="AJ511" i="1"/>
  <c r="AJ510" i="1"/>
  <c r="AJ509" i="1"/>
  <c r="AJ508" i="1"/>
  <c r="AJ507" i="1"/>
  <c r="AJ506" i="1"/>
  <c r="AJ505" i="1"/>
  <c r="AJ504" i="1"/>
  <c r="AJ503" i="1"/>
  <c r="AJ502" i="1"/>
  <c r="AJ501" i="1"/>
  <c r="AJ500" i="1"/>
  <c r="AJ499" i="1"/>
  <c r="AJ498" i="1"/>
  <c r="AJ497" i="1"/>
  <c r="AJ496" i="1"/>
  <c r="AJ495" i="1"/>
  <c r="AJ494" i="1"/>
  <c r="AJ493" i="1"/>
  <c r="AJ492" i="1"/>
  <c r="AJ491" i="1"/>
  <c r="AJ490" i="1"/>
  <c r="AJ489" i="1"/>
  <c r="AJ488" i="1"/>
  <c r="AJ487" i="1"/>
  <c r="AJ486" i="1"/>
  <c r="AJ485" i="1"/>
  <c r="AJ484" i="1"/>
  <c r="AJ483" i="1"/>
  <c r="AJ482" i="1"/>
  <c r="AJ481" i="1"/>
  <c r="AJ480" i="1"/>
  <c r="AJ479" i="1"/>
  <c r="AJ478" i="1"/>
  <c r="AJ477" i="1"/>
  <c r="AJ476" i="1"/>
  <c r="AJ475" i="1"/>
  <c r="AJ474" i="1"/>
  <c r="AJ473" i="1"/>
  <c r="AJ472" i="1"/>
  <c r="AJ471" i="1"/>
  <c r="AJ470" i="1"/>
  <c r="AJ469" i="1"/>
  <c r="AJ468" i="1"/>
  <c r="AJ467" i="1"/>
  <c r="AJ466" i="1"/>
  <c r="AJ465" i="1"/>
  <c r="AJ464" i="1"/>
  <c r="AJ463" i="1"/>
  <c r="AJ462" i="1"/>
  <c r="AJ461" i="1"/>
  <c r="AJ460" i="1"/>
  <c r="AJ459" i="1"/>
  <c r="AJ458" i="1"/>
  <c r="AJ457" i="1"/>
  <c r="AJ456" i="1"/>
  <c r="AJ455" i="1"/>
  <c r="AJ454" i="1"/>
  <c r="AJ453" i="1"/>
  <c r="AJ452" i="1"/>
  <c r="AJ451" i="1"/>
  <c r="AJ450" i="1"/>
  <c r="AJ449" i="1"/>
  <c r="AJ448" i="1"/>
  <c r="AJ447" i="1"/>
  <c r="AJ446" i="1"/>
  <c r="AJ445" i="1"/>
  <c r="AJ444" i="1"/>
  <c r="AJ443" i="1"/>
  <c r="AJ442" i="1"/>
  <c r="AJ441" i="1"/>
  <c r="AJ440" i="1"/>
  <c r="AJ439" i="1"/>
  <c r="AJ438" i="1"/>
  <c r="AJ437" i="1"/>
  <c r="AJ436" i="1"/>
  <c r="AJ435" i="1"/>
  <c r="AJ434" i="1"/>
  <c r="AJ433" i="1"/>
  <c r="AJ432" i="1"/>
  <c r="AJ431" i="1"/>
  <c r="AJ430" i="1"/>
  <c r="AJ429" i="1"/>
  <c r="AJ428" i="1"/>
  <c r="AJ427" i="1"/>
  <c r="AJ426" i="1"/>
  <c r="AJ425" i="1"/>
  <c r="AJ424" i="1"/>
  <c r="AJ423" i="1"/>
  <c r="AJ422" i="1"/>
  <c r="AJ421" i="1"/>
  <c r="AJ420" i="1"/>
  <c r="AJ419" i="1"/>
  <c r="AJ418" i="1"/>
  <c r="AJ417" i="1"/>
  <c r="AJ416" i="1"/>
  <c r="AJ415" i="1"/>
  <c r="AJ414" i="1"/>
  <c r="AJ413" i="1"/>
  <c r="AJ412" i="1"/>
  <c r="AJ411" i="1"/>
  <c r="AJ410" i="1"/>
  <c r="AJ409" i="1"/>
  <c r="AJ408" i="1"/>
  <c r="AJ407" i="1"/>
  <c r="AJ406" i="1"/>
  <c r="AJ405" i="1"/>
  <c r="AJ404" i="1"/>
  <c r="AJ403" i="1"/>
  <c r="AJ402" i="1"/>
  <c r="AJ401" i="1"/>
  <c r="AJ400" i="1"/>
  <c r="AJ399" i="1"/>
  <c r="AJ398" i="1"/>
  <c r="AJ397" i="1"/>
  <c r="AJ396" i="1"/>
  <c r="AJ395" i="1"/>
  <c r="AJ394" i="1"/>
  <c r="AJ393" i="1"/>
  <c r="AJ392" i="1"/>
  <c r="AJ391" i="1"/>
  <c r="AJ390" i="1"/>
  <c r="AJ389" i="1"/>
  <c r="AJ388" i="1"/>
  <c r="AJ387" i="1"/>
  <c r="AJ386" i="1"/>
  <c r="AJ385" i="1"/>
  <c r="AJ384" i="1"/>
  <c r="AJ383" i="1"/>
  <c r="AJ382" i="1"/>
  <c r="AJ381" i="1"/>
  <c r="AJ380" i="1"/>
  <c r="AJ379" i="1"/>
  <c r="AJ378" i="1"/>
  <c r="AJ377" i="1"/>
  <c r="AJ376" i="1"/>
  <c r="AJ375" i="1"/>
  <c r="AJ374" i="1"/>
  <c r="AJ373" i="1"/>
  <c r="AJ372" i="1"/>
  <c r="AJ371" i="1"/>
  <c r="AJ370" i="1"/>
  <c r="AJ369" i="1"/>
  <c r="AJ368" i="1"/>
  <c r="AJ367" i="1"/>
  <c r="AJ366" i="1"/>
  <c r="AJ365" i="1"/>
  <c r="AJ364" i="1"/>
  <c r="AJ363" i="1"/>
  <c r="AJ362" i="1"/>
  <c r="AJ361" i="1"/>
  <c r="AJ360" i="1"/>
  <c r="AJ359" i="1"/>
  <c r="AJ358" i="1"/>
  <c r="AJ357" i="1"/>
  <c r="AJ356" i="1"/>
  <c r="AJ355" i="1"/>
  <c r="AJ354" i="1"/>
  <c r="AJ353" i="1"/>
  <c r="AJ352" i="1"/>
  <c r="AJ351" i="1"/>
  <c r="AJ350" i="1"/>
  <c r="AJ349" i="1"/>
  <c r="AJ348" i="1"/>
  <c r="AJ347" i="1"/>
  <c r="AJ346" i="1"/>
  <c r="AJ345" i="1"/>
  <c r="AJ344" i="1"/>
  <c r="AX39" i="1"/>
  <c r="AJ343" i="1"/>
  <c r="AJ342" i="1"/>
  <c r="AJ341" i="1"/>
  <c r="AJ340" i="1"/>
  <c r="AJ339" i="1"/>
  <c r="AJ338" i="1"/>
  <c r="AJ337" i="1"/>
  <c r="AJ336" i="1"/>
  <c r="AJ335" i="1"/>
  <c r="AJ334" i="1"/>
  <c r="AX38" i="1"/>
  <c r="AJ333" i="1"/>
  <c r="AJ332" i="1"/>
  <c r="AJ331" i="1"/>
  <c r="AJ330" i="1"/>
  <c r="AJ329" i="1"/>
  <c r="AJ328" i="1"/>
  <c r="AJ327" i="1"/>
  <c r="AJ326" i="1"/>
  <c r="AJ325" i="1"/>
  <c r="AJ324" i="1"/>
  <c r="AX37" i="1"/>
  <c r="AJ323" i="1"/>
  <c r="AJ322" i="1"/>
  <c r="AJ321" i="1"/>
  <c r="AJ320" i="1"/>
  <c r="AJ319" i="1"/>
  <c r="AJ318" i="1"/>
  <c r="AJ317" i="1"/>
  <c r="AJ316" i="1"/>
  <c r="AJ315" i="1"/>
  <c r="AJ314" i="1"/>
  <c r="AX36" i="1"/>
  <c r="AJ313" i="1"/>
  <c r="AJ312" i="1"/>
  <c r="AJ311" i="1"/>
  <c r="AJ310" i="1"/>
  <c r="AJ309" i="1"/>
  <c r="AJ308" i="1"/>
  <c r="AJ307" i="1"/>
  <c r="AJ306" i="1"/>
  <c r="AJ305" i="1"/>
  <c r="AJ304" i="1"/>
  <c r="AX35" i="1"/>
  <c r="AJ303" i="1"/>
  <c r="AJ302" i="1"/>
  <c r="AJ301" i="1"/>
  <c r="AJ300" i="1"/>
  <c r="AJ299" i="1"/>
  <c r="AJ298" i="1"/>
  <c r="AJ297" i="1"/>
  <c r="AJ296" i="1"/>
  <c r="AJ295" i="1"/>
  <c r="AJ294" i="1"/>
  <c r="AX34" i="1"/>
  <c r="AJ293" i="1"/>
  <c r="AJ292" i="1"/>
  <c r="AJ291" i="1"/>
  <c r="AJ290" i="1"/>
  <c r="AJ289" i="1"/>
  <c r="AJ288" i="1"/>
  <c r="AJ287" i="1"/>
  <c r="AJ286" i="1"/>
  <c r="AJ285" i="1"/>
  <c r="AJ284" i="1"/>
  <c r="AX33" i="1"/>
  <c r="AJ283" i="1"/>
  <c r="AJ282" i="1"/>
  <c r="AJ281" i="1"/>
  <c r="AJ280" i="1"/>
  <c r="AJ279" i="1"/>
  <c r="AJ278" i="1"/>
  <c r="AJ277" i="1"/>
  <c r="AJ276" i="1"/>
  <c r="AJ275" i="1"/>
  <c r="AJ274" i="1"/>
  <c r="AX32" i="1"/>
  <c r="AJ273" i="1"/>
  <c r="AJ272" i="1"/>
  <c r="AJ271" i="1"/>
  <c r="AJ270" i="1"/>
  <c r="AJ269" i="1"/>
  <c r="AJ268" i="1"/>
  <c r="AJ267" i="1"/>
  <c r="AJ266" i="1"/>
  <c r="AJ265" i="1"/>
  <c r="AJ264" i="1"/>
  <c r="AX31" i="1"/>
  <c r="AJ263" i="1"/>
  <c r="AJ262" i="1"/>
  <c r="AJ261" i="1"/>
  <c r="AJ260" i="1"/>
  <c r="AJ259" i="1"/>
  <c r="AJ258" i="1"/>
  <c r="AJ257" i="1"/>
  <c r="AJ256" i="1"/>
  <c r="AJ255" i="1"/>
  <c r="AJ254" i="1"/>
  <c r="AX30" i="1"/>
  <c r="AJ253" i="1"/>
  <c r="AJ252" i="1"/>
  <c r="AJ251" i="1"/>
  <c r="AJ250" i="1"/>
  <c r="AJ249" i="1"/>
  <c r="AJ248" i="1"/>
  <c r="AJ247" i="1"/>
  <c r="AJ246" i="1"/>
  <c r="AJ245" i="1"/>
  <c r="AJ244" i="1"/>
  <c r="AX29" i="1"/>
  <c r="AJ243" i="1"/>
  <c r="AJ242" i="1"/>
  <c r="AJ241" i="1"/>
  <c r="AJ240" i="1"/>
  <c r="AJ239" i="1"/>
  <c r="AJ238" i="1"/>
  <c r="AJ237" i="1"/>
  <c r="AJ236" i="1"/>
  <c r="AJ235" i="1"/>
  <c r="AJ234" i="1"/>
  <c r="AX28" i="1"/>
  <c r="AJ233" i="1"/>
  <c r="AJ232" i="1"/>
  <c r="AJ231" i="1"/>
  <c r="AJ230" i="1"/>
  <c r="AJ229" i="1"/>
  <c r="AJ228" i="1"/>
  <c r="AJ227" i="1"/>
  <c r="AJ226" i="1"/>
  <c r="AJ225" i="1"/>
  <c r="AJ224" i="1"/>
  <c r="AX27" i="1"/>
  <c r="AJ223" i="1"/>
  <c r="AJ222" i="1"/>
  <c r="AJ221" i="1"/>
  <c r="AJ220" i="1"/>
  <c r="AJ219" i="1"/>
  <c r="AJ218" i="1"/>
  <c r="AJ217" i="1"/>
  <c r="AJ216" i="1"/>
  <c r="AJ215" i="1"/>
  <c r="AJ214" i="1"/>
  <c r="AX26" i="1"/>
  <c r="AJ213" i="1"/>
  <c r="AJ212" i="1"/>
  <c r="AJ211" i="1"/>
  <c r="AJ210" i="1"/>
  <c r="AJ209" i="1"/>
  <c r="AJ208" i="1"/>
  <c r="AJ207" i="1"/>
  <c r="AJ206" i="1"/>
  <c r="AJ205" i="1"/>
  <c r="AJ204" i="1"/>
  <c r="AX25" i="1"/>
  <c r="AJ203" i="1"/>
  <c r="AJ202" i="1"/>
  <c r="AJ201" i="1"/>
  <c r="AJ200" i="1"/>
  <c r="AJ199" i="1"/>
  <c r="AJ198" i="1"/>
  <c r="AJ197" i="1"/>
  <c r="AJ196" i="1"/>
  <c r="AJ195" i="1"/>
  <c r="AJ194" i="1"/>
  <c r="AX24" i="1"/>
  <c r="AJ193" i="1"/>
  <c r="AJ192" i="1"/>
  <c r="AJ191" i="1"/>
  <c r="AJ190" i="1"/>
  <c r="AJ189" i="1"/>
  <c r="AJ188" i="1"/>
  <c r="AJ187" i="1"/>
  <c r="AJ186" i="1"/>
  <c r="AJ185" i="1"/>
  <c r="AJ184" i="1"/>
  <c r="AX23" i="1"/>
  <c r="AJ183" i="1"/>
  <c r="AJ182" i="1"/>
  <c r="AJ181" i="1"/>
  <c r="AJ180" i="1"/>
  <c r="AJ179" i="1"/>
  <c r="AJ178" i="1"/>
  <c r="AJ177" i="1"/>
  <c r="AJ176" i="1"/>
  <c r="AJ175" i="1"/>
  <c r="AJ174" i="1"/>
  <c r="AX22" i="1"/>
  <c r="AJ173" i="1"/>
  <c r="AJ172" i="1"/>
  <c r="AJ171" i="1"/>
  <c r="AJ170" i="1"/>
  <c r="AJ169" i="1"/>
  <c r="AJ168" i="1"/>
  <c r="AJ167" i="1"/>
  <c r="AJ166" i="1"/>
  <c r="AJ165" i="1"/>
  <c r="AJ164" i="1"/>
  <c r="AX21" i="1"/>
  <c r="AJ163" i="1"/>
  <c r="AJ162" i="1"/>
  <c r="AJ161" i="1"/>
  <c r="AJ160" i="1"/>
  <c r="AJ159" i="1"/>
  <c r="AJ158" i="1"/>
  <c r="AJ157" i="1"/>
  <c r="AJ156" i="1"/>
  <c r="AJ155" i="1"/>
  <c r="AJ154" i="1"/>
  <c r="AX20" i="1"/>
  <c r="AJ153" i="1"/>
  <c r="AJ152" i="1"/>
  <c r="AJ151" i="1"/>
  <c r="AJ150" i="1"/>
  <c r="AJ149" i="1"/>
  <c r="AJ148" i="1"/>
  <c r="AJ147" i="1"/>
  <c r="AJ146" i="1"/>
  <c r="AJ145" i="1"/>
  <c r="AJ144" i="1"/>
  <c r="AX19" i="1"/>
  <c r="AJ143" i="1"/>
  <c r="AJ142" i="1"/>
  <c r="AJ141" i="1"/>
  <c r="AJ140" i="1"/>
  <c r="AJ139" i="1"/>
  <c r="AJ138" i="1"/>
  <c r="AJ137" i="1"/>
  <c r="AJ136" i="1"/>
  <c r="AJ135" i="1"/>
  <c r="AJ134" i="1"/>
  <c r="AX18" i="1"/>
  <c r="AJ133" i="1"/>
  <c r="AJ132" i="1"/>
  <c r="AJ131" i="1"/>
  <c r="AJ130" i="1"/>
  <c r="AJ129" i="1"/>
  <c r="AJ128" i="1"/>
  <c r="AJ127" i="1"/>
  <c r="AJ126" i="1"/>
  <c r="AJ125" i="1"/>
  <c r="AJ124" i="1"/>
  <c r="AX17" i="1"/>
  <c r="AJ123" i="1"/>
  <c r="AJ122" i="1"/>
  <c r="AJ121" i="1"/>
  <c r="AJ120" i="1"/>
  <c r="AJ119" i="1"/>
  <c r="AJ118" i="1"/>
  <c r="AJ117" i="1"/>
  <c r="AJ116" i="1"/>
  <c r="AJ115" i="1"/>
  <c r="AJ114" i="1"/>
  <c r="AX16" i="1"/>
  <c r="AJ113" i="1"/>
  <c r="AJ112" i="1"/>
  <c r="AJ111" i="1"/>
  <c r="AJ110" i="1"/>
  <c r="AJ109" i="1"/>
  <c r="AJ108" i="1"/>
  <c r="AJ107" i="1"/>
  <c r="AJ106" i="1"/>
  <c r="AJ105" i="1"/>
  <c r="AJ104" i="1"/>
  <c r="AX15" i="1"/>
  <c r="AJ103" i="1"/>
  <c r="AJ102" i="1"/>
  <c r="AJ101" i="1"/>
  <c r="AJ100" i="1"/>
  <c r="AJ99" i="1"/>
  <c r="AJ98" i="1"/>
  <c r="AJ97" i="1"/>
  <c r="AJ96" i="1"/>
  <c r="AJ95" i="1"/>
  <c r="AJ94" i="1"/>
  <c r="AX14" i="1"/>
  <c r="AJ93" i="1"/>
  <c r="AJ92" i="1"/>
  <c r="AJ91" i="1"/>
  <c r="AJ90" i="1"/>
  <c r="AJ89" i="1"/>
  <c r="AJ88" i="1"/>
  <c r="AJ87" i="1"/>
  <c r="AJ86" i="1"/>
  <c r="AJ85" i="1"/>
  <c r="AJ84" i="1"/>
  <c r="AX13" i="1"/>
  <c r="AJ83" i="1"/>
  <c r="AJ82" i="1"/>
  <c r="AJ81" i="1"/>
  <c r="AJ80" i="1"/>
  <c r="AJ79" i="1"/>
  <c r="AJ78" i="1"/>
  <c r="AJ77" i="1"/>
  <c r="AJ76" i="1"/>
  <c r="AJ75" i="1"/>
  <c r="AJ74" i="1"/>
  <c r="AX12" i="1"/>
  <c r="AJ73" i="1"/>
  <c r="AJ72" i="1"/>
  <c r="AJ71" i="1"/>
  <c r="AJ70" i="1"/>
  <c r="AJ69" i="1"/>
  <c r="AJ68" i="1"/>
  <c r="AJ67" i="1"/>
  <c r="AJ66" i="1"/>
  <c r="AJ65" i="1"/>
  <c r="AJ64" i="1"/>
  <c r="AX11" i="1"/>
  <c r="AJ63" i="1"/>
  <c r="AJ62" i="1"/>
  <c r="AJ61" i="1"/>
  <c r="AJ60" i="1"/>
  <c r="AJ59" i="1"/>
  <c r="AJ58" i="1"/>
  <c r="AJ57" i="1"/>
  <c r="AJ56" i="1"/>
  <c r="AJ55" i="1"/>
  <c r="AJ54" i="1"/>
  <c r="AX10" i="1"/>
  <c r="AJ53" i="1"/>
  <c r="AJ52" i="1"/>
  <c r="AJ51" i="1"/>
  <c r="AJ50" i="1"/>
  <c r="AJ49" i="1"/>
  <c r="AJ48" i="1"/>
  <c r="AJ47" i="1"/>
  <c r="AJ46" i="1"/>
  <c r="AJ45" i="1"/>
  <c r="AJ44" i="1"/>
  <c r="AX9" i="1"/>
  <c r="AJ43" i="1"/>
  <c r="AJ42" i="1"/>
  <c r="AJ41" i="1"/>
  <c r="AJ40" i="1"/>
  <c r="AJ39" i="1"/>
  <c r="AJ38" i="1"/>
  <c r="AJ37" i="1"/>
  <c r="AJ36" i="1"/>
  <c r="AJ35" i="1"/>
  <c r="AJ34" i="1"/>
  <c r="AX8" i="1"/>
  <c r="AJ33" i="1"/>
  <c r="AJ32" i="1"/>
  <c r="AJ31" i="1"/>
  <c r="AJ30" i="1"/>
  <c r="AJ29" i="1"/>
  <c r="AJ28" i="1"/>
  <c r="AJ27" i="1"/>
  <c r="AJ26" i="1"/>
  <c r="AJ25" i="1"/>
  <c r="AJ24" i="1"/>
  <c r="AX7" i="1"/>
  <c r="AJ23" i="1"/>
  <c r="AJ22" i="1"/>
  <c r="AJ21" i="1"/>
  <c r="AJ20" i="1"/>
  <c r="AJ19" i="1"/>
  <c r="AJ18" i="1"/>
  <c r="AJ17" i="1"/>
  <c r="AJ16" i="1"/>
  <c r="AJ15" i="1"/>
  <c r="AJ14" i="1"/>
  <c r="AX6" i="1"/>
  <c r="AJ13" i="1"/>
  <c r="AJ12" i="1"/>
  <c r="AJ11" i="1"/>
  <c r="AJ10" i="1"/>
  <c r="AJ9" i="1"/>
  <c r="AJ8" i="1"/>
  <c r="AJ7" i="1"/>
  <c r="AJ6" i="1"/>
  <c r="AX5" i="1"/>
  <c r="AJ5" i="1"/>
  <c r="AH604" i="1"/>
  <c r="AH603" i="1"/>
  <c r="AH602" i="1"/>
  <c r="AH601" i="1"/>
  <c r="AH600" i="1"/>
  <c r="AH599" i="1"/>
  <c r="AH598" i="1"/>
  <c r="AH597" i="1"/>
  <c r="AH596" i="1"/>
  <c r="AH595" i="1"/>
  <c r="AH594" i="1"/>
  <c r="AH593" i="1"/>
  <c r="AH592" i="1"/>
  <c r="AH591" i="1"/>
  <c r="AH590" i="1"/>
  <c r="AH589" i="1"/>
  <c r="AH588" i="1"/>
  <c r="AH587" i="1"/>
  <c r="AH586" i="1"/>
  <c r="AH585" i="1"/>
  <c r="AH584" i="1"/>
  <c r="AH583" i="1"/>
  <c r="AH582" i="1"/>
  <c r="AH581" i="1"/>
  <c r="AH580" i="1"/>
  <c r="AH579" i="1"/>
  <c r="AH578" i="1"/>
  <c r="AH577" i="1"/>
  <c r="AH576" i="1"/>
  <c r="AH575" i="1"/>
  <c r="AH574" i="1"/>
  <c r="AH573" i="1"/>
  <c r="AH572" i="1"/>
  <c r="AH571" i="1"/>
  <c r="AH570" i="1"/>
  <c r="AH569" i="1"/>
  <c r="AH568" i="1"/>
  <c r="AH567" i="1"/>
  <c r="AH566" i="1"/>
  <c r="AH565" i="1"/>
  <c r="AH564" i="1"/>
  <c r="AH563" i="1"/>
  <c r="AH562" i="1"/>
  <c r="AH561" i="1"/>
  <c r="AH560" i="1"/>
  <c r="AH559" i="1"/>
  <c r="AH558" i="1"/>
  <c r="AH557" i="1"/>
  <c r="AH556" i="1"/>
  <c r="AH555" i="1"/>
  <c r="AH554" i="1"/>
  <c r="AH553" i="1"/>
  <c r="AH552" i="1"/>
  <c r="AH551" i="1"/>
  <c r="AH550" i="1"/>
  <c r="AH549" i="1"/>
  <c r="AH548" i="1"/>
  <c r="AH547" i="1"/>
  <c r="AH546" i="1"/>
  <c r="AH545" i="1"/>
  <c r="AH544" i="1"/>
  <c r="AH543" i="1"/>
  <c r="AH542" i="1"/>
  <c r="AH541" i="1"/>
  <c r="AH540" i="1"/>
  <c r="AH539" i="1"/>
  <c r="AH538" i="1"/>
  <c r="AH537" i="1"/>
  <c r="AH536" i="1"/>
  <c r="AH535" i="1"/>
  <c r="AH534" i="1"/>
  <c r="AH533" i="1"/>
  <c r="AH532" i="1"/>
  <c r="AH531" i="1"/>
  <c r="AH530" i="1"/>
  <c r="AH529" i="1"/>
  <c r="AH528" i="1"/>
  <c r="AH527" i="1"/>
  <c r="AH526" i="1"/>
  <c r="AH525" i="1"/>
  <c r="AH524" i="1"/>
  <c r="AH523" i="1"/>
  <c r="AH522" i="1"/>
  <c r="AH521" i="1"/>
  <c r="AH520" i="1"/>
  <c r="AH519" i="1"/>
  <c r="AH518" i="1"/>
  <c r="AH517" i="1"/>
  <c r="AH516" i="1"/>
  <c r="AH515" i="1"/>
  <c r="AH514" i="1"/>
  <c r="AH513" i="1"/>
  <c r="AH512" i="1"/>
  <c r="AH511" i="1"/>
  <c r="AH510" i="1"/>
  <c r="AH509" i="1"/>
  <c r="AH508" i="1"/>
  <c r="AH507" i="1"/>
  <c r="AH506" i="1"/>
  <c r="AH505" i="1"/>
  <c r="AH504" i="1"/>
  <c r="AH503" i="1"/>
  <c r="AH502" i="1"/>
  <c r="AH501" i="1"/>
  <c r="AH500" i="1"/>
  <c r="AH499" i="1"/>
  <c r="AH498" i="1"/>
  <c r="AH497" i="1"/>
  <c r="AH496" i="1"/>
  <c r="AH495" i="1"/>
  <c r="AH494" i="1"/>
  <c r="AH493" i="1"/>
  <c r="AH492" i="1"/>
  <c r="AH491" i="1"/>
  <c r="AH490" i="1"/>
  <c r="AH489" i="1"/>
  <c r="AH488" i="1"/>
  <c r="AH487" i="1"/>
  <c r="AH486" i="1"/>
  <c r="AH485" i="1"/>
  <c r="AH484" i="1"/>
  <c r="AH483" i="1"/>
  <c r="AH482" i="1"/>
  <c r="AH481" i="1"/>
  <c r="AH480" i="1"/>
  <c r="AH479" i="1"/>
  <c r="AH478" i="1"/>
  <c r="AH477" i="1"/>
  <c r="AH476" i="1"/>
  <c r="AH475" i="1"/>
  <c r="AH474" i="1"/>
  <c r="AH473" i="1"/>
  <c r="AH472" i="1"/>
  <c r="AH471" i="1"/>
  <c r="AH470" i="1"/>
  <c r="AH469" i="1"/>
  <c r="AH468" i="1"/>
  <c r="AH467" i="1"/>
  <c r="AH466" i="1"/>
  <c r="AH465" i="1"/>
  <c r="AH464" i="1"/>
  <c r="AH463" i="1"/>
  <c r="AH462" i="1"/>
  <c r="AH461" i="1"/>
  <c r="AH460" i="1"/>
  <c r="AH459" i="1"/>
  <c r="AH458" i="1"/>
  <c r="AH457" i="1"/>
  <c r="AH456" i="1"/>
  <c r="AH455" i="1"/>
  <c r="AH454" i="1"/>
  <c r="AH453" i="1"/>
  <c r="AH452" i="1"/>
  <c r="AH451" i="1"/>
  <c r="AH450" i="1"/>
  <c r="AH449" i="1"/>
  <c r="AH448" i="1"/>
  <c r="AH447" i="1"/>
  <c r="AH446" i="1"/>
  <c r="AH445" i="1"/>
  <c r="AH444" i="1"/>
  <c r="AH443" i="1"/>
  <c r="AH442" i="1"/>
  <c r="AH441" i="1"/>
  <c r="AH440" i="1"/>
  <c r="AH439" i="1"/>
  <c r="AH438" i="1"/>
  <c r="AH437" i="1"/>
  <c r="AH436" i="1"/>
  <c r="AH435" i="1"/>
  <c r="AH434" i="1"/>
  <c r="AH433" i="1"/>
  <c r="AH432" i="1"/>
  <c r="AH431" i="1"/>
  <c r="AH430" i="1"/>
  <c r="AH429" i="1"/>
  <c r="AH428" i="1"/>
  <c r="AH427" i="1"/>
  <c r="AH426" i="1"/>
  <c r="AH425" i="1"/>
  <c r="AH424" i="1"/>
  <c r="AH423" i="1"/>
  <c r="AH422" i="1"/>
  <c r="AH421" i="1"/>
  <c r="AH420" i="1"/>
  <c r="AH419" i="1"/>
  <c r="AH418" i="1"/>
  <c r="AH417" i="1"/>
  <c r="AH416" i="1"/>
  <c r="AH415" i="1"/>
  <c r="AH414" i="1"/>
  <c r="AH413" i="1"/>
  <c r="AH412" i="1"/>
  <c r="AH411" i="1"/>
  <c r="AH410" i="1"/>
  <c r="AH409" i="1"/>
  <c r="AH408" i="1"/>
  <c r="AH407" i="1"/>
  <c r="AH406" i="1"/>
  <c r="AH405" i="1"/>
  <c r="AH404" i="1"/>
  <c r="AH403" i="1"/>
  <c r="AH402" i="1"/>
  <c r="AH401" i="1"/>
  <c r="AH400" i="1"/>
  <c r="AH399" i="1"/>
  <c r="AH398" i="1"/>
  <c r="AH397" i="1"/>
  <c r="AH396" i="1"/>
  <c r="AH395" i="1"/>
  <c r="AH394" i="1"/>
  <c r="AH393" i="1"/>
  <c r="AH392" i="1"/>
  <c r="AH391" i="1"/>
  <c r="AH390" i="1"/>
  <c r="AH389" i="1"/>
  <c r="AH388" i="1"/>
  <c r="AH387" i="1"/>
  <c r="AH386" i="1"/>
  <c r="AH385" i="1"/>
  <c r="AH384" i="1"/>
  <c r="AH383" i="1"/>
  <c r="AH382" i="1"/>
  <c r="AH381" i="1"/>
  <c r="AH380" i="1"/>
  <c r="AH379" i="1"/>
  <c r="AH378" i="1"/>
  <c r="AH377" i="1"/>
  <c r="AH376" i="1"/>
  <c r="AH375" i="1"/>
  <c r="AH374" i="1"/>
  <c r="AH373" i="1"/>
  <c r="AH372" i="1"/>
  <c r="AH371" i="1"/>
  <c r="AH370" i="1"/>
  <c r="AH369" i="1"/>
  <c r="AH368" i="1"/>
  <c r="AH367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W39" i="1"/>
  <c r="AH343" i="1"/>
  <c r="AH342" i="1"/>
  <c r="AH341" i="1"/>
  <c r="AH340" i="1"/>
  <c r="AH339" i="1"/>
  <c r="AH338" i="1"/>
  <c r="AH337" i="1"/>
  <c r="AH336" i="1"/>
  <c r="AH335" i="1"/>
  <c r="AH334" i="1"/>
  <c r="AW38" i="1"/>
  <c r="AH333" i="1"/>
  <c r="AH332" i="1"/>
  <c r="AH331" i="1"/>
  <c r="AH330" i="1"/>
  <c r="AH329" i="1"/>
  <c r="AH328" i="1"/>
  <c r="AH327" i="1"/>
  <c r="AH326" i="1"/>
  <c r="AH325" i="1"/>
  <c r="AH324" i="1"/>
  <c r="AW37" i="1"/>
  <c r="AH323" i="1"/>
  <c r="AH322" i="1"/>
  <c r="AH321" i="1"/>
  <c r="AH320" i="1"/>
  <c r="AH319" i="1"/>
  <c r="AH318" i="1"/>
  <c r="AH317" i="1"/>
  <c r="AH316" i="1"/>
  <c r="AH315" i="1"/>
  <c r="AH314" i="1"/>
  <c r="AW36" i="1"/>
  <c r="AH313" i="1"/>
  <c r="AH312" i="1"/>
  <c r="AH311" i="1"/>
  <c r="AH310" i="1"/>
  <c r="AH309" i="1"/>
  <c r="AH308" i="1"/>
  <c r="AH307" i="1"/>
  <c r="AH306" i="1"/>
  <c r="AH305" i="1"/>
  <c r="AH304" i="1"/>
  <c r="AW35" i="1"/>
  <c r="AH303" i="1"/>
  <c r="AH302" i="1"/>
  <c r="AH301" i="1"/>
  <c r="AH300" i="1"/>
  <c r="AH299" i="1"/>
  <c r="AH298" i="1"/>
  <c r="AH297" i="1"/>
  <c r="AH296" i="1"/>
  <c r="AH295" i="1"/>
  <c r="AH294" i="1"/>
  <c r="AW34" i="1"/>
  <c r="AH293" i="1"/>
  <c r="AH292" i="1"/>
  <c r="AH291" i="1"/>
  <c r="AH290" i="1"/>
  <c r="AH289" i="1"/>
  <c r="AH288" i="1"/>
  <c r="AH287" i="1"/>
  <c r="AH286" i="1"/>
  <c r="AH285" i="1"/>
  <c r="AH284" i="1"/>
  <c r="AW33" i="1"/>
  <c r="AH283" i="1"/>
  <c r="AH282" i="1"/>
  <c r="AH281" i="1"/>
  <c r="AH280" i="1"/>
  <c r="AH279" i="1"/>
  <c r="AH278" i="1"/>
  <c r="AH277" i="1"/>
  <c r="AH276" i="1"/>
  <c r="AH275" i="1"/>
  <c r="AH274" i="1"/>
  <c r="AW32" i="1"/>
  <c r="AH273" i="1"/>
  <c r="AH272" i="1"/>
  <c r="AH271" i="1"/>
  <c r="AH270" i="1"/>
  <c r="AH269" i="1"/>
  <c r="AH268" i="1"/>
  <c r="AH267" i="1"/>
  <c r="AH266" i="1"/>
  <c r="AH265" i="1"/>
  <c r="AH264" i="1"/>
  <c r="AW31" i="1"/>
  <c r="AH263" i="1"/>
  <c r="AH262" i="1"/>
  <c r="AH261" i="1"/>
  <c r="AH260" i="1"/>
  <c r="AH259" i="1"/>
  <c r="AH258" i="1"/>
  <c r="AH257" i="1"/>
  <c r="AH256" i="1"/>
  <c r="AH255" i="1"/>
  <c r="AH254" i="1"/>
  <c r="AW30" i="1"/>
  <c r="AH253" i="1"/>
  <c r="AH252" i="1"/>
  <c r="AH251" i="1"/>
  <c r="AH250" i="1"/>
  <c r="AH249" i="1"/>
  <c r="AH248" i="1"/>
  <c r="AH247" i="1"/>
  <c r="AH246" i="1"/>
  <c r="AH245" i="1"/>
  <c r="AH244" i="1"/>
  <c r="AW29" i="1"/>
  <c r="AH243" i="1"/>
  <c r="AH242" i="1"/>
  <c r="AH241" i="1"/>
  <c r="AH240" i="1"/>
  <c r="AH239" i="1"/>
  <c r="AH238" i="1"/>
  <c r="AH237" i="1"/>
  <c r="AH236" i="1"/>
  <c r="AH235" i="1"/>
  <c r="AH234" i="1"/>
  <c r="AW28" i="1"/>
  <c r="AH233" i="1"/>
  <c r="AH232" i="1"/>
  <c r="AH231" i="1"/>
  <c r="AH230" i="1"/>
  <c r="AH229" i="1"/>
  <c r="AH228" i="1"/>
  <c r="AH227" i="1"/>
  <c r="AH226" i="1"/>
  <c r="AH225" i="1"/>
  <c r="AH224" i="1"/>
  <c r="AW27" i="1"/>
  <c r="AH223" i="1"/>
  <c r="AH222" i="1"/>
  <c r="AH221" i="1"/>
  <c r="AH220" i="1"/>
  <c r="AH219" i="1"/>
  <c r="AH218" i="1"/>
  <c r="AH217" i="1"/>
  <c r="AH216" i="1"/>
  <c r="AH215" i="1"/>
  <c r="AH214" i="1"/>
  <c r="AW26" i="1"/>
  <c r="AH213" i="1"/>
  <c r="AH212" i="1"/>
  <c r="AH211" i="1"/>
  <c r="AH210" i="1"/>
  <c r="AH209" i="1"/>
  <c r="AH208" i="1"/>
  <c r="AH207" i="1"/>
  <c r="AH206" i="1"/>
  <c r="AH205" i="1"/>
  <c r="AH204" i="1"/>
  <c r="AW25" i="1"/>
  <c r="AH203" i="1"/>
  <c r="AH202" i="1"/>
  <c r="AH201" i="1"/>
  <c r="AH200" i="1"/>
  <c r="AH199" i="1"/>
  <c r="AH198" i="1"/>
  <c r="AH197" i="1"/>
  <c r="AH196" i="1"/>
  <c r="AH195" i="1"/>
  <c r="AH194" i="1"/>
  <c r="AW24" i="1"/>
  <c r="AH193" i="1"/>
  <c r="AH192" i="1"/>
  <c r="AH191" i="1"/>
  <c r="AH190" i="1"/>
  <c r="AH189" i="1"/>
  <c r="AH188" i="1"/>
  <c r="AH187" i="1"/>
  <c r="AH186" i="1"/>
  <c r="AH185" i="1"/>
  <c r="AH184" i="1"/>
  <c r="AW23" i="1"/>
  <c r="AH183" i="1"/>
  <c r="AH182" i="1"/>
  <c r="AH181" i="1"/>
  <c r="AH180" i="1"/>
  <c r="AH179" i="1"/>
  <c r="AH178" i="1"/>
  <c r="AH177" i="1"/>
  <c r="AH176" i="1"/>
  <c r="AH175" i="1"/>
  <c r="AH174" i="1"/>
  <c r="AW22" i="1"/>
  <c r="AH173" i="1"/>
  <c r="AH172" i="1"/>
  <c r="AH171" i="1"/>
  <c r="AH170" i="1"/>
  <c r="AH169" i="1"/>
  <c r="AH168" i="1"/>
  <c r="AH167" i="1"/>
  <c r="AH166" i="1"/>
  <c r="AH165" i="1"/>
  <c r="AH164" i="1"/>
  <c r="AW21" i="1"/>
  <c r="AH163" i="1"/>
  <c r="AH162" i="1"/>
  <c r="AH161" i="1"/>
  <c r="AH160" i="1"/>
  <c r="AH159" i="1"/>
  <c r="AH158" i="1"/>
  <c r="AH157" i="1"/>
  <c r="AH156" i="1"/>
  <c r="AH155" i="1"/>
  <c r="AH154" i="1"/>
  <c r="AW20" i="1"/>
  <c r="AH153" i="1"/>
  <c r="AH152" i="1"/>
  <c r="AH151" i="1"/>
  <c r="AH150" i="1"/>
  <c r="AH149" i="1"/>
  <c r="AH148" i="1"/>
  <c r="AH147" i="1"/>
  <c r="AH146" i="1"/>
  <c r="AH145" i="1"/>
  <c r="AH144" i="1"/>
  <c r="AW19" i="1"/>
  <c r="AH143" i="1"/>
  <c r="AH142" i="1"/>
  <c r="AH141" i="1"/>
  <c r="AH140" i="1"/>
  <c r="AH139" i="1"/>
  <c r="AH138" i="1"/>
  <c r="AH137" i="1"/>
  <c r="AH136" i="1"/>
  <c r="AH135" i="1"/>
  <c r="AH134" i="1"/>
  <c r="AW18" i="1"/>
  <c r="AH133" i="1"/>
  <c r="AH132" i="1"/>
  <c r="AH131" i="1"/>
  <c r="AH130" i="1"/>
  <c r="AH129" i="1"/>
  <c r="AH128" i="1"/>
  <c r="AH127" i="1"/>
  <c r="AH126" i="1"/>
  <c r="AH125" i="1"/>
  <c r="AH124" i="1"/>
  <c r="AW17" i="1"/>
  <c r="AH123" i="1"/>
  <c r="AH122" i="1"/>
  <c r="AH121" i="1"/>
  <c r="AH120" i="1"/>
  <c r="AH119" i="1"/>
  <c r="AH118" i="1"/>
  <c r="AH117" i="1"/>
  <c r="AH116" i="1"/>
  <c r="AH115" i="1"/>
  <c r="AH114" i="1"/>
  <c r="AW16" i="1"/>
  <c r="AH113" i="1"/>
  <c r="AH112" i="1"/>
  <c r="AH111" i="1"/>
  <c r="AH110" i="1"/>
  <c r="AH109" i="1"/>
  <c r="AH108" i="1"/>
  <c r="AH107" i="1"/>
  <c r="AH106" i="1"/>
  <c r="AH105" i="1"/>
  <c r="AH104" i="1"/>
  <c r="AW15" i="1"/>
  <c r="AH103" i="1"/>
  <c r="AH102" i="1"/>
  <c r="AH101" i="1"/>
  <c r="AH100" i="1"/>
  <c r="AH99" i="1"/>
  <c r="AH98" i="1"/>
  <c r="AH97" i="1"/>
  <c r="AH96" i="1"/>
  <c r="AH95" i="1"/>
  <c r="AH94" i="1"/>
  <c r="AW14" i="1"/>
  <c r="AH93" i="1"/>
  <c r="AH92" i="1"/>
  <c r="AH91" i="1"/>
  <c r="AH90" i="1"/>
  <c r="AH89" i="1"/>
  <c r="AH88" i="1"/>
  <c r="AH87" i="1"/>
  <c r="AH86" i="1"/>
  <c r="AH85" i="1"/>
  <c r="AH84" i="1"/>
  <c r="AW13" i="1"/>
  <c r="AH83" i="1"/>
  <c r="AH82" i="1"/>
  <c r="AH81" i="1"/>
  <c r="AH80" i="1"/>
  <c r="AH79" i="1"/>
  <c r="AH78" i="1"/>
  <c r="AH77" i="1"/>
  <c r="AH76" i="1"/>
  <c r="AH75" i="1"/>
  <c r="AH74" i="1"/>
  <c r="AW12" i="1"/>
  <c r="AH73" i="1"/>
  <c r="AH72" i="1"/>
  <c r="AH71" i="1"/>
  <c r="AH70" i="1"/>
  <c r="AH69" i="1"/>
  <c r="AH68" i="1"/>
  <c r="AH67" i="1"/>
  <c r="AH66" i="1"/>
  <c r="AH65" i="1"/>
  <c r="AH64" i="1"/>
  <c r="AW11" i="1"/>
  <c r="AH63" i="1"/>
  <c r="AH62" i="1"/>
  <c r="AH61" i="1"/>
  <c r="AH60" i="1"/>
  <c r="AH59" i="1"/>
  <c r="AH58" i="1"/>
  <c r="AH57" i="1"/>
  <c r="AH56" i="1"/>
  <c r="AH55" i="1"/>
  <c r="AH54" i="1"/>
  <c r="AW10" i="1"/>
  <c r="AH53" i="1"/>
  <c r="AH52" i="1"/>
  <c r="AH51" i="1"/>
  <c r="AH50" i="1"/>
  <c r="AH49" i="1"/>
  <c r="AH48" i="1"/>
  <c r="AH47" i="1"/>
  <c r="AH46" i="1"/>
  <c r="AH45" i="1"/>
  <c r="AH44" i="1"/>
  <c r="AW9" i="1"/>
  <c r="AH43" i="1"/>
  <c r="AH42" i="1"/>
  <c r="AH41" i="1"/>
  <c r="AH40" i="1"/>
  <c r="AH39" i="1"/>
  <c r="AH38" i="1"/>
  <c r="AH37" i="1"/>
  <c r="AH36" i="1"/>
  <c r="AH35" i="1"/>
  <c r="AH34" i="1"/>
  <c r="AW8" i="1"/>
  <c r="AH33" i="1"/>
  <c r="AH32" i="1"/>
  <c r="AH31" i="1"/>
  <c r="AH30" i="1"/>
  <c r="AH29" i="1"/>
  <c r="AH28" i="1"/>
  <c r="AH27" i="1"/>
  <c r="AH26" i="1"/>
  <c r="AH25" i="1"/>
  <c r="AH24" i="1"/>
  <c r="AW7" i="1"/>
  <c r="AH23" i="1"/>
  <c r="AH22" i="1"/>
  <c r="AH21" i="1"/>
  <c r="AH20" i="1"/>
  <c r="AH19" i="1"/>
  <c r="AH18" i="1"/>
  <c r="AH17" i="1"/>
  <c r="AH16" i="1"/>
  <c r="AH15" i="1"/>
  <c r="AH14" i="1"/>
  <c r="AW6" i="1"/>
  <c r="AH13" i="1"/>
  <c r="AH12" i="1"/>
  <c r="AH11" i="1"/>
  <c r="AH10" i="1"/>
  <c r="AH9" i="1"/>
  <c r="AH8" i="1"/>
  <c r="AH7" i="1"/>
  <c r="AH6" i="1"/>
  <c r="AW5" i="1"/>
  <c r="AH5" i="1"/>
  <c r="AF604" i="1"/>
  <c r="AF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6" i="1"/>
  <c r="AF565" i="1"/>
  <c r="AF564" i="1"/>
  <c r="AF563" i="1"/>
  <c r="AF562" i="1"/>
  <c r="AF561" i="1"/>
  <c r="AF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3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V39" i="1"/>
  <c r="AF343" i="1"/>
  <c r="AF342" i="1"/>
  <c r="AF341" i="1"/>
  <c r="AF340" i="1"/>
  <c r="AF339" i="1"/>
  <c r="AF338" i="1"/>
  <c r="AF337" i="1"/>
  <c r="AF336" i="1"/>
  <c r="AF335" i="1"/>
  <c r="AF334" i="1"/>
  <c r="AV38" i="1"/>
  <c r="AF333" i="1"/>
  <c r="AF332" i="1"/>
  <c r="AF331" i="1"/>
  <c r="AF330" i="1"/>
  <c r="AF329" i="1"/>
  <c r="AF328" i="1"/>
  <c r="AF327" i="1"/>
  <c r="AF326" i="1"/>
  <c r="AF325" i="1"/>
  <c r="AF324" i="1"/>
  <c r="AV37" i="1"/>
  <c r="AF323" i="1"/>
  <c r="AF322" i="1"/>
  <c r="AF321" i="1"/>
  <c r="AF320" i="1"/>
  <c r="AF319" i="1"/>
  <c r="AF318" i="1"/>
  <c r="AF317" i="1"/>
  <c r="AF316" i="1"/>
  <c r="AF315" i="1"/>
  <c r="AF314" i="1"/>
  <c r="AV36" i="1"/>
  <c r="AF313" i="1"/>
  <c r="AF312" i="1"/>
  <c r="AF311" i="1"/>
  <c r="AF310" i="1"/>
  <c r="AF309" i="1"/>
  <c r="AF308" i="1"/>
  <c r="AF307" i="1"/>
  <c r="AF306" i="1"/>
  <c r="AF305" i="1"/>
  <c r="AF304" i="1"/>
  <c r="AV35" i="1"/>
  <c r="AF303" i="1"/>
  <c r="AF302" i="1"/>
  <c r="AF301" i="1"/>
  <c r="AF300" i="1"/>
  <c r="AF299" i="1"/>
  <c r="AF298" i="1"/>
  <c r="AF297" i="1"/>
  <c r="AF296" i="1"/>
  <c r="AF295" i="1"/>
  <c r="AF294" i="1"/>
  <c r="AV34" i="1"/>
  <c r="AF293" i="1"/>
  <c r="AF292" i="1"/>
  <c r="AF291" i="1"/>
  <c r="AF290" i="1"/>
  <c r="AF289" i="1"/>
  <c r="AF288" i="1"/>
  <c r="AF287" i="1"/>
  <c r="AF286" i="1"/>
  <c r="AF285" i="1"/>
  <c r="AF284" i="1"/>
  <c r="AV33" i="1"/>
  <c r="AF283" i="1"/>
  <c r="AF282" i="1"/>
  <c r="AF281" i="1"/>
  <c r="AF280" i="1"/>
  <c r="AF279" i="1"/>
  <c r="AF278" i="1"/>
  <c r="AF277" i="1"/>
  <c r="AF276" i="1"/>
  <c r="AF275" i="1"/>
  <c r="AF274" i="1"/>
  <c r="AV32" i="1"/>
  <c r="AF273" i="1"/>
  <c r="AF272" i="1"/>
  <c r="AF271" i="1"/>
  <c r="AF270" i="1"/>
  <c r="AF269" i="1"/>
  <c r="AF268" i="1"/>
  <c r="AF267" i="1"/>
  <c r="AF266" i="1"/>
  <c r="AF265" i="1"/>
  <c r="AF264" i="1"/>
  <c r="AV31" i="1"/>
  <c r="AF263" i="1"/>
  <c r="AF262" i="1"/>
  <c r="AF261" i="1"/>
  <c r="AF260" i="1"/>
  <c r="AF259" i="1"/>
  <c r="AF258" i="1"/>
  <c r="AF257" i="1"/>
  <c r="AF256" i="1"/>
  <c r="AF255" i="1"/>
  <c r="AF254" i="1"/>
  <c r="AV30" i="1"/>
  <c r="AF253" i="1"/>
  <c r="AF252" i="1"/>
  <c r="AF251" i="1"/>
  <c r="AF250" i="1"/>
  <c r="AF249" i="1"/>
  <c r="AF248" i="1"/>
  <c r="AF247" i="1"/>
  <c r="AF246" i="1"/>
  <c r="AF245" i="1"/>
  <c r="AF244" i="1"/>
  <c r="AV29" i="1"/>
  <c r="AF243" i="1"/>
  <c r="AF242" i="1"/>
  <c r="AF241" i="1"/>
  <c r="AF240" i="1"/>
  <c r="AF239" i="1"/>
  <c r="AF238" i="1"/>
  <c r="AF237" i="1"/>
  <c r="AF236" i="1"/>
  <c r="AF235" i="1"/>
  <c r="AF234" i="1"/>
  <c r="AV28" i="1"/>
  <c r="AF233" i="1"/>
  <c r="AF232" i="1"/>
  <c r="AF231" i="1"/>
  <c r="AF230" i="1"/>
  <c r="AF229" i="1"/>
  <c r="AF228" i="1"/>
  <c r="AF227" i="1"/>
  <c r="AF226" i="1"/>
  <c r="AF225" i="1"/>
  <c r="AF224" i="1"/>
  <c r="AV27" i="1"/>
  <c r="AF223" i="1"/>
  <c r="AF222" i="1"/>
  <c r="AF221" i="1"/>
  <c r="AF220" i="1"/>
  <c r="AF219" i="1"/>
  <c r="AF218" i="1"/>
  <c r="AF217" i="1"/>
  <c r="AF216" i="1"/>
  <c r="AF215" i="1"/>
  <c r="AF214" i="1"/>
  <c r="AV26" i="1"/>
  <c r="AF213" i="1"/>
  <c r="AF212" i="1"/>
  <c r="AF211" i="1"/>
  <c r="AF210" i="1"/>
  <c r="AF209" i="1"/>
  <c r="AF208" i="1"/>
  <c r="AF207" i="1"/>
  <c r="AF206" i="1"/>
  <c r="AF205" i="1"/>
  <c r="AF204" i="1"/>
  <c r="AV25" i="1"/>
  <c r="AF203" i="1"/>
  <c r="AF202" i="1"/>
  <c r="AF201" i="1"/>
  <c r="AF200" i="1"/>
  <c r="AF199" i="1"/>
  <c r="AF198" i="1"/>
  <c r="AF197" i="1"/>
  <c r="AF196" i="1"/>
  <c r="AF195" i="1"/>
  <c r="AF194" i="1"/>
  <c r="AV24" i="1"/>
  <c r="AF193" i="1"/>
  <c r="AF192" i="1"/>
  <c r="AF191" i="1"/>
  <c r="AF190" i="1"/>
  <c r="AF189" i="1"/>
  <c r="AF188" i="1"/>
  <c r="AF187" i="1"/>
  <c r="AF186" i="1"/>
  <c r="AF185" i="1"/>
  <c r="AF184" i="1"/>
  <c r="AV23" i="1"/>
  <c r="AF183" i="1"/>
  <c r="AF182" i="1"/>
  <c r="AF181" i="1"/>
  <c r="AF180" i="1"/>
  <c r="AF179" i="1"/>
  <c r="AF178" i="1"/>
  <c r="AF177" i="1"/>
  <c r="AF176" i="1"/>
  <c r="AF175" i="1"/>
  <c r="AF174" i="1"/>
  <c r="AV22" i="1"/>
  <c r="AF173" i="1"/>
  <c r="AF172" i="1"/>
  <c r="AF171" i="1"/>
  <c r="AF170" i="1"/>
  <c r="AF169" i="1"/>
  <c r="AF168" i="1"/>
  <c r="AF167" i="1"/>
  <c r="AF166" i="1"/>
  <c r="AF165" i="1"/>
  <c r="AF164" i="1"/>
  <c r="AV21" i="1"/>
  <c r="AF163" i="1"/>
  <c r="AF162" i="1"/>
  <c r="AF161" i="1"/>
  <c r="AF160" i="1"/>
  <c r="AF159" i="1"/>
  <c r="AF158" i="1"/>
  <c r="AF157" i="1"/>
  <c r="AF156" i="1"/>
  <c r="AF155" i="1"/>
  <c r="AF154" i="1"/>
  <c r="AV20" i="1"/>
  <c r="AF153" i="1"/>
  <c r="AF152" i="1"/>
  <c r="AF151" i="1"/>
  <c r="AF150" i="1"/>
  <c r="AF149" i="1"/>
  <c r="AF148" i="1"/>
  <c r="AF147" i="1"/>
  <c r="AF146" i="1"/>
  <c r="AF145" i="1"/>
  <c r="AF144" i="1"/>
  <c r="AV19" i="1"/>
  <c r="AF143" i="1"/>
  <c r="AF142" i="1"/>
  <c r="AF141" i="1"/>
  <c r="AF140" i="1"/>
  <c r="AF139" i="1"/>
  <c r="AF138" i="1"/>
  <c r="AF137" i="1"/>
  <c r="AF136" i="1"/>
  <c r="AF135" i="1"/>
  <c r="AF134" i="1"/>
  <c r="AV18" i="1"/>
  <c r="AF133" i="1"/>
  <c r="AF132" i="1"/>
  <c r="AF131" i="1"/>
  <c r="AF130" i="1"/>
  <c r="AF129" i="1"/>
  <c r="AF128" i="1"/>
  <c r="AF127" i="1"/>
  <c r="AF126" i="1"/>
  <c r="AF125" i="1"/>
  <c r="AF124" i="1"/>
  <c r="AV17" i="1"/>
  <c r="AF123" i="1"/>
  <c r="AF122" i="1"/>
  <c r="AF121" i="1"/>
  <c r="AF120" i="1"/>
  <c r="AF119" i="1"/>
  <c r="AF118" i="1"/>
  <c r="AF117" i="1"/>
  <c r="AF116" i="1"/>
  <c r="AF115" i="1"/>
  <c r="AF114" i="1"/>
  <c r="AV16" i="1"/>
  <c r="AF113" i="1"/>
  <c r="AF112" i="1"/>
  <c r="AF111" i="1"/>
  <c r="AF110" i="1"/>
  <c r="AF109" i="1"/>
  <c r="AF108" i="1"/>
  <c r="AF107" i="1"/>
  <c r="AF106" i="1"/>
  <c r="AF105" i="1"/>
  <c r="AF104" i="1"/>
  <c r="AV15" i="1"/>
  <c r="AF103" i="1"/>
  <c r="AF102" i="1"/>
  <c r="AF101" i="1"/>
  <c r="AF100" i="1"/>
  <c r="AF99" i="1"/>
  <c r="AF98" i="1"/>
  <c r="AF97" i="1"/>
  <c r="AF96" i="1"/>
  <c r="AF95" i="1"/>
  <c r="AF94" i="1"/>
  <c r="AV14" i="1"/>
  <c r="AF93" i="1"/>
  <c r="AF92" i="1"/>
  <c r="AF91" i="1"/>
  <c r="AF90" i="1"/>
  <c r="AF89" i="1"/>
  <c r="AF88" i="1"/>
  <c r="AF87" i="1"/>
  <c r="AF86" i="1"/>
  <c r="AF85" i="1"/>
  <c r="AF84" i="1"/>
  <c r="AV13" i="1"/>
  <c r="AF83" i="1"/>
  <c r="AF82" i="1"/>
  <c r="AF81" i="1"/>
  <c r="AF80" i="1"/>
  <c r="AF79" i="1"/>
  <c r="AF78" i="1"/>
  <c r="AF77" i="1"/>
  <c r="AF76" i="1"/>
  <c r="AF75" i="1"/>
  <c r="AF74" i="1"/>
  <c r="AV12" i="1"/>
  <c r="AF73" i="1"/>
  <c r="AF72" i="1"/>
  <c r="AF71" i="1"/>
  <c r="AF70" i="1"/>
  <c r="AF69" i="1"/>
  <c r="AF68" i="1"/>
  <c r="AF67" i="1"/>
  <c r="AF66" i="1"/>
  <c r="AF65" i="1"/>
  <c r="AF64" i="1"/>
  <c r="AV11" i="1"/>
  <c r="AF63" i="1"/>
  <c r="AF62" i="1"/>
  <c r="AF61" i="1"/>
  <c r="AF60" i="1"/>
  <c r="AF59" i="1"/>
  <c r="AF58" i="1"/>
  <c r="AF57" i="1"/>
  <c r="AF56" i="1"/>
  <c r="AF55" i="1"/>
  <c r="AF54" i="1"/>
  <c r="AV10" i="1"/>
  <c r="AF53" i="1"/>
  <c r="AF52" i="1"/>
  <c r="AF51" i="1"/>
  <c r="AF50" i="1"/>
  <c r="AF49" i="1"/>
  <c r="AF48" i="1"/>
  <c r="AF47" i="1"/>
  <c r="AF46" i="1"/>
  <c r="AF45" i="1"/>
  <c r="AF44" i="1"/>
  <c r="AV9" i="1"/>
  <c r="AF43" i="1"/>
  <c r="AF42" i="1"/>
  <c r="AF41" i="1"/>
  <c r="AF40" i="1"/>
  <c r="AF39" i="1"/>
  <c r="AF38" i="1"/>
  <c r="AF37" i="1"/>
  <c r="AF36" i="1"/>
  <c r="AF35" i="1"/>
  <c r="AF34" i="1"/>
  <c r="AV8" i="1"/>
  <c r="AF33" i="1"/>
  <c r="AF32" i="1"/>
  <c r="AF31" i="1"/>
  <c r="AF30" i="1"/>
  <c r="AF29" i="1"/>
  <c r="AF28" i="1"/>
  <c r="AF27" i="1"/>
  <c r="AF26" i="1"/>
  <c r="AF25" i="1"/>
  <c r="AF24" i="1"/>
  <c r="AV7" i="1"/>
  <c r="AF23" i="1"/>
  <c r="AF22" i="1"/>
  <c r="AF21" i="1"/>
  <c r="AF20" i="1"/>
  <c r="AF19" i="1"/>
  <c r="AF18" i="1"/>
  <c r="AF17" i="1"/>
  <c r="AF16" i="1"/>
  <c r="AF15" i="1"/>
  <c r="AF14" i="1"/>
  <c r="AV6" i="1"/>
  <c r="AF13" i="1"/>
  <c r="AF12" i="1"/>
  <c r="AF11" i="1"/>
  <c r="AF10" i="1"/>
  <c r="AF9" i="1"/>
  <c r="AF8" i="1"/>
  <c r="AF7" i="1"/>
  <c r="AF6" i="1"/>
  <c r="AV5" i="1"/>
  <c r="AF5" i="1"/>
  <c r="AD7" i="1"/>
  <c r="AD8" i="1"/>
  <c r="AD9" i="1"/>
  <c r="AD10" i="1"/>
  <c r="AD11" i="1"/>
  <c r="AD12" i="1"/>
  <c r="AD13" i="1"/>
  <c r="AD14" i="1"/>
  <c r="AU6" i="1"/>
  <c r="AD15" i="1"/>
  <c r="AD16" i="1"/>
  <c r="AD17" i="1"/>
  <c r="AD18" i="1"/>
  <c r="AD19" i="1"/>
  <c r="AD20" i="1"/>
  <c r="AD21" i="1"/>
  <c r="AD22" i="1"/>
  <c r="AD23" i="1"/>
  <c r="AD24" i="1"/>
  <c r="AU7" i="1"/>
  <c r="AD25" i="1"/>
  <c r="AD26" i="1"/>
  <c r="AD27" i="1"/>
  <c r="AD28" i="1"/>
  <c r="AD29" i="1"/>
  <c r="AD30" i="1"/>
  <c r="AD31" i="1"/>
  <c r="AD32" i="1"/>
  <c r="AD33" i="1"/>
  <c r="AD34" i="1"/>
  <c r="AU8" i="1"/>
  <c r="AD35" i="1"/>
  <c r="AD36" i="1"/>
  <c r="AD37" i="1"/>
  <c r="AD38" i="1"/>
  <c r="AD39" i="1"/>
  <c r="AD40" i="1"/>
  <c r="AD41" i="1"/>
  <c r="AD42" i="1"/>
  <c r="AD43" i="1"/>
  <c r="AD44" i="1"/>
  <c r="AU9" i="1"/>
  <c r="AD45" i="1"/>
  <c r="AD46" i="1"/>
  <c r="AD47" i="1"/>
  <c r="AD48" i="1"/>
  <c r="AD49" i="1"/>
  <c r="AD50" i="1"/>
  <c r="AD51" i="1"/>
  <c r="AD52" i="1"/>
  <c r="AD53" i="1"/>
  <c r="AD54" i="1"/>
  <c r="AU10" i="1"/>
  <c r="AD55" i="1"/>
  <c r="AD56" i="1"/>
  <c r="AD57" i="1"/>
  <c r="AD58" i="1"/>
  <c r="AD59" i="1"/>
  <c r="AD60" i="1"/>
  <c r="AD61" i="1"/>
  <c r="AD62" i="1"/>
  <c r="AD63" i="1"/>
  <c r="AD64" i="1"/>
  <c r="AU11" i="1"/>
  <c r="AD65" i="1"/>
  <c r="AD66" i="1"/>
  <c r="AD67" i="1"/>
  <c r="AD68" i="1"/>
  <c r="AD69" i="1"/>
  <c r="AD70" i="1"/>
  <c r="AD71" i="1"/>
  <c r="AD72" i="1"/>
  <c r="AD73" i="1"/>
  <c r="AD74" i="1"/>
  <c r="AU12" i="1"/>
  <c r="AD75" i="1"/>
  <c r="AD76" i="1"/>
  <c r="AD77" i="1"/>
  <c r="AD78" i="1"/>
  <c r="AD79" i="1"/>
  <c r="AD80" i="1"/>
  <c r="AD81" i="1"/>
  <c r="AD82" i="1"/>
  <c r="AD83" i="1"/>
  <c r="AD84" i="1"/>
  <c r="AU13" i="1"/>
  <c r="AD85" i="1"/>
  <c r="AD86" i="1"/>
  <c r="AD87" i="1"/>
  <c r="AD88" i="1"/>
  <c r="AD89" i="1"/>
  <c r="AD90" i="1"/>
  <c r="AD91" i="1"/>
  <c r="AD92" i="1"/>
  <c r="AD93" i="1"/>
  <c r="AD94" i="1"/>
  <c r="AU14" i="1"/>
  <c r="AD95" i="1"/>
  <c r="AD96" i="1"/>
  <c r="AD97" i="1"/>
  <c r="AD98" i="1"/>
  <c r="AD99" i="1"/>
  <c r="AD100" i="1"/>
  <c r="AD101" i="1"/>
  <c r="AD102" i="1"/>
  <c r="AD103" i="1"/>
  <c r="AD104" i="1"/>
  <c r="AU15" i="1"/>
  <c r="AD105" i="1"/>
  <c r="AD106" i="1"/>
  <c r="AD107" i="1"/>
  <c r="AD108" i="1"/>
  <c r="AD109" i="1"/>
  <c r="AD110" i="1"/>
  <c r="AD111" i="1"/>
  <c r="AD112" i="1"/>
  <c r="AD113" i="1"/>
  <c r="AD114" i="1"/>
  <c r="AU16" i="1"/>
  <c r="AD115" i="1"/>
  <c r="AD116" i="1"/>
  <c r="AD117" i="1"/>
  <c r="AD118" i="1"/>
  <c r="AD119" i="1"/>
  <c r="AD120" i="1"/>
  <c r="AD121" i="1"/>
  <c r="AD122" i="1"/>
  <c r="AD123" i="1"/>
  <c r="AD124" i="1"/>
  <c r="AU17" i="1"/>
  <c r="AD125" i="1"/>
  <c r="AD126" i="1"/>
  <c r="AD127" i="1"/>
  <c r="AD128" i="1"/>
  <c r="AD129" i="1"/>
  <c r="AD130" i="1"/>
  <c r="AD131" i="1"/>
  <c r="AD132" i="1"/>
  <c r="AD133" i="1"/>
  <c r="AD134" i="1"/>
  <c r="AU18" i="1"/>
  <c r="AD135" i="1"/>
  <c r="AD136" i="1"/>
  <c r="AD137" i="1"/>
  <c r="AD138" i="1"/>
  <c r="AD139" i="1"/>
  <c r="AD140" i="1"/>
  <c r="AD141" i="1"/>
  <c r="AD142" i="1"/>
  <c r="AD143" i="1"/>
  <c r="AD144" i="1"/>
  <c r="AU19" i="1"/>
  <c r="AD145" i="1"/>
  <c r="AD146" i="1"/>
  <c r="AD147" i="1"/>
  <c r="AD148" i="1"/>
  <c r="AD149" i="1"/>
  <c r="AD150" i="1"/>
  <c r="AD151" i="1"/>
  <c r="AD152" i="1"/>
  <c r="AD153" i="1"/>
  <c r="AD154" i="1"/>
  <c r="AU20" i="1"/>
  <c r="AD155" i="1"/>
  <c r="AD156" i="1"/>
  <c r="AD157" i="1"/>
  <c r="AD158" i="1"/>
  <c r="AD159" i="1"/>
  <c r="AD160" i="1"/>
  <c r="AD161" i="1"/>
  <c r="AD162" i="1"/>
  <c r="AD163" i="1"/>
  <c r="AD164" i="1"/>
  <c r="AU21" i="1"/>
  <c r="AD165" i="1"/>
  <c r="AD166" i="1"/>
  <c r="AD167" i="1"/>
  <c r="AD168" i="1"/>
  <c r="AD169" i="1"/>
  <c r="AD170" i="1"/>
  <c r="AD171" i="1"/>
  <c r="AD172" i="1"/>
  <c r="AD173" i="1"/>
  <c r="AD174" i="1"/>
  <c r="AU22" i="1"/>
  <c r="AD175" i="1"/>
  <c r="AD176" i="1"/>
  <c r="AD177" i="1"/>
  <c r="AD178" i="1"/>
  <c r="AD179" i="1"/>
  <c r="AD180" i="1"/>
  <c r="AD181" i="1"/>
  <c r="AD182" i="1"/>
  <c r="AD183" i="1"/>
  <c r="AD184" i="1"/>
  <c r="AU23" i="1"/>
  <c r="AD185" i="1"/>
  <c r="AD186" i="1"/>
  <c r="AD187" i="1"/>
  <c r="AD188" i="1"/>
  <c r="AD189" i="1"/>
  <c r="AD190" i="1"/>
  <c r="AD191" i="1"/>
  <c r="AD192" i="1"/>
  <c r="AD193" i="1"/>
  <c r="AD194" i="1"/>
  <c r="AU24" i="1"/>
  <c r="AD195" i="1"/>
  <c r="AD196" i="1"/>
  <c r="AD197" i="1"/>
  <c r="AD198" i="1"/>
  <c r="AD199" i="1"/>
  <c r="AD200" i="1"/>
  <c r="AD201" i="1"/>
  <c r="AD202" i="1"/>
  <c r="AD203" i="1"/>
  <c r="AD204" i="1"/>
  <c r="AU25" i="1"/>
  <c r="AD205" i="1"/>
  <c r="AD206" i="1"/>
  <c r="AD207" i="1"/>
  <c r="AD208" i="1"/>
  <c r="AD209" i="1"/>
  <c r="AD210" i="1"/>
  <c r="AD211" i="1"/>
  <c r="AD212" i="1"/>
  <c r="AD213" i="1"/>
  <c r="AD214" i="1"/>
  <c r="AU26" i="1"/>
  <c r="AD215" i="1"/>
  <c r="AD216" i="1"/>
  <c r="AD217" i="1"/>
  <c r="AD218" i="1"/>
  <c r="AD219" i="1"/>
  <c r="AD220" i="1"/>
  <c r="AD221" i="1"/>
  <c r="AD222" i="1"/>
  <c r="AD223" i="1"/>
  <c r="AD224" i="1"/>
  <c r="AU27" i="1"/>
  <c r="AD225" i="1"/>
  <c r="AD226" i="1"/>
  <c r="AD227" i="1"/>
  <c r="AD228" i="1"/>
  <c r="AD229" i="1"/>
  <c r="AD230" i="1"/>
  <c r="AD231" i="1"/>
  <c r="AD232" i="1"/>
  <c r="AD233" i="1"/>
  <c r="AD234" i="1"/>
  <c r="AU28" i="1"/>
  <c r="AD235" i="1"/>
  <c r="AD236" i="1"/>
  <c r="AD237" i="1"/>
  <c r="AD238" i="1"/>
  <c r="AD239" i="1"/>
  <c r="AD240" i="1"/>
  <c r="AD241" i="1"/>
  <c r="AD242" i="1"/>
  <c r="AD243" i="1"/>
  <c r="AD244" i="1"/>
  <c r="AU29" i="1"/>
  <c r="AD245" i="1"/>
  <c r="AD246" i="1"/>
  <c r="AD247" i="1"/>
  <c r="AD248" i="1"/>
  <c r="AD249" i="1"/>
  <c r="AD250" i="1"/>
  <c r="AD251" i="1"/>
  <c r="AD252" i="1"/>
  <c r="AD253" i="1"/>
  <c r="AD254" i="1"/>
  <c r="AU30" i="1"/>
  <c r="AD255" i="1"/>
  <c r="AD256" i="1"/>
  <c r="AD257" i="1"/>
  <c r="AD258" i="1"/>
  <c r="AD259" i="1"/>
  <c r="AD260" i="1"/>
  <c r="AD261" i="1"/>
  <c r="AD262" i="1"/>
  <c r="AD263" i="1"/>
  <c r="AD264" i="1"/>
  <c r="AU31" i="1"/>
  <c r="AD265" i="1"/>
  <c r="AD266" i="1"/>
  <c r="AD267" i="1"/>
  <c r="AD268" i="1"/>
  <c r="AD269" i="1"/>
  <c r="AD270" i="1"/>
  <c r="AD271" i="1"/>
  <c r="AD272" i="1"/>
  <c r="AD273" i="1"/>
  <c r="AD274" i="1"/>
  <c r="AU32" i="1"/>
  <c r="AD275" i="1"/>
  <c r="AD276" i="1"/>
  <c r="AD277" i="1"/>
  <c r="AD278" i="1"/>
  <c r="AD279" i="1"/>
  <c r="AD280" i="1"/>
  <c r="AD281" i="1"/>
  <c r="AD282" i="1"/>
  <c r="AD283" i="1"/>
  <c r="AD284" i="1"/>
  <c r="AU33" i="1"/>
  <c r="AD285" i="1"/>
  <c r="AD286" i="1"/>
  <c r="AD287" i="1"/>
  <c r="AD288" i="1"/>
  <c r="AD289" i="1"/>
  <c r="AD290" i="1"/>
  <c r="AD291" i="1"/>
  <c r="AD292" i="1"/>
  <c r="AD293" i="1"/>
  <c r="AD294" i="1"/>
  <c r="AU34" i="1"/>
  <c r="AD295" i="1"/>
  <c r="AD296" i="1"/>
  <c r="AD297" i="1"/>
  <c r="AD298" i="1"/>
  <c r="AD299" i="1"/>
  <c r="AD300" i="1"/>
  <c r="AD301" i="1"/>
  <c r="AD302" i="1"/>
  <c r="AD303" i="1"/>
  <c r="AD304" i="1"/>
  <c r="AU35" i="1"/>
  <c r="AD305" i="1"/>
  <c r="AD306" i="1"/>
  <c r="AD307" i="1"/>
  <c r="AD308" i="1"/>
  <c r="AD309" i="1"/>
  <c r="AD310" i="1"/>
  <c r="AD311" i="1"/>
  <c r="AD312" i="1"/>
  <c r="AD313" i="1"/>
  <c r="AD314" i="1"/>
  <c r="AU36" i="1"/>
  <c r="AD315" i="1"/>
  <c r="AD316" i="1"/>
  <c r="AD317" i="1"/>
  <c r="AD318" i="1"/>
  <c r="AD319" i="1"/>
  <c r="AD320" i="1"/>
  <c r="AD321" i="1"/>
  <c r="AD322" i="1"/>
  <c r="AD323" i="1"/>
  <c r="AD324" i="1"/>
  <c r="AU37" i="1"/>
  <c r="AD325" i="1"/>
  <c r="AD326" i="1"/>
  <c r="AD327" i="1"/>
  <c r="AD328" i="1"/>
  <c r="AD329" i="1"/>
  <c r="AD330" i="1"/>
  <c r="AD331" i="1"/>
  <c r="AD332" i="1"/>
  <c r="AD333" i="1"/>
  <c r="AD334" i="1"/>
  <c r="AU38" i="1"/>
  <c r="AD335" i="1"/>
  <c r="AD336" i="1"/>
  <c r="AD337" i="1"/>
  <c r="AD338" i="1"/>
  <c r="AD339" i="1"/>
  <c r="AD340" i="1"/>
  <c r="AD341" i="1"/>
  <c r="AD342" i="1"/>
  <c r="AD343" i="1"/>
  <c r="AD344" i="1"/>
  <c r="AU39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P291" i="1"/>
  <c r="AP515" i="1"/>
  <c r="AP19" i="1"/>
  <c r="L425" i="1"/>
  <c r="N425" i="1"/>
  <c r="L437" i="1"/>
  <c r="M437" i="1"/>
  <c r="O437" i="1"/>
  <c r="L449" i="1"/>
  <c r="M449" i="1"/>
  <c r="O449" i="1"/>
  <c r="L461" i="1"/>
  <c r="L473" i="1"/>
  <c r="N473" i="1"/>
  <c r="L485" i="1"/>
  <c r="M485" i="1"/>
  <c r="O485" i="1"/>
  <c r="L497" i="1"/>
  <c r="M497" i="1"/>
  <c r="O497" i="1"/>
  <c r="L509" i="1"/>
  <c r="L521" i="1"/>
  <c r="N521" i="1"/>
  <c r="L533" i="1"/>
  <c r="N533" i="1"/>
  <c r="L545" i="1"/>
  <c r="M545" i="1"/>
  <c r="O545" i="1"/>
  <c r="L557" i="1"/>
  <c r="M557" i="1"/>
  <c r="O557" i="1"/>
  <c r="L569" i="1"/>
  <c r="M569" i="1"/>
  <c r="O569" i="1"/>
  <c r="L581" i="1"/>
  <c r="N581" i="1"/>
  <c r="L593" i="1"/>
  <c r="N593" i="1"/>
  <c r="L605" i="1"/>
  <c r="M605" i="1"/>
  <c r="O605" i="1"/>
  <c r="L617" i="1"/>
  <c r="N617" i="1"/>
  <c r="L629" i="1"/>
  <c r="M629" i="1"/>
  <c r="O629" i="1"/>
  <c r="L641" i="1"/>
  <c r="L653" i="1"/>
  <c r="M653" i="1"/>
  <c r="O653" i="1"/>
  <c r="L665" i="1"/>
  <c r="N665" i="1"/>
  <c r="L677" i="1"/>
  <c r="M677" i="1"/>
  <c r="O677" i="1"/>
  <c r="L689" i="1"/>
  <c r="M689" i="1"/>
  <c r="O689" i="1"/>
  <c r="L701" i="1"/>
  <c r="N701" i="1"/>
  <c r="L713" i="1"/>
  <c r="N713" i="1"/>
  <c r="L725" i="1"/>
  <c r="M725" i="1"/>
  <c r="O725" i="1"/>
  <c r="L737" i="1"/>
  <c r="M737" i="1"/>
  <c r="O737" i="1"/>
  <c r="L749" i="1"/>
  <c r="L761" i="1"/>
  <c r="M761" i="1"/>
  <c r="O761" i="1"/>
  <c r="L773" i="1"/>
  <c r="M773" i="1"/>
  <c r="O773" i="1"/>
  <c r="L785" i="1"/>
  <c r="N785" i="1"/>
  <c r="L797" i="1"/>
  <c r="M797" i="1"/>
  <c r="O797" i="1"/>
  <c r="L809" i="1"/>
  <c r="N809" i="1"/>
  <c r="L821" i="1"/>
  <c r="L833" i="1"/>
  <c r="N833" i="1"/>
  <c r="L845" i="1"/>
  <c r="M845" i="1"/>
  <c r="O845" i="1"/>
  <c r="L857" i="1"/>
  <c r="M857" i="1"/>
  <c r="O857" i="1"/>
  <c r="L869" i="1"/>
  <c r="M869" i="1"/>
  <c r="O869" i="1"/>
  <c r="L881" i="1"/>
  <c r="M881" i="1"/>
  <c r="O881" i="1"/>
  <c r="L893" i="1"/>
  <c r="N893" i="1"/>
  <c r="L905" i="1"/>
  <c r="N905" i="1"/>
  <c r="L917" i="1"/>
  <c r="M917" i="1"/>
  <c r="O917" i="1"/>
  <c r="L929" i="1"/>
  <c r="M929" i="1"/>
  <c r="O929" i="1"/>
  <c r="L941" i="1"/>
  <c r="L953" i="1"/>
  <c r="N953" i="1"/>
  <c r="L965" i="1"/>
  <c r="N965" i="1"/>
  <c r="L977" i="1"/>
  <c r="L989" i="1"/>
  <c r="M989" i="1"/>
  <c r="O989" i="1"/>
  <c r="L1001" i="1"/>
  <c r="M1001" i="1"/>
  <c r="O1001" i="1"/>
  <c r="L1013" i="1"/>
  <c r="M1013" i="1"/>
  <c r="O1013" i="1"/>
  <c r="L1025" i="1"/>
  <c r="N1025" i="1"/>
  <c r="L1037" i="1"/>
  <c r="M1037" i="1"/>
  <c r="O1037" i="1"/>
  <c r="L1049" i="1"/>
  <c r="N1049" i="1"/>
  <c r="L1061" i="1"/>
  <c r="L1073" i="1"/>
  <c r="M1073" i="1"/>
  <c r="O1073" i="1"/>
  <c r="L1085" i="1"/>
  <c r="N1085" i="1"/>
  <c r="L1097" i="1"/>
  <c r="N1097" i="1"/>
  <c r="L1109" i="1"/>
  <c r="L1121" i="1"/>
  <c r="M1121" i="1"/>
  <c r="O1121" i="1"/>
  <c r="L1133" i="1"/>
  <c r="M1133" i="1"/>
  <c r="O1133" i="1"/>
  <c r="L1145" i="1"/>
  <c r="M1145" i="1"/>
  <c r="O1145" i="1"/>
  <c r="L5" i="1"/>
  <c r="M5" i="1"/>
  <c r="W20" i="1"/>
  <c r="T23" i="1"/>
  <c r="H1145" i="2"/>
  <c r="G1134" i="2"/>
  <c r="G1135" i="2"/>
  <c r="H1133" i="2"/>
  <c r="G1122" i="2"/>
  <c r="H1121" i="2"/>
  <c r="I1121" i="2"/>
  <c r="G1110" i="2"/>
  <c r="G1111" i="2"/>
  <c r="H1109" i="2"/>
  <c r="I1109" i="2"/>
  <c r="G1098" i="2"/>
  <c r="G1099" i="2"/>
  <c r="H1097" i="2"/>
  <c r="I1097" i="2"/>
  <c r="H1086" i="2"/>
  <c r="I1086" i="2"/>
  <c r="G1086" i="2"/>
  <c r="G1087" i="2"/>
  <c r="G1088" i="2"/>
  <c r="H1085" i="2"/>
  <c r="I1085" i="2"/>
  <c r="G1074" i="2"/>
  <c r="I1073" i="2"/>
  <c r="H1073" i="2"/>
  <c r="G1063" i="2"/>
  <c r="G1062" i="2"/>
  <c r="I1061" i="2"/>
  <c r="H1061" i="2"/>
  <c r="H1050" i="2"/>
  <c r="I1050" i="2"/>
  <c r="G1050" i="2"/>
  <c r="G1051" i="2"/>
  <c r="H1049" i="2"/>
  <c r="I1049" i="2"/>
  <c r="G1038" i="2"/>
  <c r="H1038" i="2"/>
  <c r="G1039" i="2"/>
  <c r="H1037" i="2"/>
  <c r="I1037" i="2"/>
  <c r="H1026" i="2"/>
  <c r="I1026" i="2"/>
  <c r="G1026" i="2"/>
  <c r="G1027" i="2"/>
  <c r="G1028" i="2"/>
  <c r="H1025" i="2"/>
  <c r="I1025" i="2"/>
  <c r="G1014" i="2"/>
  <c r="H1013" i="2"/>
  <c r="I1013" i="2"/>
  <c r="G1003" i="2"/>
  <c r="G1002" i="2"/>
  <c r="H1001" i="2"/>
  <c r="I1001" i="2"/>
  <c r="G990" i="2"/>
  <c r="G991" i="2"/>
  <c r="G992" i="2"/>
  <c r="H989" i="2"/>
  <c r="I989" i="2"/>
  <c r="G979" i="2"/>
  <c r="G980" i="2"/>
  <c r="G981" i="2"/>
  <c r="H978" i="2"/>
  <c r="I978" i="2"/>
  <c r="G978" i="2"/>
  <c r="H977" i="2"/>
  <c r="I977" i="2"/>
  <c r="G967" i="2"/>
  <c r="G968" i="2"/>
  <c r="H966" i="2"/>
  <c r="I966" i="2"/>
  <c r="G966" i="2"/>
  <c r="H965" i="2"/>
  <c r="I965" i="2"/>
  <c r="G954" i="2"/>
  <c r="I953" i="2"/>
  <c r="H953" i="2"/>
  <c r="G942" i="2"/>
  <c r="I941" i="2"/>
  <c r="H941" i="2"/>
  <c r="G930" i="2"/>
  <c r="G931" i="2"/>
  <c r="H929" i="2"/>
  <c r="I929" i="2"/>
  <c r="G919" i="2"/>
  <c r="G920" i="2"/>
  <c r="G921" i="2"/>
  <c r="G918" i="2"/>
  <c r="H918" i="2"/>
  <c r="I918" i="2"/>
  <c r="H917" i="2"/>
  <c r="I917" i="2"/>
  <c r="G906" i="2"/>
  <c r="G907" i="2"/>
  <c r="G908" i="2"/>
  <c r="H905" i="2"/>
  <c r="G895" i="2"/>
  <c r="G896" i="2"/>
  <c r="G897" i="2"/>
  <c r="G894" i="2"/>
  <c r="H893" i="2"/>
  <c r="I893" i="2"/>
  <c r="G883" i="2"/>
  <c r="G884" i="2"/>
  <c r="G885" i="2"/>
  <c r="H882" i="2"/>
  <c r="I882" i="2"/>
  <c r="G882" i="2"/>
  <c r="H881" i="2"/>
  <c r="I881" i="2"/>
  <c r="G870" i="2"/>
  <c r="I869" i="2"/>
  <c r="H869" i="2"/>
  <c r="G858" i="2"/>
  <c r="G859" i="2"/>
  <c r="H857" i="2"/>
  <c r="I857" i="2"/>
  <c r="G847" i="2"/>
  <c r="G848" i="2"/>
  <c r="G846" i="2"/>
  <c r="H845" i="2"/>
  <c r="I845" i="2"/>
  <c r="G834" i="2"/>
  <c r="G835" i="2"/>
  <c r="G836" i="2"/>
  <c r="H833" i="2"/>
  <c r="I833" i="2"/>
  <c r="G822" i="2"/>
  <c r="G823" i="2"/>
  <c r="G824" i="2"/>
  <c r="H821" i="2"/>
  <c r="I821" i="2"/>
  <c r="G810" i="2"/>
  <c r="G811" i="2"/>
  <c r="H809" i="2"/>
  <c r="G798" i="2"/>
  <c r="H798" i="2"/>
  <c r="H797" i="2"/>
  <c r="G786" i="2"/>
  <c r="H785" i="2"/>
  <c r="I785" i="2"/>
  <c r="G775" i="2"/>
  <c r="H774" i="2"/>
  <c r="I774" i="2"/>
  <c r="G774" i="2"/>
  <c r="H773" i="2"/>
  <c r="I773" i="2"/>
  <c r="G762" i="2"/>
  <c r="G763" i="2"/>
  <c r="H761" i="2"/>
  <c r="G751" i="2"/>
  <c r="G750" i="2"/>
  <c r="H750" i="2"/>
  <c r="I750" i="2"/>
  <c r="H749" i="2"/>
  <c r="I749" i="2"/>
  <c r="G738" i="2"/>
  <c r="G739" i="2"/>
  <c r="G740" i="2"/>
  <c r="H737" i="2"/>
  <c r="I737" i="2"/>
  <c r="G726" i="2"/>
  <c r="G727" i="2"/>
  <c r="H725" i="2"/>
  <c r="G714" i="2"/>
  <c r="H713" i="2"/>
  <c r="G702" i="2"/>
  <c r="G703" i="2"/>
  <c r="I701" i="2"/>
  <c r="H701" i="2"/>
  <c r="G691" i="2"/>
  <c r="G692" i="2"/>
  <c r="G690" i="2"/>
  <c r="H690" i="2"/>
  <c r="I690" i="2"/>
  <c r="H689" i="2"/>
  <c r="I689" i="2"/>
  <c r="G678" i="2"/>
  <c r="H678" i="2"/>
  <c r="I678" i="2"/>
  <c r="G679" i="2"/>
  <c r="H677" i="2"/>
  <c r="G666" i="2"/>
  <c r="H665" i="2"/>
  <c r="G654" i="2"/>
  <c r="G655" i="2"/>
  <c r="H653" i="2"/>
  <c r="I653" i="2"/>
  <c r="G643" i="2"/>
  <c r="G644" i="2"/>
  <c r="H642" i="2"/>
  <c r="I642" i="2"/>
  <c r="G642" i="2"/>
  <c r="H641" i="2"/>
  <c r="I641" i="2"/>
  <c r="G630" i="2"/>
  <c r="G631" i="2"/>
  <c r="G632" i="2"/>
  <c r="H629" i="2"/>
  <c r="I629" i="2"/>
  <c r="G618" i="2"/>
  <c r="G619" i="2"/>
  <c r="H617" i="2"/>
  <c r="I617" i="2"/>
  <c r="G606" i="2"/>
  <c r="G607" i="2"/>
  <c r="H605" i="2"/>
  <c r="I605" i="2"/>
  <c r="G594" i="2"/>
  <c r="G595" i="2"/>
  <c r="G596" i="2"/>
  <c r="H593" i="2"/>
  <c r="I593" i="2"/>
  <c r="G583" i="2"/>
  <c r="G584" i="2"/>
  <c r="G585" i="2"/>
  <c r="G582" i="2"/>
  <c r="H582" i="2"/>
  <c r="I582" i="2"/>
  <c r="H581" i="2"/>
  <c r="I581" i="2"/>
  <c r="G570" i="2"/>
  <c r="H569" i="2"/>
  <c r="I569" i="2"/>
  <c r="G558" i="2"/>
  <c r="G559" i="2"/>
  <c r="H557" i="2"/>
  <c r="I557" i="2"/>
  <c r="G546" i="2"/>
  <c r="G547" i="2"/>
  <c r="G548" i="2"/>
  <c r="H545" i="2"/>
  <c r="I545" i="2"/>
  <c r="H534" i="2"/>
  <c r="I534" i="2"/>
  <c r="G534" i="2"/>
  <c r="G535" i="2"/>
  <c r="G536" i="2"/>
  <c r="H533" i="2"/>
  <c r="I533" i="2"/>
  <c r="G522" i="2"/>
  <c r="H521" i="2"/>
  <c r="I521" i="2"/>
  <c r="G510" i="2"/>
  <c r="H509" i="2"/>
  <c r="I509" i="2"/>
  <c r="G498" i="2"/>
  <c r="I497" i="2"/>
  <c r="G499" i="2"/>
  <c r="H497" i="2"/>
  <c r="G487" i="2"/>
  <c r="G486" i="2"/>
  <c r="H486" i="2"/>
  <c r="I486" i="2"/>
  <c r="H485" i="2"/>
  <c r="I485" i="2"/>
  <c r="G474" i="2"/>
  <c r="G475" i="2"/>
  <c r="H473" i="2"/>
  <c r="I473" i="2"/>
  <c r="G463" i="2"/>
  <c r="G464" i="2"/>
  <c r="H462" i="2"/>
  <c r="I462" i="2"/>
  <c r="G462" i="2"/>
  <c r="H461" i="2"/>
  <c r="I461" i="2"/>
  <c r="H450" i="2"/>
  <c r="G450" i="2"/>
  <c r="G451" i="2"/>
  <c r="H449" i="2"/>
  <c r="I449" i="2"/>
  <c r="G438" i="2"/>
  <c r="H437" i="2"/>
  <c r="G426" i="2"/>
  <c r="G427" i="2"/>
  <c r="H425" i="2"/>
  <c r="I425" i="2"/>
  <c r="G414" i="2"/>
  <c r="G415" i="2"/>
  <c r="H413" i="2"/>
  <c r="I413" i="2"/>
  <c r="G403" i="2"/>
  <c r="G404" i="2"/>
  <c r="G402" i="2"/>
  <c r="H402" i="2"/>
  <c r="I402" i="2"/>
  <c r="H401" i="2"/>
  <c r="I401" i="2"/>
  <c r="G390" i="2"/>
  <c r="G391" i="2"/>
  <c r="H389" i="2"/>
  <c r="G378" i="2"/>
  <c r="H377" i="2"/>
  <c r="G366" i="2"/>
  <c r="G367" i="2"/>
  <c r="H365" i="2"/>
  <c r="I365" i="2"/>
  <c r="G355" i="2"/>
  <c r="G356" i="2"/>
  <c r="G357" i="2"/>
  <c r="G354" i="2"/>
  <c r="H354" i="2"/>
  <c r="I354" i="2"/>
  <c r="H353" i="2"/>
  <c r="I353" i="2"/>
  <c r="G342" i="2"/>
  <c r="H342" i="2"/>
  <c r="G343" i="2"/>
  <c r="H341" i="2"/>
  <c r="I341" i="2"/>
  <c r="G330" i="2"/>
  <c r="H329" i="2"/>
  <c r="I329" i="2"/>
  <c r="G319" i="2"/>
  <c r="H318" i="2"/>
  <c r="I318" i="2"/>
  <c r="G318" i="2"/>
  <c r="H317" i="2"/>
  <c r="I317" i="2"/>
  <c r="G306" i="2"/>
  <c r="I305" i="2"/>
  <c r="H305" i="2"/>
  <c r="H294" i="2"/>
  <c r="I294" i="2"/>
  <c r="G294" i="2"/>
  <c r="G295" i="2"/>
  <c r="I293" i="2"/>
  <c r="H293" i="2"/>
  <c r="G282" i="2"/>
  <c r="H281" i="2"/>
  <c r="G271" i="2"/>
  <c r="G270" i="2"/>
  <c r="H270" i="2"/>
  <c r="H269" i="2"/>
  <c r="I269" i="2"/>
  <c r="G258" i="2"/>
  <c r="H258" i="2"/>
  <c r="I258" i="2"/>
  <c r="G259" i="2"/>
  <c r="H257" i="2"/>
  <c r="H246" i="2"/>
  <c r="I246" i="2"/>
  <c r="G246" i="2"/>
  <c r="G247" i="2"/>
  <c r="H245" i="2"/>
  <c r="G234" i="2"/>
  <c r="H233" i="2"/>
  <c r="G223" i="2"/>
  <c r="H222" i="2"/>
  <c r="I222" i="2"/>
  <c r="G222" i="2"/>
  <c r="H221" i="2"/>
  <c r="I221" i="2"/>
  <c r="G210" i="2"/>
  <c r="I209" i="2"/>
  <c r="H209" i="2"/>
  <c r="G199" i="2"/>
  <c r="G198" i="2"/>
  <c r="H198" i="2"/>
  <c r="I198" i="2"/>
  <c r="H197" i="2"/>
  <c r="I197" i="2"/>
  <c r="G186" i="2"/>
  <c r="H185" i="2"/>
  <c r="I185" i="2"/>
  <c r="G175" i="2"/>
  <c r="H174" i="2"/>
  <c r="I174" i="2"/>
  <c r="G174" i="2"/>
  <c r="H173" i="2"/>
  <c r="I173" i="2"/>
  <c r="G162" i="2"/>
  <c r="I161" i="2"/>
  <c r="H161" i="2"/>
  <c r="G151" i="2"/>
  <c r="G150" i="2"/>
  <c r="H150" i="2"/>
  <c r="I150" i="2"/>
  <c r="H149" i="2"/>
  <c r="I149" i="2"/>
  <c r="G138" i="2"/>
  <c r="H137" i="2"/>
  <c r="I137" i="2"/>
  <c r="G126" i="2"/>
  <c r="G127" i="2"/>
  <c r="I125" i="2"/>
  <c r="H125" i="2"/>
  <c r="G114" i="2"/>
  <c r="G115" i="2"/>
  <c r="G116" i="2"/>
  <c r="H113" i="2"/>
  <c r="I113" i="2"/>
  <c r="G103" i="2"/>
  <c r="G104" i="2"/>
  <c r="G105" i="2"/>
  <c r="G102" i="2"/>
  <c r="H102" i="2"/>
  <c r="I102" i="2"/>
  <c r="H101" i="2"/>
  <c r="G90" i="2"/>
  <c r="H89" i="2"/>
  <c r="I89" i="2"/>
  <c r="G79" i="2"/>
  <c r="G78" i="2"/>
  <c r="H77" i="2"/>
  <c r="I77" i="2"/>
  <c r="G67" i="2"/>
  <c r="G68" i="2"/>
  <c r="G66" i="2"/>
  <c r="H65" i="2"/>
  <c r="I65" i="2"/>
  <c r="G54" i="2"/>
  <c r="H53" i="2"/>
  <c r="I53" i="2"/>
  <c r="G42" i="2"/>
  <c r="G43" i="2"/>
  <c r="G44" i="2"/>
  <c r="H41" i="2"/>
  <c r="I41" i="2"/>
  <c r="K39" i="2"/>
  <c r="G30" i="2"/>
  <c r="G31" i="2"/>
  <c r="H29" i="2"/>
  <c r="I29" i="2"/>
  <c r="H18" i="2"/>
  <c r="G18" i="2"/>
  <c r="G19" i="2"/>
  <c r="G20" i="2"/>
  <c r="G21" i="2"/>
  <c r="H17" i="2"/>
  <c r="I17" i="2"/>
  <c r="W15" i="2"/>
  <c r="W16" i="2"/>
  <c r="L16" i="2"/>
  <c r="P2" i="2"/>
  <c r="X12" i="2"/>
  <c r="V10" i="2"/>
  <c r="V9" i="2"/>
  <c r="V8" i="2"/>
  <c r="K7" i="2"/>
  <c r="V7" i="2"/>
  <c r="G6" i="2"/>
  <c r="V6" i="2"/>
  <c r="H5" i="2"/>
  <c r="V5" i="2"/>
  <c r="H1" i="2"/>
  <c r="K175" i="2"/>
  <c r="K1140" i="2"/>
  <c r="K1121" i="2"/>
  <c r="K1118" i="2"/>
  <c r="K1139" i="2"/>
  <c r="K1115" i="2"/>
  <c r="K1110" i="2"/>
  <c r="K1131" i="2"/>
  <c r="K1113" i="2"/>
  <c r="K1108" i="2"/>
  <c r="K1128" i="2"/>
  <c r="K1111" i="2"/>
  <c r="K1142" i="2"/>
  <c r="K1133" i="2"/>
  <c r="K1109" i="2"/>
  <c r="K1106" i="2"/>
  <c r="K1107" i="2"/>
  <c r="K1095" i="2"/>
  <c r="K1087" i="2"/>
  <c r="K1084" i="2"/>
  <c r="K1105" i="2"/>
  <c r="K1099" i="2"/>
  <c r="K1096" i="2"/>
  <c r="K1081" i="2"/>
  <c r="K1077" i="2"/>
  <c r="K1104" i="2"/>
  <c r="K1100" i="2"/>
  <c r="K1089" i="2"/>
  <c r="K1085" i="2"/>
  <c r="K1101" i="2"/>
  <c r="K1097" i="2"/>
  <c r="K1094" i="2"/>
  <c r="K1083" i="2"/>
  <c r="K1079" i="2"/>
  <c r="K1072" i="2"/>
  <c r="K1066" i="2"/>
  <c r="K1059" i="2"/>
  <c r="K1055" i="2"/>
  <c r="K1044" i="2"/>
  <c r="K1040" i="2"/>
  <c r="K1033" i="2"/>
  <c r="K1060" i="2"/>
  <c r="K1056" i="2"/>
  <c r="K1045" i="2"/>
  <c r="K1074" i="2"/>
  <c r="K1069" i="2"/>
  <c r="K1064" i="2"/>
  <c r="K1049" i="2"/>
  <c r="K1046" i="2"/>
  <c r="K1042" i="2"/>
  <c r="K1065" i="2"/>
  <c r="K1061" i="2"/>
  <c r="K1054" i="2"/>
  <c r="K1047" i="2"/>
  <c r="K1039" i="2"/>
  <c r="K1036" i="2"/>
  <c r="K1035" i="2"/>
  <c r="K1031" i="2"/>
  <c r="K1027" i="2"/>
  <c r="K1016" i="2"/>
  <c r="K1009" i="2"/>
  <c r="K1001" i="2"/>
  <c r="K994" i="2"/>
  <c r="K987" i="2"/>
  <c r="K983" i="2"/>
  <c r="K972" i="2"/>
  <c r="K1028" i="2"/>
  <c r="K1021" i="2"/>
  <c r="K1010" i="2"/>
  <c r="K1006" i="2"/>
  <c r="K999" i="2"/>
  <c r="K991" i="2"/>
  <c r="K984" i="2"/>
  <c r="K980" i="2"/>
  <c r="K1025" i="2"/>
  <c r="K1022" i="2"/>
  <c r="K1018" i="2"/>
  <c r="K1007" i="2"/>
  <c r="K1003" i="2"/>
  <c r="K996" i="2"/>
  <c r="K1030" i="2"/>
  <c r="K1023" i="2"/>
  <c r="K1019" i="2"/>
  <c r="K1012" i="2"/>
  <c r="K1008" i="2"/>
  <c r="K1004" i="2"/>
  <c r="K993" i="2"/>
  <c r="K989" i="2"/>
  <c r="K986" i="2"/>
  <c r="K978" i="2"/>
  <c r="K975" i="2"/>
  <c r="K971" i="2"/>
  <c r="K974" i="2"/>
  <c r="K967" i="2"/>
  <c r="K964" i="2"/>
  <c r="K956" i="2"/>
  <c r="K949" i="2"/>
  <c r="K945" i="2"/>
  <c r="K938" i="2"/>
  <c r="K934" i="2"/>
  <c r="K930" i="2"/>
  <c r="K923" i="2"/>
  <c r="K919" i="2"/>
  <c r="K916" i="2"/>
  <c r="K908" i="2"/>
  <c r="K970" i="2"/>
  <c r="K961" i="2"/>
  <c r="K953" i="2"/>
  <c r="K950" i="2"/>
  <c r="K946" i="2"/>
  <c r="K939" i="2"/>
  <c r="K935" i="2"/>
  <c r="K931" i="2"/>
  <c r="K924" i="2"/>
  <c r="K920" i="2"/>
  <c r="K913" i="2"/>
  <c r="K981" i="2"/>
  <c r="K973" i="2"/>
  <c r="K969" i="2"/>
  <c r="K965" i="2"/>
  <c r="K962" i="2"/>
  <c r="K958" i="2"/>
  <c r="K954" i="2"/>
  <c r="K951" i="2"/>
  <c r="K947" i="2"/>
  <c r="K943" i="2"/>
  <c r="K940" i="2"/>
  <c r="K936" i="2"/>
  <c r="K932" i="2"/>
  <c r="K925" i="2"/>
  <c r="K921" i="2"/>
  <c r="K977" i="2"/>
  <c r="K966" i="2"/>
  <c r="K963" i="2"/>
  <c r="K959" i="2"/>
  <c r="K955" i="2"/>
  <c r="K952" i="2"/>
  <c r="K948" i="2"/>
  <c r="K944" i="2"/>
  <c r="K937" i="2"/>
  <c r="K933" i="2"/>
  <c r="K929" i="2"/>
  <c r="K926" i="2"/>
  <c r="K922" i="2"/>
  <c r="K918" i="2"/>
  <c r="K915" i="2"/>
  <c r="K911" i="2"/>
  <c r="K907" i="2"/>
  <c r="K904" i="2"/>
  <c r="K900" i="2"/>
  <c r="K896" i="2"/>
  <c r="K914" i="2"/>
  <c r="K906" i="2"/>
  <c r="K899" i="2"/>
  <c r="K894" i="2"/>
  <c r="K891" i="2"/>
  <c r="K887" i="2"/>
  <c r="K883" i="2"/>
  <c r="K880" i="2"/>
  <c r="K876" i="2"/>
  <c r="K872" i="2"/>
  <c r="K865" i="2"/>
  <c r="K861" i="2"/>
  <c r="K857" i="2"/>
  <c r="K854" i="2"/>
  <c r="K850" i="2"/>
  <c r="K846" i="2"/>
  <c r="K843" i="2"/>
  <c r="K839" i="2"/>
  <c r="K835" i="2"/>
  <c r="K917" i="2"/>
  <c r="K898" i="2"/>
  <c r="K897" i="2"/>
  <c r="K892" i="2"/>
  <c r="K888" i="2"/>
  <c r="K884" i="2"/>
  <c r="K877" i="2"/>
  <c r="K873" i="2"/>
  <c r="K869" i="2"/>
  <c r="K866" i="2"/>
  <c r="K862" i="2"/>
  <c r="K858" i="2"/>
  <c r="K855" i="2"/>
  <c r="K851" i="2"/>
  <c r="K847" i="2"/>
  <c r="K844" i="2"/>
  <c r="K840" i="2"/>
  <c r="K910" i="2"/>
  <c r="K905" i="2"/>
  <c r="K903" i="2"/>
  <c r="K895" i="2"/>
  <c r="K889" i="2"/>
  <c r="K885" i="2"/>
  <c r="K881" i="2"/>
  <c r="K878" i="2"/>
  <c r="K874" i="2"/>
  <c r="K870" i="2"/>
  <c r="K867" i="2"/>
  <c r="K863" i="2"/>
  <c r="K859" i="2"/>
  <c r="K856" i="2"/>
  <c r="K852" i="2"/>
  <c r="K848" i="2"/>
  <c r="K841" i="2"/>
  <c r="K902" i="2"/>
  <c r="K901" i="2"/>
  <c r="K893" i="2"/>
  <c r="K890" i="2"/>
  <c r="K886" i="2"/>
  <c r="K882" i="2"/>
  <c r="K879" i="2"/>
  <c r="K875" i="2"/>
  <c r="K871" i="2"/>
  <c r="K868" i="2"/>
  <c r="K864" i="2"/>
  <c r="K860" i="2"/>
  <c r="K853" i="2"/>
  <c r="K849" i="2"/>
  <c r="K845" i="2"/>
  <c r="K842" i="2"/>
  <c r="K838" i="2"/>
  <c r="K834" i="2"/>
  <c r="K831" i="2"/>
  <c r="K827" i="2"/>
  <c r="K823" i="2"/>
  <c r="K820" i="2"/>
  <c r="K816" i="2"/>
  <c r="K836" i="2"/>
  <c r="K832" i="2"/>
  <c r="K825" i="2"/>
  <c r="K824" i="2"/>
  <c r="K815" i="2"/>
  <c r="K810" i="2"/>
  <c r="K807" i="2"/>
  <c r="K803" i="2"/>
  <c r="K799" i="2"/>
  <c r="K796" i="2"/>
  <c r="K792" i="2"/>
  <c r="K788" i="2"/>
  <c r="K781" i="2"/>
  <c r="K777" i="2"/>
  <c r="K773" i="2"/>
  <c r="K770" i="2"/>
  <c r="K766" i="2"/>
  <c r="K762" i="2"/>
  <c r="K833" i="2"/>
  <c r="K830" i="2"/>
  <c r="K822" i="2"/>
  <c r="K814" i="2"/>
  <c r="K813" i="2"/>
  <c r="K811" i="2"/>
  <c r="K808" i="2"/>
  <c r="K804" i="2"/>
  <c r="K800" i="2"/>
  <c r="K793" i="2"/>
  <c r="K789" i="2"/>
  <c r="K785" i="2"/>
  <c r="K782" i="2"/>
  <c r="K778" i="2"/>
  <c r="K774" i="2"/>
  <c r="K771" i="2"/>
  <c r="K767" i="2"/>
  <c r="K763" i="2"/>
  <c r="K760" i="2"/>
  <c r="K837" i="2"/>
  <c r="K829" i="2"/>
  <c r="K828" i="2"/>
  <c r="K821" i="2"/>
  <c r="K819" i="2"/>
  <c r="K812" i="2"/>
  <c r="K805" i="2"/>
  <c r="K801" i="2"/>
  <c r="K797" i="2"/>
  <c r="K794" i="2"/>
  <c r="K790" i="2"/>
  <c r="K786" i="2"/>
  <c r="K783" i="2"/>
  <c r="K779" i="2"/>
  <c r="K775" i="2"/>
  <c r="K772" i="2"/>
  <c r="K768" i="2"/>
  <c r="K764" i="2"/>
  <c r="K826" i="2"/>
  <c r="K818" i="2"/>
  <c r="K817" i="2"/>
  <c r="K809" i="2"/>
  <c r="K806" i="2"/>
  <c r="K802" i="2"/>
  <c r="K798" i="2"/>
  <c r="K795" i="2"/>
  <c r="K791" i="2"/>
  <c r="K787" i="2"/>
  <c r="K784" i="2"/>
  <c r="K780" i="2"/>
  <c r="K776" i="2"/>
  <c r="K769" i="2"/>
  <c r="K765" i="2"/>
  <c r="K761" i="2"/>
  <c r="K758" i="2"/>
  <c r="K754" i="2"/>
  <c r="K750" i="2"/>
  <c r="K747" i="2"/>
  <c r="K743" i="2"/>
  <c r="K739" i="2"/>
  <c r="K736" i="2"/>
  <c r="K752" i="2"/>
  <c r="K751" i="2"/>
  <c r="K742" i="2"/>
  <c r="K732" i="2"/>
  <c r="K728" i="2"/>
  <c r="K721" i="2"/>
  <c r="K717" i="2"/>
  <c r="K713" i="2"/>
  <c r="K710" i="2"/>
  <c r="K706" i="2"/>
  <c r="K702" i="2"/>
  <c r="K699" i="2"/>
  <c r="K695" i="2"/>
  <c r="K691" i="2"/>
  <c r="K688" i="2"/>
  <c r="K684" i="2"/>
  <c r="K680" i="2"/>
  <c r="K673" i="2"/>
  <c r="K669" i="2"/>
  <c r="K665" i="2"/>
  <c r="K662" i="2"/>
  <c r="K658" i="2"/>
  <c r="K654" i="2"/>
  <c r="K651" i="2"/>
  <c r="K647" i="2"/>
  <c r="K643" i="2"/>
  <c r="K640" i="2"/>
  <c r="K759" i="2"/>
  <c r="K757" i="2"/>
  <c r="K748" i="2"/>
  <c r="K741" i="2"/>
  <c r="K740" i="2"/>
  <c r="K733" i="2"/>
  <c r="K729" i="2"/>
  <c r="K725" i="2"/>
  <c r="K722" i="2"/>
  <c r="K718" i="2"/>
  <c r="K714" i="2"/>
  <c r="K711" i="2"/>
  <c r="K707" i="2"/>
  <c r="K703" i="2"/>
  <c r="K700" i="2"/>
  <c r="K696" i="2"/>
  <c r="K692" i="2"/>
  <c r="K685" i="2"/>
  <c r="K681" i="2"/>
  <c r="K677" i="2"/>
  <c r="K674" i="2"/>
  <c r="K670" i="2"/>
  <c r="K666" i="2"/>
  <c r="K663" i="2"/>
  <c r="K659" i="2"/>
  <c r="K655" i="2"/>
  <c r="K652" i="2"/>
  <c r="K648" i="2"/>
  <c r="K644" i="2"/>
  <c r="K756" i="2"/>
  <c r="K755" i="2"/>
  <c r="K749" i="2"/>
  <c r="K746" i="2"/>
  <c r="K738" i="2"/>
  <c r="K734" i="2"/>
  <c r="K730" i="2"/>
  <c r="K726" i="2"/>
  <c r="K723" i="2"/>
  <c r="K719" i="2"/>
  <c r="K715" i="2"/>
  <c r="K712" i="2"/>
  <c r="K708" i="2"/>
  <c r="K704" i="2"/>
  <c r="K697" i="2"/>
  <c r="K693" i="2"/>
  <c r="K689" i="2"/>
  <c r="K686" i="2"/>
  <c r="K682" i="2"/>
  <c r="K678" i="2"/>
  <c r="K675" i="2"/>
  <c r="K671" i="2"/>
  <c r="K667" i="2"/>
  <c r="K664" i="2"/>
  <c r="K660" i="2"/>
  <c r="K656" i="2"/>
  <c r="K649" i="2"/>
  <c r="K645" i="2"/>
  <c r="K641" i="2"/>
  <c r="K638" i="2"/>
  <c r="K753" i="2"/>
  <c r="K745" i="2"/>
  <c r="K744" i="2"/>
  <c r="K737" i="2"/>
  <c r="K735" i="2"/>
  <c r="K731" i="2"/>
  <c r="K727" i="2"/>
  <c r="K724" i="2"/>
  <c r="K720" i="2"/>
  <c r="K716" i="2"/>
  <c r="K709" i="2"/>
  <c r="K705" i="2"/>
  <c r="K701" i="2"/>
  <c r="K698" i="2"/>
  <c r="K694" i="2"/>
  <c r="K690" i="2"/>
  <c r="K687" i="2"/>
  <c r="K683" i="2"/>
  <c r="K679" i="2"/>
  <c r="K676" i="2"/>
  <c r="K672" i="2"/>
  <c r="K668" i="2"/>
  <c r="K661" i="2"/>
  <c r="K657" i="2"/>
  <c r="K653" i="2"/>
  <c r="K650" i="2"/>
  <c r="K646" i="2"/>
  <c r="K642" i="2"/>
  <c r="K639" i="2"/>
  <c r="K635" i="2"/>
  <c r="K631" i="2"/>
  <c r="K628" i="2"/>
  <c r="K624" i="2"/>
  <c r="K620" i="2"/>
  <c r="K636" i="2"/>
  <c r="K629" i="2"/>
  <c r="K627" i="2"/>
  <c r="K619" i="2"/>
  <c r="K613" i="2"/>
  <c r="K609" i="2"/>
  <c r="K605" i="2"/>
  <c r="K602" i="2"/>
  <c r="K598" i="2"/>
  <c r="K594" i="2"/>
  <c r="K591" i="2"/>
  <c r="K587" i="2"/>
  <c r="K583" i="2"/>
  <c r="K580" i="2"/>
  <c r="K576" i="2"/>
  <c r="K572" i="2"/>
  <c r="K565" i="2"/>
  <c r="K561" i="2"/>
  <c r="K557" i="2"/>
  <c r="K554" i="2"/>
  <c r="K550" i="2"/>
  <c r="K546" i="2"/>
  <c r="K543" i="2"/>
  <c r="K539" i="2"/>
  <c r="K535" i="2"/>
  <c r="K532" i="2"/>
  <c r="K528" i="2"/>
  <c r="K524" i="2"/>
  <c r="K517" i="2"/>
  <c r="K513" i="2"/>
  <c r="K509" i="2"/>
  <c r="K506" i="2"/>
  <c r="K502" i="2"/>
  <c r="K498" i="2"/>
  <c r="K495" i="2"/>
  <c r="K634" i="2"/>
  <c r="K626" i="2"/>
  <c r="K625" i="2"/>
  <c r="K618" i="2"/>
  <c r="K617" i="2"/>
  <c r="K614" i="2"/>
  <c r="K610" i="2"/>
  <c r="K606" i="2"/>
  <c r="K603" i="2"/>
  <c r="K599" i="2"/>
  <c r="K595" i="2"/>
  <c r="K592" i="2"/>
  <c r="K588" i="2"/>
  <c r="K584" i="2"/>
  <c r="K577" i="2"/>
  <c r="K573" i="2"/>
  <c r="K569" i="2"/>
  <c r="K566" i="2"/>
  <c r="K562" i="2"/>
  <c r="K558" i="2"/>
  <c r="K555" i="2"/>
  <c r="K551" i="2"/>
  <c r="K547" i="2"/>
  <c r="K544" i="2"/>
  <c r="K540" i="2"/>
  <c r="K536" i="2"/>
  <c r="K529" i="2"/>
  <c r="K525" i="2"/>
  <c r="K521" i="2"/>
  <c r="K518" i="2"/>
  <c r="K514" i="2"/>
  <c r="K510" i="2"/>
  <c r="K507" i="2"/>
  <c r="K503" i="2"/>
  <c r="K499" i="2"/>
  <c r="K496" i="2"/>
  <c r="K637" i="2"/>
  <c r="K633" i="2"/>
  <c r="K632" i="2"/>
  <c r="K623" i="2"/>
  <c r="K615" i="2"/>
  <c r="K611" i="2"/>
  <c r="K607" i="2"/>
  <c r="K604" i="2"/>
  <c r="K600" i="2"/>
  <c r="K596" i="2"/>
  <c r="K589" i="2"/>
  <c r="K585" i="2"/>
  <c r="K581" i="2"/>
  <c r="K578" i="2"/>
  <c r="K574" i="2"/>
  <c r="K570" i="2"/>
  <c r="K567" i="2"/>
  <c r="K563" i="2"/>
  <c r="K559" i="2"/>
  <c r="K556" i="2"/>
  <c r="K552" i="2"/>
  <c r="K548" i="2"/>
  <c r="K541" i="2"/>
  <c r="K537" i="2"/>
  <c r="K533" i="2"/>
  <c r="K530" i="2"/>
  <c r="K526" i="2"/>
  <c r="K522" i="2"/>
  <c r="K519" i="2"/>
  <c r="K515" i="2"/>
  <c r="K511" i="2"/>
  <c r="K508" i="2"/>
  <c r="K504" i="2"/>
  <c r="K500" i="2"/>
  <c r="K630" i="2"/>
  <c r="K622" i="2"/>
  <c r="K621" i="2"/>
  <c r="K616" i="2"/>
  <c r="K612" i="2"/>
  <c r="K608" i="2"/>
  <c r="K601" i="2"/>
  <c r="K597" i="2"/>
  <c r="K593" i="2"/>
  <c r="K590" i="2"/>
  <c r="K586" i="2"/>
  <c r="K582" i="2"/>
  <c r="K579" i="2"/>
  <c r="K575" i="2"/>
  <c r="K571" i="2"/>
  <c r="K568" i="2"/>
  <c r="K564" i="2"/>
  <c r="K560" i="2"/>
  <c r="K553" i="2"/>
  <c r="K549" i="2"/>
  <c r="K545" i="2"/>
  <c r="K542" i="2"/>
  <c r="K538" i="2"/>
  <c r="K534" i="2"/>
  <c r="K531" i="2"/>
  <c r="K527" i="2"/>
  <c r="K523" i="2"/>
  <c r="K520" i="2"/>
  <c r="K516" i="2"/>
  <c r="K512" i="2"/>
  <c r="K505" i="2"/>
  <c r="K501" i="2"/>
  <c r="K497" i="2"/>
  <c r="K494" i="2"/>
  <c r="K490" i="2"/>
  <c r="K486" i="2"/>
  <c r="K483" i="2"/>
  <c r="K479" i="2"/>
  <c r="K493" i="2"/>
  <c r="K484" i="2"/>
  <c r="K477" i="2"/>
  <c r="K474" i="2"/>
  <c r="K471" i="2"/>
  <c r="K467" i="2"/>
  <c r="K463" i="2"/>
  <c r="K460" i="2"/>
  <c r="K456" i="2"/>
  <c r="K452" i="2"/>
  <c r="K445" i="2"/>
  <c r="K441" i="2"/>
  <c r="K437" i="2"/>
  <c r="K434" i="2"/>
  <c r="K430" i="2"/>
  <c r="K426" i="2"/>
  <c r="K422" i="2"/>
  <c r="K418" i="2"/>
  <c r="K414" i="2"/>
  <c r="K411" i="2"/>
  <c r="K407" i="2"/>
  <c r="K403" i="2"/>
  <c r="K400" i="2"/>
  <c r="K396" i="2"/>
  <c r="K392" i="2"/>
  <c r="K385" i="2"/>
  <c r="K381" i="2"/>
  <c r="K377" i="2"/>
  <c r="K374" i="2"/>
  <c r="K370" i="2"/>
  <c r="K366" i="2"/>
  <c r="K363" i="2"/>
  <c r="K359" i="2"/>
  <c r="K355" i="2"/>
  <c r="K492" i="2"/>
  <c r="K491" i="2"/>
  <c r="K485" i="2"/>
  <c r="K482" i="2"/>
  <c r="K475" i="2"/>
  <c r="K472" i="2"/>
  <c r="K468" i="2"/>
  <c r="K464" i="2"/>
  <c r="K457" i="2"/>
  <c r="K453" i="2"/>
  <c r="K449" i="2"/>
  <c r="K446" i="2"/>
  <c r="K442" i="2"/>
  <c r="K438" i="2"/>
  <c r="K435" i="2"/>
  <c r="K431" i="2"/>
  <c r="K427" i="2"/>
  <c r="K423" i="2"/>
  <c r="K419" i="2"/>
  <c r="K415" i="2"/>
  <c r="K412" i="2"/>
  <c r="K408" i="2"/>
  <c r="K404" i="2"/>
  <c r="K397" i="2"/>
  <c r="K393" i="2"/>
  <c r="K389" i="2"/>
  <c r="K386" i="2"/>
  <c r="K382" i="2"/>
  <c r="K378" i="2"/>
  <c r="K375" i="2"/>
  <c r="K371" i="2"/>
  <c r="K489" i="2"/>
  <c r="K481" i="2"/>
  <c r="K480" i="2"/>
  <c r="K476" i="2"/>
  <c r="K469" i="2"/>
  <c r="K465" i="2"/>
  <c r="K461" i="2"/>
  <c r="K458" i="2"/>
  <c r="K454" i="2"/>
  <c r="K450" i="2"/>
  <c r="K447" i="2"/>
  <c r="K443" i="2"/>
  <c r="K439" i="2"/>
  <c r="K436" i="2"/>
  <c r="K432" i="2"/>
  <c r="K428" i="2"/>
  <c r="K424" i="2"/>
  <c r="K420" i="2"/>
  <c r="K416" i="2"/>
  <c r="K409" i="2"/>
  <c r="K405" i="2"/>
  <c r="K401" i="2"/>
  <c r="K398" i="2"/>
  <c r="K394" i="2"/>
  <c r="K390" i="2"/>
  <c r="K387" i="2"/>
  <c r="K383" i="2"/>
  <c r="K379" i="2"/>
  <c r="K376" i="2"/>
  <c r="K372" i="2"/>
  <c r="K368" i="2"/>
  <c r="K488" i="2"/>
  <c r="K487" i="2"/>
  <c r="K478" i="2"/>
  <c r="K473" i="2"/>
  <c r="K470" i="2"/>
  <c r="K466" i="2"/>
  <c r="K462" i="2"/>
  <c r="K459" i="2"/>
  <c r="K455" i="2"/>
  <c r="K451" i="2"/>
  <c r="K448" i="2"/>
  <c r="K444" i="2"/>
  <c r="K440" i="2"/>
  <c r="K433" i="2"/>
  <c r="K429" i="2"/>
  <c r="K425" i="2"/>
  <c r="K421" i="2"/>
  <c r="K417" i="2"/>
  <c r="K413" i="2"/>
  <c r="K410" i="2"/>
  <c r="K406" i="2"/>
  <c r="K402" i="2"/>
  <c r="K399" i="2"/>
  <c r="K395" i="2"/>
  <c r="K391" i="2"/>
  <c r="K388" i="2"/>
  <c r="K384" i="2"/>
  <c r="K380" i="2"/>
  <c r="K373" i="2"/>
  <c r="K369" i="2"/>
  <c r="K365" i="2"/>
  <c r="K362" i="2"/>
  <c r="K358" i="2"/>
  <c r="K354" i="2"/>
  <c r="K351" i="2"/>
  <c r="K347" i="2"/>
  <c r="K343" i="2"/>
  <c r="K346" i="2"/>
  <c r="K342" i="2"/>
  <c r="K339" i="2"/>
  <c r="K335" i="2"/>
  <c r="K331" i="2"/>
  <c r="K328" i="2"/>
  <c r="K324" i="2"/>
  <c r="K320" i="2"/>
  <c r="K313" i="2"/>
  <c r="K309" i="2"/>
  <c r="K305" i="2"/>
  <c r="K302" i="2"/>
  <c r="K298" i="2"/>
  <c r="K294" i="2"/>
  <c r="K291" i="2"/>
  <c r="K287" i="2"/>
  <c r="K283" i="2"/>
  <c r="K280" i="2"/>
  <c r="K276" i="2"/>
  <c r="K272" i="2"/>
  <c r="K265" i="2"/>
  <c r="K261" i="2"/>
  <c r="K257" i="2"/>
  <c r="K254" i="2"/>
  <c r="K250" i="2"/>
  <c r="K246" i="2"/>
  <c r="K243" i="2"/>
  <c r="K239" i="2"/>
  <c r="K235" i="2"/>
  <c r="K367" i="2"/>
  <c r="K361" i="2"/>
  <c r="K357" i="2"/>
  <c r="K352" i="2"/>
  <c r="K345" i="2"/>
  <c r="K344" i="2"/>
  <c r="K340" i="2"/>
  <c r="K336" i="2"/>
  <c r="K332" i="2"/>
  <c r="K325" i="2"/>
  <c r="K321" i="2"/>
  <c r="K317" i="2"/>
  <c r="K314" i="2"/>
  <c r="K310" i="2"/>
  <c r="K306" i="2"/>
  <c r="K303" i="2"/>
  <c r="K299" i="2"/>
  <c r="K295" i="2"/>
  <c r="K292" i="2"/>
  <c r="K288" i="2"/>
  <c r="K284" i="2"/>
  <c r="K277" i="2"/>
  <c r="K273" i="2"/>
  <c r="K269" i="2"/>
  <c r="K266" i="2"/>
  <c r="K262" i="2"/>
  <c r="K258" i="2"/>
  <c r="K255" i="2"/>
  <c r="K251" i="2"/>
  <c r="K247" i="2"/>
  <c r="K244" i="2"/>
  <c r="K240" i="2"/>
  <c r="K236" i="2"/>
  <c r="K350" i="2"/>
  <c r="K337" i="2"/>
  <c r="K333" i="2"/>
  <c r="K329" i="2"/>
  <c r="K326" i="2"/>
  <c r="K322" i="2"/>
  <c r="K318" i="2"/>
  <c r="K315" i="2"/>
  <c r="K311" i="2"/>
  <c r="K307" i="2"/>
  <c r="K304" i="2"/>
  <c r="K300" i="2"/>
  <c r="K296" i="2"/>
  <c r="K289" i="2"/>
  <c r="K285" i="2"/>
  <c r="K281" i="2"/>
  <c r="K278" i="2"/>
  <c r="K274" i="2"/>
  <c r="K270" i="2"/>
  <c r="K267" i="2"/>
  <c r="K263" i="2"/>
  <c r="K259" i="2"/>
  <c r="K256" i="2"/>
  <c r="K252" i="2"/>
  <c r="K248" i="2"/>
  <c r="K241" i="2"/>
  <c r="K237" i="2"/>
  <c r="K233" i="2"/>
  <c r="K230" i="2"/>
  <c r="K226" i="2"/>
  <c r="K222" i="2"/>
  <c r="K360" i="2"/>
  <c r="K349" i="2"/>
  <c r="K341" i="2"/>
  <c r="K338" i="2"/>
  <c r="K330" i="2"/>
  <c r="K327" i="2"/>
  <c r="K319" i="2"/>
  <c r="K297" i="2"/>
  <c r="K268" i="2"/>
  <c r="K260" i="2"/>
  <c r="K249" i="2"/>
  <c r="K238" i="2"/>
  <c r="K228" i="2"/>
  <c r="K227" i="2"/>
  <c r="K221" i="2"/>
  <c r="K217" i="2"/>
  <c r="K213" i="2"/>
  <c r="K209" i="2"/>
  <c r="K206" i="2"/>
  <c r="K202" i="2"/>
  <c r="K198" i="2"/>
  <c r="K195" i="2"/>
  <c r="K191" i="2"/>
  <c r="K187" i="2"/>
  <c r="K184" i="2"/>
  <c r="K180" i="2"/>
  <c r="K176" i="2"/>
  <c r="K169" i="2"/>
  <c r="K165" i="2"/>
  <c r="K161" i="2"/>
  <c r="K158" i="2"/>
  <c r="K154" i="2"/>
  <c r="K150" i="2"/>
  <c r="K147" i="2"/>
  <c r="K143" i="2"/>
  <c r="K139" i="2"/>
  <c r="K136" i="2"/>
  <c r="K132" i="2"/>
  <c r="K128" i="2"/>
  <c r="K121" i="2"/>
  <c r="K117" i="2"/>
  <c r="K113" i="2"/>
  <c r="K110" i="2"/>
  <c r="K106" i="2"/>
  <c r="K102" i="2"/>
  <c r="K99" i="2"/>
  <c r="K95" i="2"/>
  <c r="K91" i="2"/>
  <c r="K88" i="2"/>
  <c r="K84" i="2"/>
  <c r="K80" i="2"/>
  <c r="K73" i="2"/>
  <c r="K69" i="2"/>
  <c r="K65" i="2"/>
  <c r="K62" i="2"/>
  <c r="K51" i="2"/>
  <c r="K49" i="2"/>
  <c r="K47" i="2"/>
  <c r="K45" i="2"/>
  <c r="K43" i="2"/>
  <c r="K41" i="2"/>
  <c r="K28" i="2"/>
  <c r="K26" i="2"/>
  <c r="K24" i="2"/>
  <c r="K22" i="2"/>
  <c r="K20" i="2"/>
  <c r="K18" i="2"/>
  <c r="K356" i="2"/>
  <c r="K316" i="2"/>
  <c r="K308" i="2"/>
  <c r="K286" i="2"/>
  <c r="K275" i="2"/>
  <c r="K225" i="2"/>
  <c r="K218" i="2"/>
  <c r="K214" i="2"/>
  <c r="K210" i="2"/>
  <c r="K207" i="2"/>
  <c r="K203" i="2"/>
  <c r="K199" i="2"/>
  <c r="K196" i="2"/>
  <c r="K192" i="2"/>
  <c r="K188" i="2"/>
  <c r="K181" i="2"/>
  <c r="K177" i="2"/>
  <c r="K173" i="2"/>
  <c r="K170" i="2"/>
  <c r="K166" i="2"/>
  <c r="K162" i="2"/>
  <c r="K159" i="2"/>
  <c r="K155" i="2"/>
  <c r="K151" i="2"/>
  <c r="K148" i="2"/>
  <c r="K144" i="2"/>
  <c r="K140" i="2"/>
  <c r="K133" i="2"/>
  <c r="K129" i="2"/>
  <c r="K125" i="2"/>
  <c r="K122" i="2"/>
  <c r="K118" i="2"/>
  <c r="K114" i="2"/>
  <c r="K111" i="2"/>
  <c r="K107" i="2"/>
  <c r="K103" i="2"/>
  <c r="K100" i="2"/>
  <c r="K96" i="2"/>
  <c r="K92" i="2"/>
  <c r="K85" i="2"/>
  <c r="K81" i="2"/>
  <c r="K77" i="2"/>
  <c r="K74" i="2"/>
  <c r="K70" i="2"/>
  <c r="K66" i="2"/>
  <c r="K63" i="2"/>
  <c r="K59" i="2"/>
  <c r="K57" i="2"/>
  <c r="K55" i="2"/>
  <c r="K53" i="2"/>
  <c r="K40" i="2"/>
  <c r="K38" i="2"/>
  <c r="K36" i="2"/>
  <c r="K34" i="2"/>
  <c r="K32" i="2"/>
  <c r="K30" i="2"/>
  <c r="K12" i="2"/>
  <c r="K11" i="2"/>
  <c r="K364" i="2"/>
  <c r="K353" i="2"/>
  <c r="K312" i="2"/>
  <c r="K348" i="2"/>
  <c r="K334" i="2"/>
  <c r="K323" i="2"/>
  <c r="K301" i="2"/>
  <c r="K264" i="2"/>
  <c r="K253" i="2"/>
  <c r="K242" i="2"/>
  <c r="K234" i="2"/>
  <c r="K231" i="2"/>
  <c r="K224" i="2"/>
  <c r="K223" i="2"/>
  <c r="K219" i="2"/>
  <c r="K215" i="2"/>
  <c r="K211" i="2"/>
  <c r="K208" i="2"/>
  <c r="K204" i="2"/>
  <c r="K200" i="2"/>
  <c r="K193" i="2"/>
  <c r="K189" i="2"/>
  <c r="K185" i="2"/>
  <c r="K182" i="2"/>
  <c r="K178" i="2"/>
  <c r="K174" i="2"/>
  <c r="K171" i="2"/>
  <c r="K167" i="2"/>
  <c r="K163" i="2"/>
  <c r="K160" i="2"/>
  <c r="K156" i="2"/>
  <c r="K152" i="2"/>
  <c r="K145" i="2"/>
  <c r="K141" i="2"/>
  <c r="K137" i="2"/>
  <c r="K134" i="2"/>
  <c r="K130" i="2"/>
  <c r="K126" i="2"/>
  <c r="K123" i="2"/>
  <c r="K119" i="2"/>
  <c r="K115" i="2"/>
  <c r="K112" i="2"/>
  <c r="K108" i="2"/>
  <c r="K104" i="2"/>
  <c r="K97" i="2"/>
  <c r="K93" i="2"/>
  <c r="K89" i="2"/>
  <c r="K86" i="2"/>
  <c r="K82" i="2"/>
  <c r="K78" i="2"/>
  <c r="K75" i="2"/>
  <c r="K71" i="2"/>
  <c r="K67" i="2"/>
  <c r="K64" i="2"/>
  <c r="K60" i="2"/>
  <c r="K52" i="2"/>
  <c r="K50" i="2"/>
  <c r="K48" i="2"/>
  <c r="K46" i="2"/>
  <c r="K44" i="2"/>
  <c r="K42" i="2"/>
  <c r="K27" i="2"/>
  <c r="K25" i="2"/>
  <c r="K23" i="2"/>
  <c r="K21" i="2"/>
  <c r="K19" i="2"/>
  <c r="K16" i="2"/>
  <c r="K15" i="2"/>
  <c r="K14" i="2"/>
  <c r="K13" i="2"/>
  <c r="K5" i="2"/>
  <c r="K29" i="2"/>
  <c r="H43" i="2"/>
  <c r="I43" i="2"/>
  <c r="G55" i="2"/>
  <c r="H55" i="2"/>
  <c r="H54" i="2"/>
  <c r="I54" i="2"/>
  <c r="K168" i="2"/>
  <c r="K216" i="2"/>
  <c r="K229" i="2"/>
  <c r="G22" i="2"/>
  <c r="H21" i="2"/>
  <c r="I21" i="2"/>
  <c r="G45" i="2"/>
  <c r="H44" i="2"/>
  <c r="K109" i="2"/>
  <c r="K120" i="2"/>
  <c r="K131" i="2"/>
  <c r="K142" i="2"/>
  <c r="K157" i="2"/>
  <c r="K179" i="2"/>
  <c r="K190" i="2"/>
  <c r="K205" i="2"/>
  <c r="K232" i="2"/>
  <c r="G235" i="2"/>
  <c r="I233" i="2"/>
  <c r="H234" i="2"/>
  <c r="I234" i="2"/>
  <c r="H20" i="2"/>
  <c r="I20" i="2"/>
  <c r="G32" i="2"/>
  <c r="H31" i="2"/>
  <c r="I31" i="2"/>
  <c r="G69" i="2"/>
  <c r="H68" i="2"/>
  <c r="G80" i="2"/>
  <c r="I79" i="2"/>
  <c r="H79" i="2"/>
  <c r="G91" i="2"/>
  <c r="H90" i="2"/>
  <c r="G106" i="2"/>
  <c r="H105" i="2"/>
  <c r="I105" i="2"/>
  <c r="G117" i="2"/>
  <c r="H116" i="2"/>
  <c r="I116" i="2"/>
  <c r="G128" i="2"/>
  <c r="H127" i="2"/>
  <c r="G139" i="2"/>
  <c r="H138" i="2"/>
  <c r="K164" i="2"/>
  <c r="K172" i="2"/>
  <c r="G176" i="2"/>
  <c r="H175" i="2"/>
  <c r="I175" i="2"/>
  <c r="G187" i="2"/>
  <c r="H186" i="2"/>
  <c r="I186" i="2"/>
  <c r="K212" i="2"/>
  <c r="K220" i="2"/>
  <c r="K245" i="2"/>
  <c r="G152" i="2"/>
  <c r="H152" i="2"/>
  <c r="G163" i="2"/>
  <c r="G200" i="2"/>
  <c r="G211" i="2"/>
  <c r="G358" i="2"/>
  <c r="H358" i="2"/>
  <c r="H357" i="2"/>
  <c r="H367" i="2"/>
  <c r="I367" i="2"/>
  <c r="G368" i="2"/>
  <c r="H19" i="2"/>
  <c r="I19" i="2"/>
  <c r="H42" i="2"/>
  <c r="I42" i="2"/>
  <c r="H67" i="2"/>
  <c r="I67" i="2"/>
  <c r="H78" i="2"/>
  <c r="I78" i="2"/>
  <c r="H104" i="2"/>
  <c r="I104" i="2"/>
  <c r="H115" i="2"/>
  <c r="I115" i="2"/>
  <c r="H126" i="2"/>
  <c r="I126" i="2"/>
  <c r="H223" i="2"/>
  <c r="G224" i="2"/>
  <c r="H259" i="2"/>
  <c r="G260" i="2"/>
  <c r="G261" i="2"/>
  <c r="G320" i="2"/>
  <c r="H319" i="2"/>
  <c r="G331" i="2"/>
  <c r="H330" i="2"/>
  <c r="I330" i="2"/>
  <c r="G344" i="2"/>
  <c r="H343" i="2"/>
  <c r="H30" i="2"/>
  <c r="I30" i="2"/>
  <c r="H66" i="2"/>
  <c r="I66" i="2"/>
  <c r="H103" i="2"/>
  <c r="I103" i="2"/>
  <c r="H114" i="2"/>
  <c r="I114" i="2"/>
  <c r="H151" i="2"/>
  <c r="I151" i="2"/>
  <c r="H162" i="2"/>
  <c r="I162" i="2"/>
  <c r="H199" i="2"/>
  <c r="I199" i="2"/>
  <c r="H210" i="2"/>
  <c r="I210" i="2"/>
  <c r="H247" i="2"/>
  <c r="I247" i="2"/>
  <c r="G248" i="2"/>
  <c r="G272" i="2"/>
  <c r="G273" i="2"/>
  <c r="G274" i="2"/>
  <c r="I270" i="2"/>
  <c r="H271" i="2"/>
  <c r="I271" i="2"/>
  <c r="G283" i="2"/>
  <c r="G284" i="2"/>
  <c r="I281" i="2"/>
  <c r="H282" i="2"/>
  <c r="I282" i="2"/>
  <c r="H295" i="2"/>
  <c r="I295" i="2"/>
  <c r="G296" i="2"/>
  <c r="G297" i="2"/>
  <c r="I342" i="2"/>
  <c r="G307" i="2"/>
  <c r="I245" i="2"/>
  <c r="H356" i="2"/>
  <c r="I356" i="2"/>
  <c r="G452" i="2"/>
  <c r="H451" i="2"/>
  <c r="H306" i="2"/>
  <c r="G392" i="2"/>
  <c r="H391" i="2"/>
  <c r="I391" i="2"/>
  <c r="I450" i="2"/>
  <c r="H355" i="2"/>
  <c r="I355" i="2"/>
  <c r="H366" i="2"/>
  <c r="I366" i="2"/>
  <c r="H403" i="2"/>
  <c r="I403" i="2"/>
  <c r="H414" i="2"/>
  <c r="I414" i="2"/>
  <c r="H426" i="2"/>
  <c r="I426" i="2"/>
  <c r="H463" i="2"/>
  <c r="I463" i="2"/>
  <c r="H474" i="2"/>
  <c r="I474" i="2"/>
  <c r="G620" i="2"/>
  <c r="G621" i="2"/>
  <c r="H621" i="2"/>
  <c r="H619" i="2"/>
  <c r="I619" i="2"/>
  <c r="I377" i="2"/>
  <c r="G379" i="2"/>
  <c r="H379" i="2"/>
  <c r="G405" i="2"/>
  <c r="G416" i="2"/>
  <c r="G428" i="2"/>
  <c r="I437" i="2"/>
  <c r="G439" i="2"/>
  <c r="G465" i="2"/>
  <c r="G476" i="2"/>
  <c r="H487" i="2"/>
  <c r="I487" i="2"/>
  <c r="G488" i="2"/>
  <c r="H499" i="2"/>
  <c r="G500" i="2"/>
  <c r="H632" i="2"/>
  <c r="I632" i="2"/>
  <c r="G633" i="2"/>
  <c r="H378" i="2"/>
  <c r="I378" i="2"/>
  <c r="H404" i="2"/>
  <c r="I404" i="2"/>
  <c r="H415" i="2"/>
  <c r="I415" i="2"/>
  <c r="H427" i="2"/>
  <c r="I427" i="2"/>
  <c r="H438" i="2"/>
  <c r="H464" i="2"/>
  <c r="H475" i="2"/>
  <c r="I475" i="2"/>
  <c r="H536" i="2"/>
  <c r="G537" i="2"/>
  <c r="I536" i="2"/>
  <c r="H498" i="2"/>
  <c r="I498" i="2"/>
  <c r="G523" i="2"/>
  <c r="H535" i="2"/>
  <c r="I535" i="2"/>
  <c r="H546" i="2"/>
  <c r="I546" i="2"/>
  <c r="G549" i="2"/>
  <c r="G560" i="2"/>
  <c r="G571" i="2"/>
  <c r="G572" i="2"/>
  <c r="H572" i="2"/>
  <c r="H583" i="2"/>
  <c r="I583" i="2"/>
  <c r="G586" i="2"/>
  <c r="H594" i="2"/>
  <c r="I594" i="2"/>
  <c r="G597" i="2"/>
  <c r="H597" i="2"/>
  <c r="I597" i="2"/>
  <c r="G608" i="2"/>
  <c r="H618" i="2"/>
  <c r="I618" i="2"/>
  <c r="G680" i="2"/>
  <c r="I679" i="2"/>
  <c r="H679" i="2"/>
  <c r="G511" i="2"/>
  <c r="H522" i="2"/>
  <c r="I522" i="2"/>
  <c r="H548" i="2"/>
  <c r="I548" i="2"/>
  <c r="H559" i="2"/>
  <c r="H570" i="2"/>
  <c r="I570" i="2"/>
  <c r="H585" i="2"/>
  <c r="I585" i="2"/>
  <c r="H596" i="2"/>
  <c r="I596" i="2"/>
  <c r="H607" i="2"/>
  <c r="I607" i="2"/>
  <c r="H630" i="2"/>
  <c r="I630" i="2"/>
  <c r="H631" i="2"/>
  <c r="I631" i="2"/>
  <c r="H740" i="2"/>
  <c r="I740" i="2"/>
  <c r="G741" i="2"/>
  <c r="H510" i="2"/>
  <c r="I510" i="2"/>
  <c r="H547" i="2"/>
  <c r="I547" i="2"/>
  <c r="H558" i="2"/>
  <c r="I558" i="2"/>
  <c r="H584" i="2"/>
  <c r="I584" i="2"/>
  <c r="H595" i="2"/>
  <c r="I595" i="2"/>
  <c r="H606" i="2"/>
  <c r="I606" i="2"/>
  <c r="G728" i="2"/>
  <c r="H727" i="2"/>
  <c r="H643" i="2"/>
  <c r="I643" i="2"/>
  <c r="H654" i="2"/>
  <c r="I654" i="2"/>
  <c r="H691" i="2"/>
  <c r="I691" i="2"/>
  <c r="H702" i="2"/>
  <c r="I702" i="2"/>
  <c r="H751" i="2"/>
  <c r="I751" i="2"/>
  <c r="G752" i="2"/>
  <c r="H752" i="2"/>
  <c r="H824" i="2"/>
  <c r="I824" i="2"/>
  <c r="G825" i="2"/>
  <c r="G645" i="2"/>
  <c r="G646" i="2"/>
  <c r="G656" i="2"/>
  <c r="I665" i="2"/>
  <c r="G667" i="2"/>
  <c r="G693" i="2"/>
  <c r="G694" i="2"/>
  <c r="G704" i="2"/>
  <c r="I713" i="2"/>
  <c r="G715" i="2"/>
  <c r="H763" i="2"/>
  <c r="I763" i="2"/>
  <c r="G764" i="2"/>
  <c r="H811" i="2"/>
  <c r="I811" i="2"/>
  <c r="G812" i="2"/>
  <c r="G813" i="2"/>
  <c r="H644" i="2"/>
  <c r="I644" i="2"/>
  <c r="H655" i="2"/>
  <c r="I655" i="2"/>
  <c r="H666" i="2"/>
  <c r="I666" i="2"/>
  <c r="H692" i="2"/>
  <c r="I692" i="2"/>
  <c r="H703" i="2"/>
  <c r="H714" i="2"/>
  <c r="I714" i="2"/>
  <c r="H738" i="2"/>
  <c r="I738" i="2"/>
  <c r="H739" i="2"/>
  <c r="I739" i="2"/>
  <c r="H762" i="2"/>
  <c r="I762" i="2"/>
  <c r="G776" i="2"/>
  <c r="H776" i="2"/>
  <c r="G787" i="2"/>
  <c r="H787" i="2"/>
  <c r="I787" i="2"/>
  <c r="H810" i="2"/>
  <c r="I810" i="2"/>
  <c r="H822" i="2"/>
  <c r="I822" i="2"/>
  <c r="H823" i="2"/>
  <c r="I823" i="2"/>
  <c r="H836" i="2"/>
  <c r="H775" i="2"/>
  <c r="I775" i="2"/>
  <c r="H786" i="2"/>
  <c r="I786" i="2"/>
  <c r="H897" i="2"/>
  <c r="I897" i="2"/>
  <c r="G898" i="2"/>
  <c r="H898" i="2"/>
  <c r="I898" i="2"/>
  <c r="G837" i="2"/>
  <c r="H835" i="2"/>
  <c r="I835" i="2"/>
  <c r="H846" i="2"/>
  <c r="I846" i="2"/>
  <c r="G849" i="2"/>
  <c r="G860" i="2"/>
  <c r="G871" i="2"/>
  <c r="G872" i="2"/>
  <c r="G873" i="2"/>
  <c r="H883" i="2"/>
  <c r="I883" i="2"/>
  <c r="G886" i="2"/>
  <c r="H894" i="2"/>
  <c r="I894" i="2"/>
  <c r="H907" i="2"/>
  <c r="I907" i="2"/>
  <c r="G909" i="2"/>
  <c r="H908" i="2"/>
  <c r="H848" i="2"/>
  <c r="H859" i="2"/>
  <c r="H870" i="2"/>
  <c r="H885" i="2"/>
  <c r="I885" i="2"/>
  <c r="H906" i="2"/>
  <c r="I906" i="2"/>
  <c r="H847" i="2"/>
  <c r="I847" i="2"/>
  <c r="H858" i="2"/>
  <c r="I858" i="2"/>
  <c r="H884" i="2"/>
  <c r="I884" i="2"/>
  <c r="H895" i="2"/>
  <c r="I895" i="2"/>
  <c r="H896" i="2"/>
  <c r="I896" i="2"/>
  <c r="I905" i="2"/>
  <c r="H919" i="2"/>
  <c r="I919" i="2"/>
  <c r="G922" i="2"/>
  <c r="G923" i="2"/>
  <c r="H930" i="2"/>
  <c r="I930" i="2"/>
  <c r="G955" i="2"/>
  <c r="G956" i="2"/>
  <c r="G957" i="2"/>
  <c r="H967" i="2"/>
  <c r="I967" i="2"/>
  <c r="H981" i="2"/>
  <c r="I981" i="2"/>
  <c r="G982" i="2"/>
  <c r="H982" i="2"/>
  <c r="G932" i="2"/>
  <c r="G943" i="2"/>
  <c r="G944" i="2"/>
  <c r="H921" i="2"/>
  <c r="I921" i="2"/>
  <c r="H954" i="2"/>
  <c r="I954" i="2"/>
  <c r="H968" i="2"/>
  <c r="I968" i="2"/>
  <c r="G969" i="2"/>
  <c r="G970" i="2"/>
  <c r="H970" i="2"/>
  <c r="H920" i="2"/>
  <c r="I920" i="2"/>
  <c r="H931" i="2"/>
  <c r="I931" i="2"/>
  <c r="H942" i="2"/>
  <c r="H1028" i="2"/>
  <c r="I1028" i="2"/>
  <c r="G1029" i="2"/>
  <c r="H979" i="2"/>
  <c r="I979" i="2"/>
  <c r="H990" i="2"/>
  <c r="I990" i="2"/>
  <c r="G993" i="2"/>
  <c r="G1004" i="2"/>
  <c r="H1004" i="2"/>
  <c r="G1015" i="2"/>
  <c r="H1027" i="2"/>
  <c r="I1027" i="2"/>
  <c r="H992" i="2"/>
  <c r="I992" i="2"/>
  <c r="H1003" i="2"/>
  <c r="I1003" i="2"/>
  <c r="H1014" i="2"/>
  <c r="G1040" i="2"/>
  <c r="G1041" i="2"/>
  <c r="G1042" i="2"/>
  <c r="H1039" i="2"/>
  <c r="I1039" i="2"/>
  <c r="H980" i="2"/>
  <c r="I980" i="2"/>
  <c r="H991" i="2"/>
  <c r="I991" i="2"/>
  <c r="H1002" i="2"/>
  <c r="I1002" i="2"/>
  <c r="I1038" i="2"/>
  <c r="G1052" i="2"/>
  <c r="I1051" i="2"/>
  <c r="H1051" i="2"/>
  <c r="H1062" i="2"/>
  <c r="I1062" i="2"/>
  <c r="H1074" i="2"/>
  <c r="I1074" i="2"/>
  <c r="G1075" i="2"/>
  <c r="G1064" i="2"/>
  <c r="G1065" i="2"/>
  <c r="G1066" i="2"/>
  <c r="H1088" i="2"/>
  <c r="I1088" i="2"/>
  <c r="G1089" i="2"/>
  <c r="H1063" i="2"/>
  <c r="I1063" i="2"/>
  <c r="H1099" i="2"/>
  <c r="I1099" i="2"/>
  <c r="G1100" i="2"/>
  <c r="H1087" i="2"/>
  <c r="I1087" i="2"/>
  <c r="H1098" i="2"/>
  <c r="I1098" i="2"/>
  <c r="H1111" i="2"/>
  <c r="I1111" i="2"/>
  <c r="G1112" i="2"/>
  <c r="G1136" i="2"/>
  <c r="G1137" i="2"/>
  <c r="H1137" i="2"/>
  <c r="H1135" i="2"/>
  <c r="H1110" i="2"/>
  <c r="I1110" i="2"/>
  <c r="I1133" i="2"/>
  <c r="H1134" i="2"/>
  <c r="I1134" i="2"/>
  <c r="H1122" i="2"/>
  <c r="I1122" i="2"/>
  <c r="G1123" i="2"/>
  <c r="G1016" i="2"/>
  <c r="H1015" i="2"/>
  <c r="G887" i="2"/>
  <c r="H886" i="2"/>
  <c r="I886" i="2"/>
  <c r="G788" i="2"/>
  <c r="G609" i="2"/>
  <c r="H608" i="2"/>
  <c r="I608" i="2"/>
  <c r="G332" i="2"/>
  <c r="H331" i="2"/>
  <c r="I331" i="2"/>
  <c r="H260" i="2"/>
  <c r="G153" i="2"/>
  <c r="G140" i="2"/>
  <c r="H139" i="2"/>
  <c r="G129" i="2"/>
  <c r="H128" i="2"/>
  <c r="G92" i="2"/>
  <c r="H91" i="2"/>
  <c r="G46" i="2"/>
  <c r="H45" i="2"/>
  <c r="I1135" i="2"/>
  <c r="H1052" i="2"/>
  <c r="I1052" i="2"/>
  <c r="G1053" i="2"/>
  <c r="H1053" i="2"/>
  <c r="H1040" i="2"/>
  <c r="G1005" i="2"/>
  <c r="G1006" i="2"/>
  <c r="H1029" i="2"/>
  <c r="I1029" i="2"/>
  <c r="G1030" i="2"/>
  <c r="H1030" i="2"/>
  <c r="H932" i="2"/>
  <c r="I932" i="2"/>
  <c r="G933" i="2"/>
  <c r="G934" i="2"/>
  <c r="H955" i="2"/>
  <c r="I955" i="2"/>
  <c r="I870" i="2"/>
  <c r="G777" i="2"/>
  <c r="I703" i="2"/>
  <c r="H764" i="2"/>
  <c r="I764" i="2"/>
  <c r="G765" i="2"/>
  <c r="H645" i="2"/>
  <c r="I727" i="2"/>
  <c r="I559" i="2"/>
  <c r="H511" i="2"/>
  <c r="G512" i="2"/>
  <c r="H512" i="2"/>
  <c r="I512" i="2"/>
  <c r="G598" i="2"/>
  <c r="H598" i="2"/>
  <c r="H571" i="2"/>
  <c r="I571" i="2"/>
  <c r="I464" i="2"/>
  <c r="I499" i="2"/>
  <c r="G380" i="2"/>
  <c r="G381" i="2"/>
  <c r="H620" i="2"/>
  <c r="I306" i="2"/>
  <c r="H283" i="2"/>
  <c r="H272" i="2"/>
  <c r="I223" i="2"/>
  <c r="H211" i="2"/>
  <c r="I211" i="2"/>
  <c r="G212" i="2"/>
  <c r="H32" i="2"/>
  <c r="G33" i="2"/>
  <c r="H33" i="2"/>
  <c r="G236" i="2"/>
  <c r="H235" i="2"/>
  <c r="I235" i="2"/>
  <c r="I55" i="2"/>
  <c r="G56" i="2"/>
  <c r="G1113" i="2"/>
  <c r="I1112" i="2"/>
  <c r="H1112" i="2"/>
  <c r="H1064" i="2"/>
  <c r="H943" i="2"/>
  <c r="I943" i="2"/>
  <c r="H656" i="2"/>
  <c r="I656" i="2"/>
  <c r="G657" i="2"/>
  <c r="H405" i="2"/>
  <c r="I405" i="2"/>
  <c r="G406" i="2"/>
  <c r="G359" i="2"/>
  <c r="G360" i="2"/>
  <c r="I358" i="2"/>
  <c r="G118" i="2"/>
  <c r="H117" i="2"/>
  <c r="I117" i="2"/>
  <c r="G70" i="2"/>
  <c r="H69" i="2"/>
  <c r="H1136" i="2"/>
  <c r="I1136" i="2"/>
  <c r="G1076" i="2"/>
  <c r="I1075" i="2"/>
  <c r="H1075" i="2"/>
  <c r="G994" i="2"/>
  <c r="H994" i="2"/>
  <c r="H993" i="2"/>
  <c r="I993" i="2"/>
  <c r="G983" i="2"/>
  <c r="I982" i="2"/>
  <c r="I859" i="2"/>
  <c r="I908" i="2"/>
  <c r="H871" i="2"/>
  <c r="I871" i="2"/>
  <c r="G899" i="2"/>
  <c r="I836" i="2"/>
  <c r="H812" i="2"/>
  <c r="H715" i="2"/>
  <c r="I715" i="2"/>
  <c r="G716" i="2"/>
  <c r="G717" i="2"/>
  <c r="H667" i="2"/>
  <c r="I667" i="2"/>
  <c r="G668" i="2"/>
  <c r="G753" i="2"/>
  <c r="I752" i="2"/>
  <c r="G742" i="2"/>
  <c r="H741" i="2"/>
  <c r="G561" i="2"/>
  <c r="H561" i="2"/>
  <c r="H560" i="2"/>
  <c r="I560" i="2"/>
  <c r="I438" i="2"/>
  <c r="H476" i="2"/>
  <c r="G477" i="2"/>
  <c r="G478" i="2"/>
  <c r="H478" i="2"/>
  <c r="H428" i="2"/>
  <c r="I428" i="2"/>
  <c r="G429" i="2"/>
  <c r="I451" i="2"/>
  <c r="H296" i="2"/>
  <c r="I296" i="2"/>
  <c r="H248" i="2"/>
  <c r="G249" i="2"/>
  <c r="I319" i="2"/>
  <c r="I357" i="2"/>
  <c r="H200" i="2"/>
  <c r="G201" i="2"/>
  <c r="H201" i="2"/>
  <c r="G188" i="2"/>
  <c r="H187" i="2"/>
  <c r="I187" i="2"/>
  <c r="G177" i="2"/>
  <c r="H176" i="2"/>
  <c r="I138" i="2"/>
  <c r="I127" i="2"/>
  <c r="G107" i="2"/>
  <c r="H106" i="2"/>
  <c r="I90" i="2"/>
  <c r="I68" i="2"/>
  <c r="I44" i="2"/>
  <c r="G23" i="2"/>
  <c r="H22" i="2"/>
  <c r="H969" i="2"/>
  <c r="I969" i="2"/>
  <c r="H909" i="2"/>
  <c r="I909" i="2"/>
  <c r="G910" i="2"/>
  <c r="G850" i="2"/>
  <c r="H850" i="2"/>
  <c r="H849" i="2"/>
  <c r="H704" i="2"/>
  <c r="I704" i="2"/>
  <c r="G705" i="2"/>
  <c r="H705" i="2"/>
  <c r="I705" i="2"/>
  <c r="H537" i="2"/>
  <c r="I537" i="2"/>
  <c r="G538" i="2"/>
  <c r="H538" i="2"/>
  <c r="H500" i="2"/>
  <c r="I500" i="2"/>
  <c r="G501" i="2"/>
  <c r="H439" i="2"/>
  <c r="I439" i="2"/>
  <c r="G440" i="2"/>
  <c r="G453" i="2"/>
  <c r="H452" i="2"/>
  <c r="I452" i="2"/>
  <c r="H344" i="2"/>
  <c r="G345" i="2"/>
  <c r="H345" i="2"/>
  <c r="I345" i="2"/>
  <c r="G321" i="2"/>
  <c r="H321" i="2"/>
  <c r="H320" i="2"/>
  <c r="I320" i="2"/>
  <c r="G225" i="2"/>
  <c r="H224" i="2"/>
  <c r="I224" i="2"/>
  <c r="G81" i="2"/>
  <c r="H80" i="2"/>
  <c r="G1124" i="2"/>
  <c r="H1124" i="2"/>
  <c r="H1123" i="2"/>
  <c r="H1100" i="2"/>
  <c r="G1101" i="2"/>
  <c r="H1101" i="2"/>
  <c r="I1101" i="2"/>
  <c r="H1089" i="2"/>
  <c r="I1089" i="2"/>
  <c r="G1090" i="2"/>
  <c r="I1014" i="2"/>
  <c r="H922" i="2"/>
  <c r="I922" i="2"/>
  <c r="I848" i="2"/>
  <c r="G861" i="2"/>
  <c r="H860" i="2"/>
  <c r="G838" i="2"/>
  <c r="G839" i="2"/>
  <c r="H839" i="2"/>
  <c r="H837" i="2"/>
  <c r="G826" i="2"/>
  <c r="H825" i="2"/>
  <c r="G729" i="2"/>
  <c r="H729" i="2"/>
  <c r="H728" i="2"/>
  <c r="G681" i="2"/>
  <c r="H680" i="2"/>
  <c r="I680" i="2"/>
  <c r="G587" i="2"/>
  <c r="H586" i="2"/>
  <c r="I586" i="2"/>
  <c r="G550" i="2"/>
  <c r="I549" i="2"/>
  <c r="H549" i="2"/>
  <c r="G524" i="2"/>
  <c r="H523" i="2"/>
  <c r="G634" i="2"/>
  <c r="H634" i="2"/>
  <c r="I634" i="2"/>
  <c r="H633" i="2"/>
  <c r="G489" i="2"/>
  <c r="H488" i="2"/>
  <c r="I488" i="2"/>
  <c r="H465" i="2"/>
  <c r="G466" i="2"/>
  <c r="H416" i="2"/>
  <c r="I416" i="2"/>
  <c r="G417" i="2"/>
  <c r="G418" i="2"/>
  <c r="G393" i="2"/>
  <c r="H392" i="2"/>
  <c r="I392" i="2"/>
  <c r="H307" i="2"/>
  <c r="G308" i="2"/>
  <c r="I343" i="2"/>
  <c r="H368" i="2"/>
  <c r="I368" i="2"/>
  <c r="G369" i="2"/>
  <c r="G370" i="2"/>
  <c r="H163" i="2"/>
  <c r="I163" i="2"/>
  <c r="G164" i="2"/>
  <c r="G467" i="2"/>
  <c r="H466" i="2"/>
  <c r="G635" i="2"/>
  <c r="G636" i="2"/>
  <c r="G1102" i="2"/>
  <c r="G1103" i="2"/>
  <c r="G322" i="2"/>
  <c r="G323" i="2"/>
  <c r="G324" i="2"/>
  <c r="H324" i="2"/>
  <c r="H453" i="2"/>
  <c r="G454" i="2"/>
  <c r="G455" i="2"/>
  <c r="H455" i="2"/>
  <c r="G900" i="2"/>
  <c r="G901" i="2"/>
  <c r="H899" i="2"/>
  <c r="I899" i="2"/>
  <c r="G945" i="2"/>
  <c r="G946" i="2"/>
  <c r="H944" i="2"/>
  <c r="G34" i="2"/>
  <c r="H273" i="2"/>
  <c r="H380" i="2"/>
  <c r="I380" i="2"/>
  <c r="G513" i="2"/>
  <c r="G647" i="2"/>
  <c r="G648" i="2"/>
  <c r="H646" i="2"/>
  <c r="G778" i="2"/>
  <c r="G779" i="2"/>
  <c r="G780" i="2"/>
  <c r="H777" i="2"/>
  <c r="I777" i="2"/>
  <c r="H1005" i="2"/>
  <c r="I1005" i="2"/>
  <c r="H1041" i="2"/>
  <c r="G47" i="2"/>
  <c r="H46" i="2"/>
  <c r="H369" i="2"/>
  <c r="H393" i="2"/>
  <c r="G394" i="2"/>
  <c r="I393" i="2"/>
  <c r="H417" i="2"/>
  <c r="I417" i="2"/>
  <c r="I465" i="2"/>
  <c r="G490" i="2"/>
  <c r="H489" i="2"/>
  <c r="I489" i="2"/>
  <c r="I860" i="2"/>
  <c r="G1091" i="2"/>
  <c r="H1090" i="2"/>
  <c r="I1090" i="2"/>
  <c r="G1125" i="2"/>
  <c r="G1126" i="2"/>
  <c r="G226" i="2"/>
  <c r="H226" i="2"/>
  <c r="H225" i="2"/>
  <c r="G346" i="2"/>
  <c r="H346" i="2"/>
  <c r="G502" i="2"/>
  <c r="G503" i="2"/>
  <c r="H501" i="2"/>
  <c r="G539" i="2"/>
  <c r="G851" i="2"/>
  <c r="G852" i="2"/>
  <c r="G971" i="2"/>
  <c r="H971" i="2"/>
  <c r="I971" i="2"/>
  <c r="I22" i="2"/>
  <c r="I176" i="2"/>
  <c r="H477" i="2"/>
  <c r="I477" i="2"/>
  <c r="G562" i="2"/>
  <c r="I561" i="2"/>
  <c r="G754" i="2"/>
  <c r="G755" i="2"/>
  <c r="H755" i="2"/>
  <c r="H753" i="2"/>
  <c r="H813" i="2"/>
  <c r="I813" i="2"/>
  <c r="G814" i="2"/>
  <c r="G815" i="2"/>
  <c r="G816" i="2"/>
  <c r="G984" i="2"/>
  <c r="G985" i="2"/>
  <c r="G986" i="2"/>
  <c r="I69" i="2"/>
  <c r="H359" i="2"/>
  <c r="G407" i="2"/>
  <c r="H406" i="2"/>
  <c r="I406" i="2"/>
  <c r="I1064" i="2"/>
  <c r="I32" i="2"/>
  <c r="I620" i="2"/>
  <c r="I379" i="2"/>
  <c r="I511" i="2"/>
  <c r="I645" i="2"/>
  <c r="G154" i="2"/>
  <c r="H153" i="2"/>
  <c r="I153" i="2"/>
  <c r="G610" i="2"/>
  <c r="I609" i="2"/>
  <c r="H609" i="2"/>
  <c r="G888" i="2"/>
  <c r="H888" i="2"/>
  <c r="H887" i="2"/>
  <c r="I1015" i="2"/>
  <c r="G525" i="2"/>
  <c r="H524" i="2"/>
  <c r="I524" i="2"/>
  <c r="H81" i="2"/>
  <c r="G165" i="2"/>
  <c r="H165" i="2"/>
  <c r="H164" i="2"/>
  <c r="I523" i="2"/>
  <c r="G588" i="2"/>
  <c r="H587" i="2"/>
  <c r="I587" i="2"/>
  <c r="H681" i="2"/>
  <c r="G682" i="2"/>
  <c r="I681" i="2"/>
  <c r="I825" i="2"/>
  <c r="G924" i="2"/>
  <c r="H923" i="2"/>
  <c r="G441" i="2"/>
  <c r="H440" i="2"/>
  <c r="I440" i="2"/>
  <c r="H910" i="2"/>
  <c r="G911" i="2"/>
  <c r="H911" i="2"/>
  <c r="G24" i="2"/>
  <c r="H24" i="2"/>
  <c r="I106" i="2"/>
  <c r="H177" i="2"/>
  <c r="I177" i="2"/>
  <c r="G178" i="2"/>
  <c r="H188" i="2"/>
  <c r="G189" i="2"/>
  <c r="G250" i="2"/>
  <c r="H250" i="2"/>
  <c r="G430" i="2"/>
  <c r="H430" i="2"/>
  <c r="H429" i="2"/>
  <c r="I741" i="2"/>
  <c r="H716" i="2"/>
  <c r="I716" i="2"/>
  <c r="G995" i="2"/>
  <c r="I994" i="2"/>
  <c r="H70" i="2"/>
  <c r="I70" i="2"/>
  <c r="G71" i="2"/>
  <c r="H118" i="2"/>
  <c r="I118" i="2"/>
  <c r="G119" i="2"/>
  <c r="H1113" i="2"/>
  <c r="H236" i="2"/>
  <c r="I236" i="2"/>
  <c r="G237" i="2"/>
  <c r="G213" i="2"/>
  <c r="I212" i="2"/>
  <c r="H212" i="2"/>
  <c r="I283" i="2"/>
  <c r="G622" i="2"/>
  <c r="I621" i="2"/>
  <c r="G599" i="2"/>
  <c r="G766" i="2"/>
  <c r="H766" i="2"/>
  <c r="H765" i="2"/>
  <c r="I776" i="2"/>
  <c r="I1004" i="2"/>
  <c r="I1040" i="2"/>
  <c r="I1053" i="2"/>
  <c r="G1054" i="2"/>
  <c r="I45" i="2"/>
  <c r="I91" i="2"/>
  <c r="I128" i="2"/>
  <c r="I139" i="2"/>
  <c r="I152" i="2"/>
  <c r="H332" i="2"/>
  <c r="I332" i="2"/>
  <c r="G333" i="2"/>
  <c r="G789" i="2"/>
  <c r="G790" i="2"/>
  <c r="H788" i="2"/>
  <c r="H308" i="2"/>
  <c r="H550" i="2"/>
  <c r="G730" i="2"/>
  <c r="H730" i="2"/>
  <c r="G827" i="2"/>
  <c r="H826" i="2"/>
  <c r="I826" i="2"/>
  <c r="H838" i="2"/>
  <c r="I838" i="2"/>
  <c r="G862" i="2"/>
  <c r="H861" i="2"/>
  <c r="I861" i="2"/>
  <c r="G706" i="2"/>
  <c r="H706" i="2"/>
  <c r="I706" i="2"/>
  <c r="H107" i="2"/>
  <c r="I107" i="2"/>
  <c r="G108" i="2"/>
  <c r="H108" i="2"/>
  <c r="G298" i="2"/>
  <c r="H298" i="2"/>
  <c r="H297" i="2"/>
  <c r="I297" i="2"/>
  <c r="G743" i="2"/>
  <c r="H742" i="2"/>
  <c r="I742" i="2"/>
  <c r="G669" i="2"/>
  <c r="H668" i="2"/>
  <c r="I668" i="2"/>
  <c r="G1077" i="2"/>
  <c r="H1076" i="2"/>
  <c r="I1076" i="2"/>
  <c r="G658" i="2"/>
  <c r="H658" i="2"/>
  <c r="H657" i="2"/>
  <c r="G57" i="2"/>
  <c r="H56" i="2"/>
  <c r="I56" i="2"/>
  <c r="H284" i="2"/>
  <c r="G285" i="2"/>
  <c r="G573" i="2"/>
  <c r="H573" i="2"/>
  <c r="G695" i="2"/>
  <c r="H694" i="2"/>
  <c r="I694" i="2"/>
  <c r="H933" i="2"/>
  <c r="I933" i="2"/>
  <c r="G1031" i="2"/>
  <c r="H1031" i="2"/>
  <c r="H92" i="2"/>
  <c r="G93" i="2"/>
  <c r="H93" i="2"/>
  <c r="H129" i="2"/>
  <c r="G130" i="2"/>
  <c r="G131" i="2"/>
  <c r="H140" i="2"/>
  <c r="G141" i="2"/>
  <c r="H261" i="2"/>
  <c r="G1017" i="2"/>
  <c r="G1018" i="2"/>
  <c r="H1016" i="2"/>
  <c r="I1016" i="2"/>
  <c r="H599" i="2"/>
  <c r="I599" i="2"/>
  <c r="G600" i="2"/>
  <c r="H924" i="2"/>
  <c r="I924" i="2"/>
  <c r="G925" i="2"/>
  <c r="H525" i="2"/>
  <c r="I525" i="2"/>
  <c r="G526" i="2"/>
  <c r="H984" i="2"/>
  <c r="G972" i="2"/>
  <c r="G540" i="2"/>
  <c r="G541" i="2"/>
  <c r="H539" i="2"/>
  <c r="H502" i="2"/>
  <c r="I502" i="2"/>
  <c r="H1017" i="2"/>
  <c r="H141" i="2"/>
  <c r="G142" i="2"/>
  <c r="H130" i="2"/>
  <c r="G94" i="2"/>
  <c r="H94" i="2"/>
  <c r="G935" i="2"/>
  <c r="H934" i="2"/>
  <c r="I934" i="2"/>
  <c r="I284" i="2"/>
  <c r="G299" i="2"/>
  <c r="G300" i="2"/>
  <c r="G707" i="2"/>
  <c r="H707" i="2"/>
  <c r="I729" i="2"/>
  <c r="I765" i="2"/>
  <c r="H995" i="2"/>
  <c r="G996" i="2"/>
  <c r="G251" i="2"/>
  <c r="H251" i="2"/>
  <c r="H189" i="2"/>
  <c r="I189" i="2"/>
  <c r="G190" i="2"/>
  <c r="H178" i="2"/>
  <c r="G179" i="2"/>
  <c r="I359" i="2"/>
  <c r="H754" i="2"/>
  <c r="I754" i="2"/>
  <c r="H562" i="2"/>
  <c r="G479" i="2"/>
  <c r="G480" i="2"/>
  <c r="H1125" i="2"/>
  <c r="I1125" i="2"/>
  <c r="H394" i="2"/>
  <c r="I369" i="2"/>
  <c r="I1041" i="2"/>
  <c r="H778" i="2"/>
  <c r="G382" i="2"/>
  <c r="G383" i="2"/>
  <c r="H381" i="2"/>
  <c r="H1102" i="2"/>
  <c r="I1102" i="2"/>
  <c r="I466" i="2"/>
  <c r="G574" i="2"/>
  <c r="G575" i="2"/>
  <c r="H285" i="2"/>
  <c r="G286" i="2"/>
  <c r="G287" i="2"/>
  <c r="H789" i="2"/>
  <c r="I789" i="2"/>
  <c r="H957" i="2"/>
  <c r="I957" i="2"/>
  <c r="G958" i="2"/>
  <c r="G889" i="2"/>
  <c r="H873" i="2"/>
  <c r="I873" i="2"/>
  <c r="G874" i="2"/>
  <c r="H34" i="2"/>
  <c r="G35" i="2"/>
  <c r="I140" i="2"/>
  <c r="I129" i="2"/>
  <c r="I92" i="2"/>
  <c r="G696" i="2"/>
  <c r="H695" i="2"/>
  <c r="I695" i="2"/>
  <c r="H57" i="2"/>
  <c r="I57" i="2"/>
  <c r="G58" i="2"/>
  <c r="G659" i="2"/>
  <c r="H659" i="2"/>
  <c r="H1077" i="2"/>
  <c r="I1077" i="2"/>
  <c r="G1078" i="2"/>
  <c r="H862" i="2"/>
  <c r="G863" i="2"/>
  <c r="G840" i="2"/>
  <c r="I839" i="2"/>
  <c r="G828" i="2"/>
  <c r="H827" i="2"/>
  <c r="I827" i="2"/>
  <c r="H333" i="2"/>
  <c r="I333" i="2"/>
  <c r="G334" i="2"/>
  <c r="G335" i="2"/>
  <c r="I598" i="2"/>
  <c r="H237" i="2"/>
  <c r="I237" i="2"/>
  <c r="G238" i="2"/>
  <c r="H71" i="2"/>
  <c r="G72" i="2"/>
  <c r="G718" i="2"/>
  <c r="I717" i="2"/>
  <c r="H717" i="2"/>
  <c r="I429" i="2"/>
  <c r="I188" i="2"/>
  <c r="G912" i="2"/>
  <c r="G913" i="2"/>
  <c r="G442" i="2"/>
  <c r="H441" i="2"/>
  <c r="I441" i="2"/>
  <c r="I923" i="2"/>
  <c r="H588" i="2"/>
  <c r="I588" i="2"/>
  <c r="G589" i="2"/>
  <c r="G166" i="2"/>
  <c r="I165" i="2"/>
  <c r="I887" i="2"/>
  <c r="G155" i="2"/>
  <c r="I154" i="2"/>
  <c r="H154" i="2"/>
  <c r="G408" i="2"/>
  <c r="H407" i="2"/>
  <c r="I850" i="2"/>
  <c r="I538" i="2"/>
  <c r="I501" i="2"/>
  <c r="I225" i="2"/>
  <c r="G1092" i="2"/>
  <c r="H1091" i="2"/>
  <c r="G491" i="2"/>
  <c r="H490" i="2"/>
  <c r="I490" i="2"/>
  <c r="G48" i="2"/>
  <c r="H1006" i="2"/>
  <c r="G1007" i="2"/>
  <c r="H647" i="2"/>
  <c r="I647" i="2"/>
  <c r="I33" i="2"/>
  <c r="H900" i="2"/>
  <c r="I900" i="2"/>
  <c r="H454" i="2"/>
  <c r="I454" i="2"/>
  <c r="H322" i="2"/>
  <c r="G109" i="2"/>
  <c r="H109" i="2"/>
  <c r="G214" i="2"/>
  <c r="G683" i="2"/>
  <c r="G684" i="2"/>
  <c r="G670" i="2"/>
  <c r="H669" i="2"/>
  <c r="I669" i="2"/>
  <c r="G744" i="2"/>
  <c r="H743" i="2"/>
  <c r="I743" i="2"/>
  <c r="G1055" i="2"/>
  <c r="H1054" i="2"/>
  <c r="G767" i="2"/>
  <c r="G623" i="2"/>
  <c r="G624" i="2"/>
  <c r="H119" i="2"/>
  <c r="G120" i="2"/>
  <c r="H814" i="2"/>
  <c r="I814" i="2"/>
  <c r="G347" i="2"/>
  <c r="G348" i="2"/>
  <c r="I1124" i="2"/>
  <c r="G419" i="2"/>
  <c r="H418" i="2"/>
  <c r="I418" i="2"/>
  <c r="G371" i="2"/>
  <c r="H370" i="2"/>
  <c r="I370" i="2"/>
  <c r="G514" i="2"/>
  <c r="H513" i="2"/>
  <c r="H274" i="2"/>
  <c r="G1067" i="2"/>
  <c r="H1067" i="2"/>
  <c r="H1066" i="2"/>
  <c r="I1066" i="2"/>
  <c r="H945" i="2"/>
  <c r="I945" i="2"/>
  <c r="H635" i="2"/>
  <c r="I635" i="2"/>
  <c r="G468" i="2"/>
  <c r="H467" i="2"/>
  <c r="G431" i="2"/>
  <c r="H610" i="2"/>
  <c r="H360" i="2"/>
  <c r="I360" i="2"/>
  <c r="G361" i="2"/>
  <c r="H851" i="2"/>
  <c r="H1042" i="2"/>
  <c r="G1043" i="2"/>
  <c r="G1044" i="2"/>
  <c r="H1043" i="2"/>
  <c r="I1043" i="2"/>
  <c r="H371" i="2"/>
  <c r="I371" i="2"/>
  <c r="G372" i="2"/>
  <c r="H347" i="2"/>
  <c r="G110" i="2"/>
  <c r="H110" i="2"/>
  <c r="I851" i="2"/>
  <c r="G1068" i="2"/>
  <c r="I1067" i="2"/>
  <c r="I346" i="2"/>
  <c r="I119" i="2"/>
  <c r="H744" i="2"/>
  <c r="I744" i="2"/>
  <c r="G745" i="2"/>
  <c r="H323" i="2"/>
  <c r="I323" i="2"/>
  <c r="G456" i="2"/>
  <c r="G457" i="2"/>
  <c r="I1006" i="2"/>
  <c r="H828" i="2"/>
  <c r="I828" i="2"/>
  <c r="G829" i="2"/>
  <c r="G660" i="2"/>
  <c r="I659" i="2"/>
  <c r="H790" i="2"/>
  <c r="I790" i="2"/>
  <c r="G791" i="2"/>
  <c r="H479" i="2"/>
  <c r="G756" i="2"/>
  <c r="G180" i="2"/>
  <c r="H179" i="2"/>
  <c r="G191" i="2"/>
  <c r="H190" i="2"/>
  <c r="H299" i="2"/>
  <c r="I299" i="2"/>
  <c r="H623" i="2"/>
  <c r="G239" i="2"/>
  <c r="H238" i="2"/>
  <c r="I238" i="2"/>
  <c r="H863" i="2"/>
  <c r="I863" i="2"/>
  <c r="G864" i="2"/>
  <c r="G36" i="2"/>
  <c r="H35" i="2"/>
  <c r="G362" i="2"/>
  <c r="H361" i="2"/>
  <c r="H946" i="2"/>
  <c r="G947" i="2"/>
  <c r="I513" i="2"/>
  <c r="H815" i="2"/>
  <c r="H670" i="2"/>
  <c r="I670" i="2"/>
  <c r="G671" i="2"/>
  <c r="I322" i="2"/>
  <c r="H901" i="2"/>
  <c r="I901" i="2"/>
  <c r="G902" i="2"/>
  <c r="H589" i="2"/>
  <c r="I589" i="2"/>
  <c r="G590" i="2"/>
  <c r="H442" i="2"/>
  <c r="I442" i="2"/>
  <c r="G443" i="2"/>
  <c r="H912" i="2"/>
  <c r="I912" i="2"/>
  <c r="H334" i="2"/>
  <c r="H1078" i="2"/>
  <c r="I1078" i="2"/>
  <c r="G1079" i="2"/>
  <c r="G59" i="2"/>
  <c r="H58" i="2"/>
  <c r="I58" i="2"/>
  <c r="H874" i="2"/>
  <c r="I874" i="2"/>
  <c r="G875" i="2"/>
  <c r="H1103" i="2"/>
  <c r="I1103" i="2"/>
  <c r="G1104" i="2"/>
  <c r="I381" i="2"/>
  <c r="I178" i="2"/>
  <c r="I250" i="2"/>
  <c r="G708" i="2"/>
  <c r="H935" i="2"/>
  <c r="G936" i="2"/>
  <c r="H503" i="2"/>
  <c r="G504" i="2"/>
  <c r="G505" i="2"/>
  <c r="H972" i="2"/>
  <c r="I972" i="2"/>
  <c r="G973" i="2"/>
  <c r="H526" i="2"/>
  <c r="I526" i="2"/>
  <c r="G527" i="2"/>
  <c r="H600" i="2"/>
  <c r="G601" i="2"/>
  <c r="H601" i="2"/>
  <c r="I601" i="2"/>
  <c r="G95" i="2"/>
  <c r="G132" i="2"/>
  <c r="G133" i="2"/>
  <c r="H131" i="2"/>
  <c r="G143" i="2"/>
  <c r="H142" i="2"/>
  <c r="H1018" i="2"/>
  <c r="I1018" i="2"/>
  <c r="G1019" i="2"/>
  <c r="G1020" i="2"/>
  <c r="H419" i="2"/>
  <c r="I419" i="2"/>
  <c r="G420" i="2"/>
  <c r="H648" i="2"/>
  <c r="I648" i="2"/>
  <c r="G649" i="2"/>
  <c r="H696" i="2"/>
  <c r="I696" i="2"/>
  <c r="G697" i="2"/>
  <c r="H286" i="2"/>
  <c r="I286" i="2"/>
  <c r="H574" i="2"/>
  <c r="I574" i="2"/>
  <c r="H779" i="2"/>
  <c r="I1042" i="2"/>
  <c r="H636" i="2"/>
  <c r="I636" i="2"/>
  <c r="G637" i="2"/>
  <c r="H514" i="2"/>
  <c r="G515" i="2"/>
  <c r="H515" i="2"/>
  <c r="G121" i="2"/>
  <c r="H120" i="2"/>
  <c r="H1055" i="2"/>
  <c r="H683" i="2"/>
  <c r="I683" i="2"/>
  <c r="H1007" i="2"/>
  <c r="I1007" i="2"/>
  <c r="G1008" i="2"/>
  <c r="H1008" i="2"/>
  <c r="H155" i="2"/>
  <c r="I155" i="2"/>
  <c r="G156" i="2"/>
  <c r="H718" i="2"/>
  <c r="G719" i="2"/>
  <c r="G720" i="2"/>
  <c r="I862" i="2"/>
  <c r="I888" i="2"/>
  <c r="H958" i="2"/>
  <c r="I958" i="2"/>
  <c r="G959" i="2"/>
  <c r="I285" i="2"/>
  <c r="I573" i="2"/>
  <c r="H382" i="2"/>
  <c r="I382" i="2"/>
  <c r="I778" i="2"/>
  <c r="H1126" i="2"/>
  <c r="I1126" i="2"/>
  <c r="G1127" i="2"/>
  <c r="H996" i="2"/>
  <c r="I93" i="2"/>
  <c r="I130" i="2"/>
  <c r="I141" i="2"/>
  <c r="I1017" i="2"/>
  <c r="H985" i="2"/>
  <c r="I985" i="2"/>
  <c r="H925" i="2"/>
  <c r="I925" i="2"/>
  <c r="G926" i="2"/>
  <c r="G927" i="2"/>
  <c r="G960" i="2"/>
  <c r="H959" i="2"/>
  <c r="I959" i="2"/>
  <c r="G1009" i="2"/>
  <c r="I1008" i="2"/>
  <c r="I779" i="2"/>
  <c r="H697" i="2"/>
  <c r="I697" i="2"/>
  <c r="G698" i="2"/>
  <c r="H1019" i="2"/>
  <c r="I142" i="2"/>
  <c r="G602" i="2"/>
  <c r="G528" i="2"/>
  <c r="H527" i="2"/>
  <c r="I527" i="2"/>
  <c r="I935" i="2"/>
  <c r="G1105" i="2"/>
  <c r="H1104" i="2"/>
  <c r="I1104" i="2"/>
  <c r="H59" i="2"/>
  <c r="I59" i="2"/>
  <c r="G60" i="2"/>
  <c r="H443" i="2"/>
  <c r="I443" i="2"/>
  <c r="G444" i="2"/>
  <c r="H671" i="2"/>
  <c r="I671" i="2"/>
  <c r="G672" i="2"/>
  <c r="I815" i="2"/>
  <c r="I361" i="2"/>
  <c r="H36" i="2"/>
  <c r="I479" i="2"/>
  <c r="H456" i="2"/>
  <c r="I456" i="2"/>
  <c r="G325" i="2"/>
  <c r="I324" i="2"/>
  <c r="G746" i="2"/>
  <c r="H745" i="2"/>
  <c r="G111" i="2"/>
  <c r="I347" i="2"/>
  <c r="H372" i="2"/>
  <c r="I372" i="2"/>
  <c r="G373" i="2"/>
  <c r="I120" i="2"/>
  <c r="G288" i="2"/>
  <c r="H288" i="2"/>
  <c r="H287" i="2"/>
  <c r="I287" i="2"/>
  <c r="H649" i="2"/>
  <c r="G650" i="2"/>
  <c r="H420" i="2"/>
  <c r="G421" i="2"/>
  <c r="H973" i="2"/>
  <c r="G974" i="2"/>
  <c r="H541" i="2"/>
  <c r="G542" i="2"/>
  <c r="H504" i="2"/>
  <c r="G1080" i="2"/>
  <c r="H1079" i="2"/>
  <c r="I334" i="2"/>
  <c r="G591" i="2"/>
  <c r="H590" i="2"/>
  <c r="G903" i="2"/>
  <c r="H902" i="2"/>
  <c r="I902" i="2"/>
  <c r="G240" i="2"/>
  <c r="H239" i="2"/>
  <c r="I190" i="2"/>
  <c r="I179" i="2"/>
  <c r="H480" i="2"/>
  <c r="I480" i="2"/>
  <c r="G481" i="2"/>
  <c r="G792" i="2"/>
  <c r="H791" i="2"/>
  <c r="I791" i="2"/>
  <c r="H348" i="2"/>
  <c r="I348" i="2"/>
  <c r="G349" i="2"/>
  <c r="H926" i="2"/>
  <c r="G987" i="2"/>
  <c r="I986" i="2"/>
  <c r="H986" i="2"/>
  <c r="G1128" i="2"/>
  <c r="H1127" i="2"/>
  <c r="H156" i="2"/>
  <c r="I156" i="2"/>
  <c r="G157" i="2"/>
  <c r="H637" i="2"/>
  <c r="I637" i="2"/>
  <c r="G638" i="2"/>
  <c r="G144" i="2"/>
  <c r="I143" i="2"/>
  <c r="H143" i="2"/>
  <c r="H132" i="2"/>
  <c r="G96" i="2"/>
  <c r="I95" i="2"/>
  <c r="H95" i="2"/>
  <c r="G876" i="2"/>
  <c r="H875" i="2"/>
  <c r="I875" i="2"/>
  <c r="H913" i="2"/>
  <c r="I913" i="2"/>
  <c r="G914" i="2"/>
  <c r="G817" i="2"/>
  <c r="H816" i="2"/>
  <c r="H947" i="2"/>
  <c r="I947" i="2"/>
  <c r="G948" i="2"/>
  <c r="G363" i="2"/>
  <c r="I362" i="2"/>
  <c r="H362" i="2"/>
  <c r="I623" i="2"/>
  <c r="G830" i="2"/>
  <c r="G831" i="2"/>
  <c r="H829" i="2"/>
  <c r="I829" i="2"/>
  <c r="G1045" i="2"/>
  <c r="H1044" i="2"/>
  <c r="H383" i="2"/>
  <c r="I383" i="2"/>
  <c r="G384" i="2"/>
  <c r="G685" i="2"/>
  <c r="H685" i="2"/>
  <c r="I685" i="2"/>
  <c r="H684" i="2"/>
  <c r="G122" i="2"/>
  <c r="H121" i="2"/>
  <c r="I121" i="2"/>
  <c r="G781" i="2"/>
  <c r="I780" i="2"/>
  <c r="H780" i="2"/>
  <c r="G576" i="2"/>
  <c r="G577" i="2"/>
  <c r="H575" i="2"/>
  <c r="I575" i="2"/>
  <c r="H936" i="2"/>
  <c r="I936" i="2"/>
  <c r="G937" i="2"/>
  <c r="H708" i="2"/>
  <c r="G709" i="2"/>
  <c r="I708" i="2"/>
  <c r="G336" i="2"/>
  <c r="H335" i="2"/>
  <c r="G865" i="2"/>
  <c r="H864" i="2"/>
  <c r="I864" i="2"/>
  <c r="G625" i="2"/>
  <c r="H624" i="2"/>
  <c r="I624" i="2"/>
  <c r="H300" i="2"/>
  <c r="G301" i="2"/>
  <c r="G192" i="2"/>
  <c r="H191" i="2"/>
  <c r="I191" i="2"/>
  <c r="G181" i="2"/>
  <c r="H180" i="2"/>
  <c r="I180" i="2"/>
  <c r="G757" i="2"/>
  <c r="I756" i="2"/>
  <c r="H756" i="2"/>
  <c r="H660" i="2"/>
  <c r="I660" i="2"/>
  <c r="G661" i="2"/>
  <c r="G1069" i="2"/>
  <c r="G1070" i="2"/>
  <c r="H1068" i="2"/>
  <c r="I1068" i="2"/>
  <c r="G866" i="2"/>
  <c r="H865" i="2"/>
  <c r="I865" i="2"/>
  <c r="H914" i="2"/>
  <c r="G915" i="2"/>
  <c r="I914" i="2"/>
  <c r="I1127" i="2"/>
  <c r="G482" i="2"/>
  <c r="H481" i="2"/>
  <c r="I481" i="2"/>
  <c r="I239" i="2"/>
  <c r="I1079" i="2"/>
  <c r="I541" i="2"/>
  <c r="I973" i="2"/>
  <c r="I110" i="2"/>
  <c r="I745" i="2"/>
  <c r="G1106" i="2"/>
  <c r="I1105" i="2"/>
  <c r="H1105" i="2"/>
  <c r="G1010" i="2"/>
  <c r="H1009" i="2"/>
  <c r="I1009" i="2"/>
  <c r="G592" i="2"/>
  <c r="H591" i="2"/>
  <c r="I591" i="2"/>
  <c r="G543" i="2"/>
  <c r="H542" i="2"/>
  <c r="I542" i="2"/>
  <c r="G975" i="2"/>
  <c r="H974" i="2"/>
  <c r="I974" i="2"/>
  <c r="G1021" i="2"/>
  <c r="H1020" i="2"/>
  <c r="G302" i="2"/>
  <c r="I301" i="2"/>
  <c r="H301" i="2"/>
  <c r="G758" i="2"/>
  <c r="H757" i="2"/>
  <c r="I757" i="2"/>
  <c r="H181" i="2"/>
  <c r="G182" i="2"/>
  <c r="H192" i="2"/>
  <c r="G193" i="2"/>
  <c r="I300" i="2"/>
  <c r="I335" i="2"/>
  <c r="I1044" i="2"/>
  <c r="G1129" i="2"/>
  <c r="H1128" i="2"/>
  <c r="H240" i="2"/>
  <c r="I240" i="2"/>
  <c r="G241" i="2"/>
  <c r="I590" i="2"/>
  <c r="G422" i="2"/>
  <c r="H421" i="2"/>
  <c r="I421" i="2"/>
  <c r="G651" i="2"/>
  <c r="H650" i="2"/>
  <c r="I650" i="2"/>
  <c r="G747" i="2"/>
  <c r="H746" i="2"/>
  <c r="I746" i="2"/>
  <c r="H325" i="2"/>
  <c r="G326" i="2"/>
  <c r="G327" i="2"/>
  <c r="H457" i="2"/>
  <c r="I457" i="2"/>
  <c r="G458" i="2"/>
  <c r="H60" i="2"/>
  <c r="G61" i="2"/>
  <c r="G529" i="2"/>
  <c r="I528" i="2"/>
  <c r="H528" i="2"/>
  <c r="G603" i="2"/>
  <c r="H602" i="2"/>
  <c r="I602" i="2"/>
  <c r="I1019" i="2"/>
  <c r="G699" i="2"/>
  <c r="G700" i="2"/>
  <c r="H698" i="2"/>
  <c r="I698" i="2"/>
  <c r="G961" i="2"/>
  <c r="H960" i="2"/>
  <c r="H336" i="2"/>
  <c r="I336" i="2"/>
  <c r="G337" i="2"/>
  <c r="G686" i="2"/>
  <c r="H686" i="2"/>
  <c r="H1045" i="2"/>
  <c r="I1045" i="2"/>
  <c r="G1046" i="2"/>
  <c r="H817" i="2"/>
  <c r="I817" i="2"/>
  <c r="G818" i="2"/>
  <c r="H625" i="2"/>
  <c r="G626" i="2"/>
  <c r="I625" i="2"/>
  <c r="H1069" i="2"/>
  <c r="G662" i="2"/>
  <c r="H661" i="2"/>
  <c r="H709" i="2"/>
  <c r="G938" i="2"/>
  <c r="H937" i="2"/>
  <c r="H576" i="2"/>
  <c r="I576" i="2"/>
  <c r="G782" i="2"/>
  <c r="H781" i="2"/>
  <c r="I781" i="2"/>
  <c r="H122" i="2"/>
  <c r="G123" i="2"/>
  <c r="G385" i="2"/>
  <c r="H384" i="2"/>
  <c r="I384" i="2"/>
  <c r="H363" i="2"/>
  <c r="G364" i="2"/>
  <c r="H364" i="2"/>
  <c r="I364" i="2"/>
  <c r="G949" i="2"/>
  <c r="H948" i="2"/>
  <c r="I816" i="2"/>
  <c r="G877" i="2"/>
  <c r="H876" i="2"/>
  <c r="H96" i="2"/>
  <c r="G97" i="2"/>
  <c r="H144" i="2"/>
  <c r="G145" i="2"/>
  <c r="G639" i="2"/>
  <c r="H638" i="2"/>
  <c r="I638" i="2"/>
  <c r="G158" i="2"/>
  <c r="H157" i="2"/>
  <c r="I157" i="2"/>
  <c r="G988" i="2"/>
  <c r="H987" i="2"/>
  <c r="G350" i="2"/>
  <c r="I349" i="2"/>
  <c r="H349" i="2"/>
  <c r="G793" i="2"/>
  <c r="I792" i="2"/>
  <c r="H792" i="2"/>
  <c r="G904" i="2"/>
  <c r="H903" i="2"/>
  <c r="I903" i="2"/>
  <c r="G1081" i="2"/>
  <c r="H1080" i="2"/>
  <c r="I420" i="2"/>
  <c r="I649" i="2"/>
  <c r="G374" i="2"/>
  <c r="H373" i="2"/>
  <c r="I373" i="2"/>
  <c r="H111" i="2"/>
  <c r="G112" i="2"/>
  <c r="H112" i="2"/>
  <c r="I112" i="2"/>
  <c r="G673" i="2"/>
  <c r="H673" i="2"/>
  <c r="I673" i="2"/>
  <c r="H672" i="2"/>
  <c r="I672" i="2"/>
  <c r="G445" i="2"/>
  <c r="G446" i="2"/>
  <c r="H444" i="2"/>
  <c r="G674" i="2"/>
  <c r="G375" i="2"/>
  <c r="H374" i="2"/>
  <c r="I374" i="2"/>
  <c r="I1080" i="2"/>
  <c r="I987" i="2"/>
  <c r="G159" i="2"/>
  <c r="H158" i="2"/>
  <c r="G640" i="2"/>
  <c r="H639" i="2"/>
  <c r="I948" i="2"/>
  <c r="G386" i="2"/>
  <c r="H385" i="2"/>
  <c r="I385" i="2"/>
  <c r="H782" i="2"/>
  <c r="G783" i="2"/>
  <c r="I661" i="2"/>
  <c r="G819" i="2"/>
  <c r="I818" i="2"/>
  <c r="H818" i="2"/>
  <c r="H1046" i="2"/>
  <c r="G1047" i="2"/>
  <c r="H337" i="2"/>
  <c r="G338" i="2"/>
  <c r="I960" i="2"/>
  <c r="H699" i="2"/>
  <c r="I699" i="2"/>
  <c r="G652" i="2"/>
  <c r="H651" i="2"/>
  <c r="I651" i="2"/>
  <c r="G423" i="2"/>
  <c r="H422" i="2"/>
  <c r="I422" i="2"/>
  <c r="G303" i="2"/>
  <c r="H302" i="2"/>
  <c r="I302" i="2"/>
  <c r="G916" i="2"/>
  <c r="H916" i="2"/>
  <c r="H915" i="2"/>
  <c r="H866" i="2"/>
  <c r="I866" i="2"/>
  <c r="G867" i="2"/>
  <c r="H145" i="2"/>
  <c r="I145" i="2"/>
  <c r="G146" i="2"/>
  <c r="H97" i="2"/>
  <c r="I97" i="2"/>
  <c r="G98" i="2"/>
  <c r="H877" i="2"/>
  <c r="I877" i="2"/>
  <c r="G878" i="2"/>
  <c r="G939" i="2"/>
  <c r="H938" i="2"/>
  <c r="H458" i="2"/>
  <c r="I458" i="2"/>
  <c r="G459" i="2"/>
  <c r="H326" i="2"/>
  <c r="I326" i="2"/>
  <c r="I1128" i="2"/>
  <c r="H193" i="2"/>
  <c r="G194" i="2"/>
  <c r="H182" i="2"/>
  <c r="I182" i="2"/>
  <c r="G183" i="2"/>
  <c r="H1021" i="2"/>
  <c r="G1022" i="2"/>
  <c r="H1081" i="2"/>
  <c r="G1082" i="2"/>
  <c r="G351" i="2"/>
  <c r="H350" i="2"/>
  <c r="H988" i="2"/>
  <c r="I988" i="2"/>
  <c r="I144" i="2"/>
  <c r="I96" i="2"/>
  <c r="G950" i="2"/>
  <c r="I949" i="2"/>
  <c r="H949" i="2"/>
  <c r="H123" i="2"/>
  <c r="I123" i="2"/>
  <c r="G124" i="2"/>
  <c r="G663" i="2"/>
  <c r="H662" i="2"/>
  <c r="I1069" i="2"/>
  <c r="H961" i="2"/>
  <c r="I961" i="2"/>
  <c r="G962" i="2"/>
  <c r="G62" i="2"/>
  <c r="H61" i="2"/>
  <c r="G1130" i="2"/>
  <c r="I1129" i="2"/>
  <c r="H1129" i="2"/>
  <c r="I192" i="2"/>
  <c r="I181" i="2"/>
  <c r="G976" i="2"/>
  <c r="H975" i="2"/>
  <c r="I975" i="2"/>
  <c r="G544" i="2"/>
  <c r="H543" i="2"/>
  <c r="I543" i="2"/>
  <c r="H904" i="2"/>
  <c r="I904" i="2"/>
  <c r="I876" i="2"/>
  <c r="I122" i="2"/>
  <c r="I937" i="2"/>
  <c r="G627" i="2"/>
  <c r="H626" i="2"/>
  <c r="I626" i="2"/>
  <c r="H603" i="2"/>
  <c r="I603" i="2"/>
  <c r="G604" i="2"/>
  <c r="H529" i="2"/>
  <c r="G530" i="2"/>
  <c r="I529" i="2"/>
  <c r="I60" i="2"/>
  <c r="G748" i="2"/>
  <c r="I747" i="2"/>
  <c r="H747" i="2"/>
  <c r="H241" i="2"/>
  <c r="G242" i="2"/>
  <c r="I241" i="2"/>
  <c r="G759" i="2"/>
  <c r="H758" i="2"/>
  <c r="I758" i="2"/>
  <c r="I1020" i="2"/>
  <c r="H592" i="2"/>
  <c r="I592" i="2"/>
  <c r="H1010" i="2"/>
  <c r="G1011" i="2"/>
  <c r="I1010" i="2"/>
  <c r="G1107" i="2"/>
  <c r="I1106" i="2"/>
  <c r="H1106" i="2"/>
  <c r="G483" i="2"/>
  <c r="H482" i="2"/>
  <c r="I482" i="2"/>
  <c r="G63" i="2"/>
  <c r="H62" i="2"/>
  <c r="H1082" i="2"/>
  <c r="G1083" i="2"/>
  <c r="H939" i="2"/>
  <c r="G940" i="2"/>
  <c r="I916" i="2"/>
  <c r="G339" i="2"/>
  <c r="I338" i="2"/>
  <c r="H338" i="2"/>
  <c r="G1048" i="2"/>
  <c r="H1047" i="2"/>
  <c r="I1047" i="2"/>
  <c r="H640" i="2"/>
  <c r="I640" i="2"/>
  <c r="H159" i="2"/>
  <c r="I159" i="2"/>
  <c r="G160" i="2"/>
  <c r="G760" i="2"/>
  <c r="H759" i="2"/>
  <c r="G628" i="2"/>
  <c r="I627" i="2"/>
  <c r="H627" i="2"/>
  <c r="H1130" i="2"/>
  <c r="I1130" i="2"/>
  <c r="G1131" i="2"/>
  <c r="H962" i="2"/>
  <c r="G963" i="2"/>
  <c r="I962" i="2"/>
  <c r="I662" i="2"/>
  <c r="H124" i="2"/>
  <c r="I124" i="2"/>
  <c r="H950" i="2"/>
  <c r="G951" i="2"/>
  <c r="I350" i="2"/>
  <c r="I1081" i="2"/>
  <c r="G184" i="2"/>
  <c r="H183" i="2"/>
  <c r="I183" i="2"/>
  <c r="G195" i="2"/>
  <c r="H878" i="2"/>
  <c r="I878" i="2"/>
  <c r="G879" i="2"/>
  <c r="H423" i="2"/>
  <c r="I423" i="2"/>
  <c r="G424" i="2"/>
  <c r="H652" i="2"/>
  <c r="I652" i="2"/>
  <c r="I337" i="2"/>
  <c r="I1046" i="2"/>
  <c r="H783" i="2"/>
  <c r="G784" i="2"/>
  <c r="G484" i="2"/>
  <c r="H483" i="2"/>
  <c r="I483" i="2"/>
  <c r="H544" i="2"/>
  <c r="I544" i="2"/>
  <c r="H976" i="2"/>
  <c r="I976" i="2"/>
  <c r="I61" i="2"/>
  <c r="G352" i="2"/>
  <c r="H351" i="2"/>
  <c r="I938" i="2"/>
  <c r="H446" i="2"/>
  <c r="I446" i="2"/>
  <c r="G447" i="2"/>
  <c r="H303" i="2"/>
  <c r="G304" i="2"/>
  <c r="G820" i="2"/>
  <c r="H819" i="2"/>
  <c r="I819" i="2"/>
  <c r="I782" i="2"/>
  <c r="I639" i="2"/>
  <c r="I158" i="2"/>
  <c r="H375" i="2"/>
  <c r="I375" i="2"/>
  <c r="G376" i="2"/>
  <c r="G1108" i="2"/>
  <c r="H1107" i="2"/>
  <c r="H1011" i="2"/>
  <c r="G1012" i="2"/>
  <c r="G243" i="2"/>
  <c r="H242" i="2"/>
  <c r="I242" i="2"/>
  <c r="H748" i="2"/>
  <c r="I748" i="2"/>
  <c r="H530" i="2"/>
  <c r="H604" i="2"/>
  <c r="I604" i="2"/>
  <c r="H663" i="2"/>
  <c r="G664" i="2"/>
  <c r="G328" i="2"/>
  <c r="H327" i="2"/>
  <c r="I327" i="2"/>
  <c r="G460" i="2"/>
  <c r="H459" i="2"/>
  <c r="I459" i="2"/>
  <c r="G99" i="2"/>
  <c r="H99" i="2"/>
  <c r="I99" i="2"/>
  <c r="H98" i="2"/>
  <c r="I98" i="2"/>
  <c r="G147" i="2"/>
  <c r="H146" i="2"/>
  <c r="I146" i="2"/>
  <c r="H867" i="2"/>
  <c r="G868" i="2"/>
  <c r="I915" i="2"/>
  <c r="H700" i="2"/>
  <c r="I700" i="2"/>
  <c r="H386" i="2"/>
  <c r="G387" i="2"/>
  <c r="H674" i="2"/>
  <c r="I674" i="2"/>
  <c r="G675" i="2"/>
  <c r="H675" i="2"/>
  <c r="I675" i="2"/>
  <c r="H387" i="2"/>
  <c r="G388" i="2"/>
  <c r="H868" i="2"/>
  <c r="I868" i="2"/>
  <c r="H304" i="2"/>
  <c r="I304" i="2"/>
  <c r="H352" i="2"/>
  <c r="I352" i="2"/>
  <c r="H784" i="2"/>
  <c r="I784" i="2"/>
  <c r="H951" i="2"/>
  <c r="G952" i="2"/>
  <c r="H952" i="2"/>
  <c r="I952" i="2"/>
  <c r="H760" i="2"/>
  <c r="I760" i="2"/>
  <c r="I939" i="2"/>
  <c r="I1082" i="2"/>
  <c r="I386" i="2"/>
  <c r="I867" i="2"/>
  <c r="G148" i="2"/>
  <c r="H147" i="2"/>
  <c r="G100" i="2"/>
  <c r="H100" i="2"/>
  <c r="I100" i="2"/>
  <c r="H664" i="2"/>
  <c r="I664" i="2"/>
  <c r="H1012" i="2"/>
  <c r="I1012" i="2"/>
  <c r="I1107" i="2"/>
  <c r="I303" i="2"/>
  <c r="I783" i="2"/>
  <c r="I950" i="2"/>
  <c r="H628" i="2"/>
  <c r="I628" i="2"/>
  <c r="I62" i="2"/>
  <c r="G676" i="2"/>
  <c r="H460" i="2"/>
  <c r="I460" i="2"/>
  <c r="H328" i="2"/>
  <c r="I328" i="2"/>
  <c r="I663" i="2"/>
  <c r="I1011" i="2"/>
  <c r="H376" i="2"/>
  <c r="I376" i="2"/>
  <c r="H820" i="2"/>
  <c r="I820" i="2"/>
  <c r="H484" i="2"/>
  <c r="I484" i="2"/>
  <c r="H424" i="2"/>
  <c r="I424" i="2"/>
  <c r="G196" i="2"/>
  <c r="H195" i="2"/>
  <c r="I195" i="2"/>
  <c r="H184" i="2"/>
  <c r="I184" i="2"/>
  <c r="I759" i="2"/>
  <c r="H1048" i="2"/>
  <c r="I1048" i="2"/>
  <c r="G340" i="2"/>
  <c r="H339" i="2"/>
  <c r="G244" i="2"/>
  <c r="H243" i="2"/>
  <c r="H1108" i="2"/>
  <c r="I1108" i="2"/>
  <c r="H447" i="2"/>
  <c r="I447" i="2"/>
  <c r="G448" i="2"/>
  <c r="I351" i="2"/>
  <c r="G880" i="2"/>
  <c r="H879" i="2"/>
  <c r="I879" i="2"/>
  <c r="G964" i="2"/>
  <c r="H963" i="2"/>
  <c r="G1132" i="2"/>
  <c r="I1131" i="2"/>
  <c r="H1131" i="2"/>
  <c r="H160" i="2"/>
  <c r="I160" i="2"/>
  <c r="H940" i="2"/>
  <c r="I940" i="2"/>
  <c r="G1084" i="2"/>
  <c r="H1083" i="2"/>
  <c r="I1083" i="2"/>
  <c r="H63" i="2"/>
  <c r="I63" i="2"/>
  <c r="G64" i="2"/>
  <c r="H64" i="2"/>
  <c r="I64" i="2"/>
  <c r="H964" i="2"/>
  <c r="I964" i="2"/>
  <c r="H148" i="2"/>
  <c r="I148" i="2"/>
  <c r="H388" i="2"/>
  <c r="I388" i="2"/>
  <c r="H448" i="2"/>
  <c r="I448" i="2"/>
  <c r="I339" i="2"/>
  <c r="I951" i="2"/>
  <c r="I387" i="2"/>
  <c r="H880" i="2"/>
  <c r="I880" i="2"/>
  <c r="H1084" i="2"/>
  <c r="I1084" i="2"/>
  <c r="I963" i="2"/>
  <c r="I243" i="2"/>
  <c r="H340" i="2"/>
  <c r="I340" i="2"/>
  <c r="H244" i="2"/>
  <c r="I244" i="2"/>
  <c r="H1132" i="2"/>
  <c r="I1132" i="2"/>
  <c r="H196" i="2"/>
  <c r="I196" i="2"/>
  <c r="H676" i="2"/>
  <c r="I676" i="2"/>
  <c r="I147" i="2"/>
  <c r="Q2" i="1"/>
  <c r="X11" i="1"/>
  <c r="V8" i="1"/>
  <c r="V6" i="1"/>
  <c r="V7" i="1"/>
  <c r="V9" i="1"/>
  <c r="V4" i="1"/>
  <c r="V5" i="1"/>
  <c r="K9" i="1"/>
  <c r="K13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6" i="1"/>
  <c r="K10" i="1"/>
  <c r="K14" i="1"/>
  <c r="K18" i="1"/>
  <c r="K22" i="1"/>
  <c r="K26" i="1"/>
  <c r="K30" i="1"/>
  <c r="K34" i="1"/>
  <c r="K38" i="1"/>
  <c r="K42" i="1"/>
  <c r="K46" i="1"/>
  <c r="K50" i="1"/>
  <c r="K54" i="1"/>
  <c r="K58" i="1"/>
  <c r="K62" i="1"/>
  <c r="K66" i="1"/>
  <c r="K70" i="1"/>
  <c r="K74" i="1"/>
  <c r="K78" i="1"/>
  <c r="K82" i="1"/>
  <c r="K86" i="1"/>
  <c r="K90" i="1"/>
  <c r="K94" i="1"/>
  <c r="K98" i="1"/>
  <c r="K102" i="1"/>
  <c r="K106" i="1"/>
  <c r="K110" i="1"/>
  <c r="K114" i="1"/>
  <c r="K118" i="1"/>
  <c r="K122" i="1"/>
  <c r="K126" i="1"/>
  <c r="K130" i="1"/>
  <c r="K134" i="1"/>
  <c r="K138" i="1"/>
  <c r="K142" i="1"/>
  <c r="K146" i="1"/>
  <c r="K150" i="1"/>
  <c r="K154" i="1"/>
  <c r="K158" i="1"/>
  <c r="K162" i="1"/>
  <c r="K166" i="1"/>
  <c r="K170" i="1"/>
  <c r="K174" i="1"/>
  <c r="K178" i="1"/>
  <c r="K182" i="1"/>
  <c r="K186" i="1"/>
  <c r="K190" i="1"/>
  <c r="K194" i="1"/>
  <c r="K198" i="1"/>
  <c r="K202" i="1"/>
  <c r="K206" i="1"/>
  <c r="K210" i="1"/>
  <c r="K214" i="1"/>
  <c r="K218" i="1"/>
  <c r="K222" i="1"/>
  <c r="K226" i="1"/>
  <c r="K230" i="1"/>
  <c r="K234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86" i="1"/>
  <c r="K290" i="1"/>
  <c r="K294" i="1"/>
  <c r="K298" i="1"/>
  <c r="K302" i="1"/>
  <c r="K306" i="1"/>
  <c r="K310" i="1"/>
  <c r="K314" i="1"/>
  <c r="K318" i="1"/>
  <c r="K7" i="1"/>
  <c r="K11" i="1"/>
  <c r="K15" i="1"/>
  <c r="K19" i="1"/>
  <c r="K23" i="1"/>
  <c r="K27" i="1"/>
  <c r="K31" i="1"/>
  <c r="K35" i="1"/>
  <c r="K39" i="1"/>
  <c r="K43" i="1"/>
  <c r="K47" i="1"/>
  <c r="K51" i="1"/>
  <c r="K55" i="1"/>
  <c r="K59" i="1"/>
  <c r="K63" i="1"/>
  <c r="K67" i="1"/>
  <c r="K71" i="1"/>
  <c r="K75" i="1"/>
  <c r="K79" i="1"/>
  <c r="K83" i="1"/>
  <c r="K87" i="1"/>
  <c r="K91" i="1"/>
  <c r="K95" i="1"/>
  <c r="K99" i="1"/>
  <c r="K103" i="1"/>
  <c r="K107" i="1"/>
  <c r="K111" i="1"/>
  <c r="K115" i="1"/>
  <c r="K119" i="1"/>
  <c r="K123" i="1"/>
  <c r="K127" i="1"/>
  <c r="K131" i="1"/>
  <c r="K135" i="1"/>
  <c r="K139" i="1"/>
  <c r="K143" i="1"/>
  <c r="K147" i="1"/>
  <c r="K151" i="1"/>
  <c r="K155" i="1"/>
  <c r="K159" i="1"/>
  <c r="K163" i="1"/>
  <c r="K167" i="1"/>
  <c r="K171" i="1"/>
  <c r="K175" i="1"/>
  <c r="K179" i="1"/>
  <c r="K183" i="1"/>
  <c r="K187" i="1"/>
  <c r="K191" i="1"/>
  <c r="K195" i="1"/>
  <c r="K199" i="1"/>
  <c r="K203" i="1"/>
  <c r="K207" i="1"/>
  <c r="K211" i="1"/>
  <c r="K215" i="1"/>
  <c r="K219" i="1"/>
  <c r="K223" i="1"/>
  <c r="K227" i="1"/>
  <c r="K231" i="1"/>
  <c r="K235" i="1"/>
  <c r="K239" i="1"/>
  <c r="K243" i="1"/>
  <c r="K247" i="1"/>
  <c r="K251" i="1"/>
  <c r="K255" i="1"/>
  <c r="K259" i="1"/>
  <c r="K263" i="1"/>
  <c r="K267" i="1"/>
  <c r="K271" i="1"/>
  <c r="K275" i="1"/>
  <c r="K279" i="1"/>
  <c r="K283" i="1"/>
  <c r="K287" i="1"/>
  <c r="K291" i="1"/>
  <c r="K295" i="1"/>
  <c r="K299" i="1"/>
  <c r="K303" i="1"/>
  <c r="K307" i="1"/>
  <c r="K311" i="1"/>
  <c r="K315" i="1"/>
  <c r="K319" i="1"/>
  <c r="K323" i="1"/>
  <c r="K327" i="1"/>
  <c r="K331" i="1"/>
  <c r="K335" i="1"/>
  <c r="K339" i="1"/>
  <c r="K343" i="1"/>
  <c r="K20" i="1"/>
  <c r="K36" i="1"/>
  <c r="K52" i="1"/>
  <c r="K68" i="1"/>
  <c r="K84" i="1"/>
  <c r="K100" i="1"/>
  <c r="K116" i="1"/>
  <c r="K132" i="1"/>
  <c r="K148" i="1"/>
  <c r="K161" i="1"/>
  <c r="K169" i="1"/>
  <c r="K177" i="1"/>
  <c r="K185" i="1"/>
  <c r="K193" i="1"/>
  <c r="K201" i="1"/>
  <c r="K209" i="1"/>
  <c r="K217" i="1"/>
  <c r="K225" i="1"/>
  <c r="K233" i="1"/>
  <c r="K241" i="1"/>
  <c r="K249" i="1"/>
  <c r="K257" i="1"/>
  <c r="K265" i="1"/>
  <c r="K273" i="1"/>
  <c r="K281" i="1"/>
  <c r="K289" i="1"/>
  <c r="K297" i="1"/>
  <c r="K305" i="1"/>
  <c r="K313" i="1"/>
  <c r="K321" i="1"/>
  <c r="K326" i="1"/>
  <c r="K332" i="1"/>
  <c r="K337" i="1"/>
  <c r="K342" i="1"/>
  <c r="K347" i="1"/>
  <c r="K351" i="1"/>
  <c r="K355" i="1"/>
  <c r="K359" i="1"/>
  <c r="K363" i="1"/>
  <c r="K367" i="1"/>
  <c r="K371" i="1"/>
  <c r="K375" i="1"/>
  <c r="K379" i="1"/>
  <c r="K383" i="1"/>
  <c r="K387" i="1"/>
  <c r="K391" i="1"/>
  <c r="K395" i="1"/>
  <c r="K399" i="1"/>
  <c r="K403" i="1"/>
  <c r="K407" i="1"/>
  <c r="K411" i="1"/>
  <c r="K415" i="1"/>
  <c r="K419" i="1"/>
  <c r="K423" i="1"/>
  <c r="K427" i="1"/>
  <c r="K431" i="1"/>
  <c r="K435" i="1"/>
  <c r="K439" i="1"/>
  <c r="K443" i="1"/>
  <c r="K8" i="1"/>
  <c r="K24" i="1"/>
  <c r="K40" i="1"/>
  <c r="K56" i="1"/>
  <c r="K72" i="1"/>
  <c r="K88" i="1"/>
  <c r="K104" i="1"/>
  <c r="K120" i="1"/>
  <c r="K136" i="1"/>
  <c r="K152" i="1"/>
  <c r="K164" i="1"/>
  <c r="K172" i="1"/>
  <c r="K180" i="1"/>
  <c r="K188" i="1"/>
  <c r="K196" i="1"/>
  <c r="K204" i="1"/>
  <c r="K212" i="1"/>
  <c r="K220" i="1"/>
  <c r="K228" i="1"/>
  <c r="K236" i="1"/>
  <c r="K244" i="1"/>
  <c r="K252" i="1"/>
  <c r="K260" i="1"/>
  <c r="K268" i="1"/>
  <c r="K276" i="1"/>
  <c r="K284" i="1"/>
  <c r="K292" i="1"/>
  <c r="K300" i="1"/>
  <c r="K308" i="1"/>
  <c r="K316" i="1"/>
  <c r="K322" i="1"/>
  <c r="K328" i="1"/>
  <c r="K333" i="1"/>
  <c r="K338" i="1"/>
  <c r="K344" i="1"/>
  <c r="K348" i="1"/>
  <c r="K352" i="1"/>
  <c r="K356" i="1"/>
  <c r="K360" i="1"/>
  <c r="K364" i="1"/>
  <c r="K368" i="1"/>
  <c r="K372" i="1"/>
  <c r="K376" i="1"/>
  <c r="K380" i="1"/>
  <c r="K384" i="1"/>
  <c r="K388" i="1"/>
  <c r="K392" i="1"/>
  <c r="K396" i="1"/>
  <c r="K400" i="1"/>
  <c r="K404" i="1"/>
  <c r="K408" i="1"/>
  <c r="K412" i="1"/>
  <c r="K416" i="1"/>
  <c r="K420" i="1"/>
  <c r="K424" i="1"/>
  <c r="K428" i="1"/>
  <c r="K432" i="1"/>
  <c r="K436" i="1"/>
  <c r="K16" i="1"/>
  <c r="K32" i="1"/>
  <c r="K48" i="1"/>
  <c r="K64" i="1"/>
  <c r="K80" i="1"/>
  <c r="K96" i="1"/>
  <c r="K112" i="1"/>
  <c r="K128" i="1"/>
  <c r="K144" i="1"/>
  <c r="K160" i="1"/>
  <c r="K168" i="1"/>
  <c r="K176" i="1"/>
  <c r="K184" i="1"/>
  <c r="K192" i="1"/>
  <c r="K200" i="1"/>
  <c r="K208" i="1"/>
  <c r="K216" i="1"/>
  <c r="K224" i="1"/>
  <c r="K232" i="1"/>
  <c r="K240" i="1"/>
  <c r="K248" i="1"/>
  <c r="K256" i="1"/>
  <c r="K264" i="1"/>
  <c r="K272" i="1"/>
  <c r="K280" i="1"/>
  <c r="K288" i="1"/>
  <c r="K296" i="1"/>
  <c r="K304" i="1"/>
  <c r="K312" i="1"/>
  <c r="K320" i="1"/>
  <c r="K325" i="1"/>
  <c r="K330" i="1"/>
  <c r="K336" i="1"/>
  <c r="K341" i="1"/>
  <c r="K346" i="1"/>
  <c r="K350" i="1"/>
  <c r="K354" i="1"/>
  <c r="K358" i="1"/>
  <c r="K362" i="1"/>
  <c r="K366" i="1"/>
  <c r="K370" i="1"/>
  <c r="K374" i="1"/>
  <c r="K378" i="1"/>
  <c r="K382" i="1"/>
  <c r="K386" i="1"/>
  <c r="K390" i="1"/>
  <c r="K394" i="1"/>
  <c r="K398" i="1"/>
  <c r="K402" i="1"/>
  <c r="K406" i="1"/>
  <c r="K410" i="1"/>
  <c r="K414" i="1"/>
  <c r="K418" i="1"/>
  <c r="K422" i="1"/>
  <c r="K426" i="1"/>
  <c r="K430" i="1"/>
  <c r="K434" i="1"/>
  <c r="K438" i="1"/>
  <c r="K442" i="1"/>
  <c r="K446" i="1"/>
  <c r="K450" i="1"/>
  <c r="K454" i="1"/>
  <c r="K458" i="1"/>
  <c r="K462" i="1"/>
  <c r="K466" i="1"/>
  <c r="K470" i="1"/>
  <c r="K474" i="1"/>
  <c r="K478" i="1"/>
  <c r="K482" i="1"/>
  <c r="K486" i="1"/>
  <c r="K490" i="1"/>
  <c r="K494" i="1"/>
  <c r="K498" i="1"/>
  <c r="K502" i="1"/>
  <c r="K506" i="1"/>
  <c r="K510" i="1"/>
  <c r="K514" i="1"/>
  <c r="K518" i="1"/>
  <c r="K522" i="1"/>
  <c r="K526" i="1"/>
  <c r="K530" i="1"/>
  <c r="K534" i="1"/>
  <c r="K538" i="1"/>
  <c r="K542" i="1"/>
  <c r="K546" i="1"/>
  <c r="K60" i="1"/>
  <c r="K124" i="1"/>
  <c r="K173" i="1"/>
  <c r="K205" i="1"/>
  <c r="K237" i="1"/>
  <c r="K269" i="1"/>
  <c r="K301" i="1"/>
  <c r="K329" i="1"/>
  <c r="K349" i="1"/>
  <c r="K365" i="1"/>
  <c r="K381" i="1"/>
  <c r="K397" i="1"/>
  <c r="K413" i="1"/>
  <c r="K429" i="1"/>
  <c r="K441" i="1"/>
  <c r="K448" i="1"/>
  <c r="K453" i="1"/>
  <c r="K459" i="1"/>
  <c r="K464" i="1"/>
  <c r="K469" i="1"/>
  <c r="K475" i="1"/>
  <c r="K480" i="1"/>
  <c r="K485" i="1"/>
  <c r="K491" i="1"/>
  <c r="K496" i="1"/>
  <c r="K501" i="1"/>
  <c r="K507" i="1"/>
  <c r="K512" i="1"/>
  <c r="K517" i="1"/>
  <c r="K523" i="1"/>
  <c r="K528" i="1"/>
  <c r="K533" i="1"/>
  <c r="K539" i="1"/>
  <c r="K544" i="1"/>
  <c r="K549" i="1"/>
  <c r="K553" i="1"/>
  <c r="K557" i="1"/>
  <c r="K561" i="1"/>
  <c r="K565" i="1"/>
  <c r="K569" i="1"/>
  <c r="K573" i="1"/>
  <c r="K577" i="1"/>
  <c r="K581" i="1"/>
  <c r="K585" i="1"/>
  <c r="K589" i="1"/>
  <c r="K593" i="1"/>
  <c r="K597" i="1"/>
  <c r="K601" i="1"/>
  <c r="K605" i="1"/>
  <c r="K609" i="1"/>
  <c r="K613" i="1"/>
  <c r="K617" i="1"/>
  <c r="K621" i="1"/>
  <c r="K625" i="1"/>
  <c r="K629" i="1"/>
  <c r="K633" i="1"/>
  <c r="K637" i="1"/>
  <c r="K641" i="1"/>
  <c r="K645" i="1"/>
  <c r="K649" i="1"/>
  <c r="K653" i="1"/>
  <c r="K657" i="1"/>
  <c r="K661" i="1"/>
  <c r="K665" i="1"/>
  <c r="K669" i="1"/>
  <c r="K673" i="1"/>
  <c r="K677" i="1"/>
  <c r="K681" i="1"/>
  <c r="K685" i="1"/>
  <c r="K689" i="1"/>
  <c r="K693" i="1"/>
  <c r="K697" i="1"/>
  <c r="K701" i="1"/>
  <c r="K705" i="1"/>
  <c r="K709" i="1"/>
  <c r="K713" i="1"/>
  <c r="K717" i="1"/>
  <c r="K721" i="1"/>
  <c r="K725" i="1"/>
  <c r="K729" i="1"/>
  <c r="K733" i="1"/>
  <c r="K737" i="1"/>
  <c r="K741" i="1"/>
  <c r="K745" i="1"/>
  <c r="K749" i="1"/>
  <c r="K12" i="1"/>
  <c r="K76" i="1"/>
  <c r="K140" i="1"/>
  <c r="K181" i="1"/>
  <c r="K213" i="1"/>
  <c r="K245" i="1"/>
  <c r="K277" i="1"/>
  <c r="K309" i="1"/>
  <c r="K334" i="1"/>
  <c r="K353" i="1"/>
  <c r="K369" i="1"/>
  <c r="K385" i="1"/>
  <c r="K401" i="1"/>
  <c r="K417" i="1"/>
  <c r="K433" i="1"/>
  <c r="K444" i="1"/>
  <c r="K449" i="1"/>
  <c r="K455" i="1"/>
  <c r="K460" i="1"/>
  <c r="K465" i="1"/>
  <c r="K471" i="1"/>
  <c r="K476" i="1"/>
  <c r="K481" i="1"/>
  <c r="K487" i="1"/>
  <c r="K492" i="1"/>
  <c r="K497" i="1"/>
  <c r="K503" i="1"/>
  <c r="K508" i="1"/>
  <c r="K513" i="1"/>
  <c r="K519" i="1"/>
  <c r="K524" i="1"/>
  <c r="K529" i="1"/>
  <c r="K535" i="1"/>
  <c r="K540" i="1"/>
  <c r="K545" i="1"/>
  <c r="K550" i="1"/>
  <c r="K554" i="1"/>
  <c r="K558" i="1"/>
  <c r="K562" i="1"/>
  <c r="K566" i="1"/>
  <c r="K570" i="1"/>
  <c r="K574" i="1"/>
  <c r="K578" i="1"/>
  <c r="K582" i="1"/>
  <c r="K586" i="1"/>
  <c r="K590" i="1"/>
  <c r="K594" i="1"/>
  <c r="K598" i="1"/>
  <c r="K602" i="1"/>
  <c r="K606" i="1"/>
  <c r="K610" i="1"/>
  <c r="K614" i="1"/>
  <c r="K618" i="1"/>
  <c r="K622" i="1"/>
  <c r="K626" i="1"/>
  <c r="K630" i="1"/>
  <c r="K634" i="1"/>
  <c r="K638" i="1"/>
  <c r="K642" i="1"/>
  <c r="K646" i="1"/>
  <c r="K650" i="1"/>
  <c r="K654" i="1"/>
  <c r="K658" i="1"/>
  <c r="K662" i="1"/>
  <c r="K666" i="1"/>
  <c r="K670" i="1"/>
  <c r="K674" i="1"/>
  <c r="K678" i="1"/>
  <c r="K682" i="1"/>
  <c r="K686" i="1"/>
  <c r="K690" i="1"/>
  <c r="K694" i="1"/>
  <c r="K698" i="1"/>
  <c r="K702" i="1"/>
  <c r="K706" i="1"/>
  <c r="K710" i="1"/>
  <c r="K714" i="1"/>
  <c r="K718" i="1"/>
  <c r="K722" i="1"/>
  <c r="K726" i="1"/>
  <c r="K730" i="1"/>
  <c r="K734" i="1"/>
  <c r="K738" i="1"/>
  <c r="K742" i="1"/>
  <c r="K746" i="1"/>
  <c r="K28" i="1"/>
  <c r="K92" i="1"/>
  <c r="K156" i="1"/>
  <c r="K189" i="1"/>
  <c r="K221" i="1"/>
  <c r="K253" i="1"/>
  <c r="K285" i="1"/>
  <c r="K317" i="1"/>
  <c r="K340" i="1"/>
  <c r="K357" i="1"/>
  <c r="K373" i="1"/>
  <c r="K389" i="1"/>
  <c r="K405" i="1"/>
  <c r="K421" i="1"/>
  <c r="K437" i="1"/>
  <c r="K445" i="1"/>
  <c r="K451" i="1"/>
  <c r="K456" i="1"/>
  <c r="K461" i="1"/>
  <c r="K467" i="1"/>
  <c r="K472" i="1"/>
  <c r="K477" i="1"/>
  <c r="K483" i="1"/>
  <c r="K488" i="1"/>
  <c r="K493" i="1"/>
  <c r="K499" i="1"/>
  <c r="K504" i="1"/>
  <c r="K509" i="1"/>
  <c r="K515" i="1"/>
  <c r="K520" i="1"/>
  <c r="K525" i="1"/>
  <c r="K531" i="1"/>
  <c r="K536" i="1"/>
  <c r="K541" i="1"/>
  <c r="K547" i="1"/>
  <c r="K551" i="1"/>
  <c r="K555" i="1"/>
  <c r="K559" i="1"/>
  <c r="K563" i="1"/>
  <c r="K567" i="1"/>
  <c r="K571" i="1"/>
  <c r="K575" i="1"/>
  <c r="K579" i="1"/>
  <c r="K583" i="1"/>
  <c r="K587" i="1"/>
  <c r="K591" i="1"/>
  <c r="K595" i="1"/>
  <c r="K599" i="1"/>
  <c r="K603" i="1"/>
  <c r="K607" i="1"/>
  <c r="K611" i="1"/>
  <c r="K615" i="1"/>
  <c r="K619" i="1"/>
  <c r="K623" i="1"/>
  <c r="K627" i="1"/>
  <c r="K631" i="1"/>
  <c r="K635" i="1"/>
  <c r="K639" i="1"/>
  <c r="K643" i="1"/>
  <c r="K647" i="1"/>
  <c r="K651" i="1"/>
  <c r="K655" i="1"/>
  <c r="K659" i="1"/>
  <c r="K663" i="1"/>
  <c r="K667" i="1"/>
  <c r="K671" i="1"/>
  <c r="K675" i="1"/>
  <c r="K679" i="1"/>
  <c r="K683" i="1"/>
  <c r="K687" i="1"/>
  <c r="K691" i="1"/>
  <c r="K695" i="1"/>
  <c r="K699" i="1"/>
  <c r="K703" i="1"/>
  <c r="K707" i="1"/>
  <c r="K711" i="1"/>
  <c r="K715" i="1"/>
  <c r="K719" i="1"/>
  <c r="K723" i="1"/>
  <c r="K727" i="1"/>
  <c r="K731" i="1"/>
  <c r="K735" i="1"/>
  <c r="K739" i="1"/>
  <c r="K743" i="1"/>
  <c r="K747" i="1"/>
  <c r="K751" i="1"/>
  <c r="K755" i="1"/>
  <c r="K759" i="1"/>
  <c r="K763" i="1"/>
  <c r="K767" i="1"/>
  <c r="K771" i="1"/>
  <c r="K775" i="1"/>
  <c r="K779" i="1"/>
  <c r="K783" i="1"/>
  <c r="K787" i="1"/>
  <c r="K791" i="1"/>
  <c r="K795" i="1"/>
  <c r="K799" i="1"/>
  <c r="K803" i="1"/>
  <c r="K807" i="1"/>
  <c r="K811" i="1"/>
  <c r="K815" i="1"/>
  <c r="K819" i="1"/>
  <c r="K823" i="1"/>
  <c r="K197" i="1"/>
  <c r="K324" i="1"/>
  <c r="K393" i="1"/>
  <c r="K447" i="1"/>
  <c r="K468" i="1"/>
  <c r="K489" i="1"/>
  <c r="K511" i="1"/>
  <c r="K532" i="1"/>
  <c r="K552" i="1"/>
  <c r="K568" i="1"/>
  <c r="K584" i="1"/>
  <c r="K600" i="1"/>
  <c r="K616" i="1"/>
  <c r="K632" i="1"/>
  <c r="K648" i="1"/>
  <c r="K664" i="1"/>
  <c r="K680" i="1"/>
  <c r="K696" i="1"/>
  <c r="K712" i="1"/>
  <c r="K728" i="1"/>
  <c r="K744" i="1"/>
  <c r="K753" i="1"/>
  <c r="K758" i="1"/>
  <c r="K764" i="1"/>
  <c r="K769" i="1"/>
  <c r="K774" i="1"/>
  <c r="K780" i="1"/>
  <c r="K785" i="1"/>
  <c r="K790" i="1"/>
  <c r="K796" i="1"/>
  <c r="K801" i="1"/>
  <c r="K806" i="1"/>
  <c r="K812" i="1"/>
  <c r="K822" i="1"/>
  <c r="K831" i="1"/>
  <c r="K851" i="1"/>
  <c r="K875" i="1"/>
  <c r="K915" i="1"/>
  <c r="K44" i="1"/>
  <c r="K229" i="1"/>
  <c r="K345" i="1"/>
  <c r="K409" i="1"/>
  <c r="K452" i="1"/>
  <c r="K473" i="1"/>
  <c r="K495" i="1"/>
  <c r="K516" i="1"/>
  <c r="K537" i="1"/>
  <c r="K556" i="1"/>
  <c r="K572" i="1"/>
  <c r="K588" i="1"/>
  <c r="K604" i="1"/>
  <c r="K620" i="1"/>
  <c r="K636" i="1"/>
  <c r="K652" i="1"/>
  <c r="K668" i="1"/>
  <c r="K684" i="1"/>
  <c r="K700" i="1"/>
  <c r="K716" i="1"/>
  <c r="K732" i="1"/>
  <c r="K748" i="1"/>
  <c r="K754" i="1"/>
  <c r="K760" i="1"/>
  <c r="K765" i="1"/>
  <c r="K770" i="1"/>
  <c r="K776" i="1"/>
  <c r="K781" i="1"/>
  <c r="K786" i="1"/>
  <c r="K792" i="1"/>
  <c r="K797" i="1"/>
  <c r="K802" i="1"/>
  <c r="K808" i="1"/>
  <c r="K813" i="1"/>
  <c r="K818" i="1"/>
  <c r="K824" i="1"/>
  <c r="K828" i="1"/>
  <c r="K832" i="1"/>
  <c r="K836" i="1"/>
  <c r="K840" i="1"/>
  <c r="K844" i="1"/>
  <c r="K848" i="1"/>
  <c r="K852" i="1"/>
  <c r="K856" i="1"/>
  <c r="K860" i="1"/>
  <c r="K864" i="1"/>
  <c r="K868" i="1"/>
  <c r="K872" i="1"/>
  <c r="K876" i="1"/>
  <c r="K880" i="1"/>
  <c r="K884" i="1"/>
  <c r="K888" i="1"/>
  <c r="K892" i="1"/>
  <c r="K896" i="1"/>
  <c r="K900" i="1"/>
  <c r="K904" i="1"/>
  <c r="K908" i="1"/>
  <c r="K912" i="1"/>
  <c r="K916" i="1"/>
  <c r="K920" i="1"/>
  <c r="K924" i="1"/>
  <c r="K928" i="1"/>
  <c r="K932" i="1"/>
  <c r="K936" i="1"/>
  <c r="K940" i="1"/>
  <c r="K944" i="1"/>
  <c r="K948" i="1"/>
  <c r="K952" i="1"/>
  <c r="K956" i="1"/>
  <c r="K960" i="1"/>
  <c r="K964" i="1"/>
  <c r="K968" i="1"/>
  <c r="K972" i="1"/>
  <c r="K976" i="1"/>
  <c r="K980" i="1"/>
  <c r="K984" i="1"/>
  <c r="K988" i="1"/>
  <c r="K992" i="1"/>
  <c r="K996" i="1"/>
  <c r="K1000" i="1"/>
  <c r="K1004" i="1"/>
  <c r="K1008" i="1"/>
  <c r="K1012" i="1"/>
  <c r="K1016" i="1"/>
  <c r="K1020" i="1"/>
  <c r="K108" i="1"/>
  <c r="K261" i="1"/>
  <c r="K361" i="1"/>
  <c r="K425" i="1"/>
  <c r="K457" i="1"/>
  <c r="K479" i="1"/>
  <c r="K500" i="1"/>
  <c r="K521" i="1"/>
  <c r="K543" i="1"/>
  <c r="K560" i="1"/>
  <c r="K576" i="1"/>
  <c r="K592" i="1"/>
  <c r="K608" i="1"/>
  <c r="K624" i="1"/>
  <c r="K640" i="1"/>
  <c r="K656" i="1"/>
  <c r="K672" i="1"/>
  <c r="K688" i="1"/>
  <c r="K704" i="1"/>
  <c r="K720" i="1"/>
  <c r="K736" i="1"/>
  <c r="K750" i="1"/>
  <c r="K756" i="1"/>
  <c r="K761" i="1"/>
  <c r="K766" i="1"/>
  <c r="K772" i="1"/>
  <c r="K777" i="1"/>
  <c r="K782" i="1"/>
  <c r="K788" i="1"/>
  <c r="K793" i="1"/>
  <c r="K798" i="1"/>
  <c r="K804" i="1"/>
  <c r="K809" i="1"/>
  <c r="K814" i="1"/>
  <c r="K820" i="1"/>
  <c r="K825" i="1"/>
  <c r="K829" i="1"/>
  <c r="K833" i="1"/>
  <c r="K837" i="1"/>
  <c r="K841" i="1"/>
  <c r="K845" i="1"/>
  <c r="K849" i="1"/>
  <c r="K853" i="1"/>
  <c r="K857" i="1"/>
  <c r="K861" i="1"/>
  <c r="K865" i="1"/>
  <c r="K869" i="1"/>
  <c r="K873" i="1"/>
  <c r="K877" i="1"/>
  <c r="K881" i="1"/>
  <c r="K885" i="1"/>
  <c r="K889" i="1"/>
  <c r="K893" i="1"/>
  <c r="K897" i="1"/>
  <c r="K901" i="1"/>
  <c r="K905" i="1"/>
  <c r="K909" i="1"/>
  <c r="K913" i="1"/>
  <c r="K917" i="1"/>
  <c r="K921" i="1"/>
  <c r="K925" i="1"/>
  <c r="K929" i="1"/>
  <c r="K933" i="1"/>
  <c r="K937" i="1"/>
  <c r="K941" i="1"/>
  <c r="K945" i="1"/>
  <c r="K949" i="1"/>
  <c r="K953" i="1"/>
  <c r="K957" i="1"/>
  <c r="K961" i="1"/>
  <c r="K965" i="1"/>
  <c r="K969" i="1"/>
  <c r="K973" i="1"/>
  <c r="K977" i="1"/>
  <c r="K981" i="1"/>
  <c r="K985" i="1"/>
  <c r="K989" i="1"/>
  <c r="K993" i="1"/>
  <c r="K997" i="1"/>
  <c r="K1001" i="1"/>
  <c r="K1005" i="1"/>
  <c r="K1009" i="1"/>
  <c r="K1013" i="1"/>
  <c r="K1017" i="1"/>
  <c r="K1021" i="1"/>
  <c r="K1025" i="1"/>
  <c r="K1029" i="1"/>
  <c r="K1033" i="1"/>
  <c r="K1037" i="1"/>
  <c r="K1041" i="1"/>
  <c r="K1045" i="1"/>
  <c r="K1049" i="1"/>
  <c r="K1053" i="1"/>
  <c r="K1057" i="1"/>
  <c r="K1061" i="1"/>
  <c r="K1065" i="1"/>
  <c r="K1069" i="1"/>
  <c r="K1073" i="1"/>
  <c r="K1077" i="1"/>
  <c r="K1081" i="1"/>
  <c r="K1085" i="1"/>
  <c r="K1089" i="1"/>
  <c r="K1093" i="1"/>
  <c r="K1097" i="1"/>
  <c r="K1101" i="1"/>
  <c r="K165" i="1"/>
  <c r="K293" i="1"/>
  <c r="K377" i="1"/>
  <c r="K440" i="1"/>
  <c r="K463" i="1"/>
  <c r="K484" i="1"/>
  <c r="K505" i="1"/>
  <c r="K527" i="1"/>
  <c r="K548" i="1"/>
  <c r="K564" i="1"/>
  <c r="K580" i="1"/>
  <c r="K596" i="1"/>
  <c r="K612" i="1"/>
  <c r="K628" i="1"/>
  <c r="K644" i="1"/>
  <c r="K660" i="1"/>
  <c r="K676" i="1"/>
  <c r="K692" i="1"/>
  <c r="K708" i="1"/>
  <c r="K724" i="1"/>
  <c r="K740" i="1"/>
  <c r="K752" i="1"/>
  <c r="K757" i="1"/>
  <c r="K762" i="1"/>
  <c r="K768" i="1"/>
  <c r="K773" i="1"/>
  <c r="K778" i="1"/>
  <c r="K784" i="1"/>
  <c r="K789" i="1"/>
  <c r="K794" i="1"/>
  <c r="K800" i="1"/>
  <c r="K805" i="1"/>
  <c r="K810" i="1"/>
  <c r="K816" i="1"/>
  <c r="K821" i="1"/>
  <c r="K826" i="1"/>
  <c r="K830" i="1"/>
  <c r="K834" i="1"/>
  <c r="K838" i="1"/>
  <c r="K842" i="1"/>
  <c r="K846" i="1"/>
  <c r="K850" i="1"/>
  <c r="K854" i="1"/>
  <c r="K858" i="1"/>
  <c r="K862" i="1"/>
  <c r="K866" i="1"/>
  <c r="K870" i="1"/>
  <c r="K874" i="1"/>
  <c r="K878" i="1"/>
  <c r="K882" i="1"/>
  <c r="K886" i="1"/>
  <c r="K890" i="1"/>
  <c r="K894" i="1"/>
  <c r="K898" i="1"/>
  <c r="K902" i="1"/>
  <c r="K906" i="1"/>
  <c r="K910" i="1"/>
  <c r="K914" i="1"/>
  <c r="K918" i="1"/>
  <c r="K922" i="1"/>
  <c r="K926" i="1"/>
  <c r="K930" i="1"/>
  <c r="K934" i="1"/>
  <c r="K938" i="1"/>
  <c r="K942" i="1"/>
  <c r="K946" i="1"/>
  <c r="K950" i="1"/>
  <c r="K954" i="1"/>
  <c r="K958" i="1"/>
  <c r="K962" i="1"/>
  <c r="K966" i="1"/>
  <c r="K970" i="1"/>
  <c r="K974" i="1"/>
  <c r="K978" i="1"/>
  <c r="K982" i="1"/>
  <c r="K986" i="1"/>
  <c r="K990" i="1"/>
  <c r="K994" i="1"/>
  <c r="K998" i="1"/>
  <c r="K1002" i="1"/>
  <c r="K1006" i="1"/>
  <c r="K1010" i="1"/>
  <c r="K1014" i="1"/>
  <c r="K1018" i="1"/>
  <c r="K1022" i="1"/>
  <c r="K1026" i="1"/>
  <c r="K1030" i="1"/>
  <c r="K1034" i="1"/>
  <c r="K1038" i="1"/>
  <c r="K1042" i="1"/>
  <c r="K1046" i="1"/>
  <c r="K1050" i="1"/>
  <c r="K1054" i="1"/>
  <c r="K1058" i="1"/>
  <c r="K1062" i="1"/>
  <c r="K1066" i="1"/>
  <c r="K1070" i="1"/>
  <c r="K1074" i="1"/>
  <c r="K1078" i="1"/>
  <c r="K1082" i="1"/>
  <c r="K1086" i="1"/>
  <c r="K1090" i="1"/>
  <c r="K1094" i="1"/>
  <c r="K1098" i="1"/>
  <c r="K1102" i="1"/>
  <c r="K1106" i="1"/>
  <c r="K1110" i="1"/>
  <c r="K1114" i="1"/>
  <c r="K1118" i="1"/>
  <c r="K1122" i="1"/>
  <c r="K1126" i="1"/>
  <c r="K1130" i="1"/>
  <c r="K1134" i="1"/>
  <c r="K1138" i="1"/>
  <c r="K1142" i="1"/>
  <c r="K5" i="1"/>
  <c r="K817" i="1"/>
  <c r="K827" i="1"/>
  <c r="K835" i="1"/>
  <c r="K839" i="1"/>
  <c r="K843" i="1"/>
  <c r="K847" i="1"/>
  <c r="K855" i="1"/>
  <c r="K859" i="1"/>
  <c r="K863" i="1"/>
  <c r="K867" i="1"/>
  <c r="K871" i="1"/>
  <c r="K879" i="1"/>
  <c r="K883" i="1"/>
  <c r="K887" i="1"/>
  <c r="K891" i="1"/>
  <c r="K895" i="1"/>
  <c r="K899" i="1"/>
  <c r="K903" i="1"/>
  <c r="K907" i="1"/>
  <c r="K911" i="1"/>
  <c r="K919" i="1"/>
  <c r="K923" i="1"/>
  <c r="K927" i="1"/>
  <c r="K931" i="1"/>
  <c r="K935" i="1"/>
  <c r="K939" i="1"/>
  <c r="K943" i="1"/>
  <c r="K947" i="1"/>
  <c r="K951" i="1"/>
  <c r="K955" i="1"/>
  <c r="K963" i="1"/>
  <c r="K967" i="1"/>
  <c r="K971" i="1"/>
  <c r="K975" i="1"/>
  <c r="K987" i="1"/>
  <c r="K1003" i="1"/>
  <c r="K1019" i="1"/>
  <c r="K1028" i="1"/>
  <c r="K1036" i="1"/>
  <c r="K1044" i="1"/>
  <c r="K1052" i="1"/>
  <c r="K1060" i="1"/>
  <c r="K1068" i="1"/>
  <c r="K1100" i="1"/>
  <c r="K1139" i="1"/>
  <c r="K959" i="1"/>
  <c r="K991" i="1"/>
  <c r="K1007" i="1"/>
  <c r="K1023" i="1"/>
  <c r="K1031" i="1"/>
  <c r="K1039" i="1"/>
  <c r="K1047" i="1"/>
  <c r="K1055" i="1"/>
  <c r="K1063" i="1"/>
  <c r="K1071" i="1"/>
  <c r="K1079" i="1"/>
  <c r="K1087" i="1"/>
  <c r="K1095" i="1"/>
  <c r="K1103" i="1"/>
  <c r="K1108" i="1"/>
  <c r="K1129" i="1"/>
  <c r="K979" i="1"/>
  <c r="K995" i="1"/>
  <c r="K1011" i="1"/>
  <c r="K1024" i="1"/>
  <c r="K1032" i="1"/>
  <c r="K1040" i="1"/>
  <c r="K1048" i="1"/>
  <c r="K1056" i="1"/>
  <c r="K1064" i="1"/>
  <c r="K1072" i="1"/>
  <c r="K1080" i="1"/>
  <c r="K1088" i="1"/>
  <c r="K1096" i="1"/>
  <c r="K1115" i="1"/>
  <c r="K983" i="1"/>
  <c r="K999" i="1"/>
  <c r="K1015" i="1"/>
  <c r="K1027" i="1"/>
  <c r="K1035" i="1"/>
  <c r="K1043" i="1"/>
  <c r="K1051" i="1"/>
  <c r="K1059" i="1"/>
  <c r="K1067" i="1"/>
  <c r="K1075" i="1"/>
  <c r="K1083" i="1"/>
  <c r="K1091" i="1"/>
  <c r="K1099" i="1"/>
  <c r="K1105" i="1"/>
  <c r="K1111" i="1"/>
  <c r="K1116" i="1"/>
  <c r="K1121" i="1"/>
  <c r="K1127" i="1"/>
  <c r="K1132" i="1"/>
  <c r="K1137" i="1"/>
  <c r="K1143" i="1"/>
  <c r="K1076" i="1"/>
  <c r="K1084" i="1"/>
  <c r="K1092" i="1"/>
  <c r="K1107" i="1"/>
  <c r="K1112" i="1"/>
  <c r="K1117" i="1"/>
  <c r="K1123" i="1"/>
  <c r="K1128" i="1"/>
  <c r="K1133" i="1"/>
  <c r="K1144" i="1"/>
  <c r="K1113" i="1"/>
  <c r="K1119" i="1"/>
  <c r="K1124" i="1"/>
  <c r="K1135" i="1"/>
  <c r="K1140" i="1"/>
  <c r="K1145" i="1"/>
  <c r="K1104" i="1"/>
  <c r="K1109" i="1"/>
  <c r="K1120" i="1"/>
  <c r="K1125" i="1"/>
  <c r="K1131" i="1"/>
  <c r="K1136" i="1"/>
  <c r="K1141" i="1"/>
  <c r="H5" i="1"/>
  <c r="G6" i="1"/>
  <c r="H6" i="1"/>
  <c r="G18" i="1"/>
  <c r="G19" i="1"/>
  <c r="H17" i="1"/>
  <c r="G30" i="1"/>
  <c r="G31" i="1"/>
  <c r="G32" i="1"/>
  <c r="G33" i="1"/>
  <c r="G438" i="1"/>
  <c r="H29" i="1"/>
  <c r="G42" i="1"/>
  <c r="H42" i="1"/>
  <c r="G450" i="1"/>
  <c r="H41" i="1"/>
  <c r="G54" i="1"/>
  <c r="G462" i="1"/>
  <c r="H53" i="1"/>
  <c r="I53" i="1"/>
  <c r="G66" i="1"/>
  <c r="G474" i="1"/>
  <c r="H65" i="1"/>
  <c r="G78" i="1"/>
  <c r="G79" i="1"/>
  <c r="G486" i="1"/>
  <c r="G487" i="1"/>
  <c r="H77" i="1"/>
  <c r="G90" i="1"/>
  <c r="H90" i="1"/>
  <c r="G498" i="1"/>
  <c r="L498" i="1"/>
  <c r="M498" i="1"/>
  <c r="O498" i="1"/>
  <c r="H89" i="1"/>
  <c r="I89" i="1"/>
  <c r="G102" i="1"/>
  <c r="H102" i="1"/>
  <c r="G510" i="1"/>
  <c r="H510" i="1"/>
  <c r="H101" i="1"/>
  <c r="G114" i="1"/>
  <c r="G115" i="1"/>
  <c r="G116" i="1"/>
  <c r="G522" i="1"/>
  <c r="G523" i="1"/>
  <c r="H523" i="1"/>
  <c r="H113" i="1"/>
  <c r="G126" i="1"/>
  <c r="G127" i="1"/>
  <c r="G138" i="1"/>
  <c r="G139" i="1"/>
  <c r="G150" i="1"/>
  <c r="G151" i="1"/>
  <c r="H151" i="1"/>
  <c r="G162" i="1"/>
  <c r="G163" i="1"/>
  <c r="G164" i="1"/>
  <c r="H164" i="1"/>
  <c r="H162" i="1"/>
  <c r="I162" i="1"/>
  <c r="G174" i="1"/>
  <c r="G186" i="1"/>
  <c r="G198" i="1"/>
  <c r="G210" i="1"/>
  <c r="G211" i="1"/>
  <c r="H211" i="1"/>
  <c r="G222" i="1"/>
  <c r="G234" i="1"/>
  <c r="G246" i="1"/>
  <c r="G258" i="1"/>
  <c r="G259" i="1"/>
  <c r="H259" i="1"/>
  <c r="G270" i="1"/>
  <c r="G282" i="1"/>
  <c r="G283" i="1"/>
  <c r="G284" i="1"/>
  <c r="G294" i="1"/>
  <c r="G295" i="1"/>
  <c r="G306" i="1"/>
  <c r="I305" i="1"/>
  <c r="G318" i="1"/>
  <c r="G330" i="1"/>
  <c r="G342" i="1"/>
  <c r="G343" i="1"/>
  <c r="G354" i="1"/>
  <c r="H354" i="1"/>
  <c r="G366" i="1"/>
  <c r="G367" i="1"/>
  <c r="G378" i="1"/>
  <c r="H378" i="1"/>
  <c r="G379" i="1"/>
  <c r="G380" i="1"/>
  <c r="H380" i="1"/>
  <c r="G390" i="1"/>
  <c r="G391" i="1"/>
  <c r="G402" i="1"/>
  <c r="G414" i="1"/>
  <c r="G415" i="1"/>
  <c r="G426" i="1"/>
  <c r="L426" i="1"/>
  <c r="N426" i="1"/>
  <c r="G534" i="1"/>
  <c r="H534" i="1"/>
  <c r="H125" i="1"/>
  <c r="G546" i="1"/>
  <c r="H137" i="1"/>
  <c r="G558" i="1"/>
  <c r="H149" i="1"/>
  <c r="G570" i="1"/>
  <c r="G582" i="1"/>
  <c r="G583" i="1"/>
  <c r="H161" i="1"/>
  <c r="I161" i="1"/>
  <c r="G594" i="1"/>
  <c r="L594" i="1"/>
  <c r="N594" i="1"/>
  <c r="G595" i="1"/>
  <c r="L595" i="1"/>
  <c r="N595" i="1"/>
  <c r="H173" i="1"/>
  <c r="G606" i="1"/>
  <c r="G607" i="1"/>
  <c r="H607" i="1"/>
  <c r="H185" i="1"/>
  <c r="I185" i="1"/>
  <c r="G618" i="1"/>
  <c r="H618" i="1"/>
  <c r="H197" i="1"/>
  <c r="G630" i="1"/>
  <c r="L630" i="1"/>
  <c r="N630" i="1"/>
  <c r="H209" i="1"/>
  <c r="G642" i="1"/>
  <c r="L642" i="1"/>
  <c r="M642" i="1"/>
  <c r="O642" i="1"/>
  <c r="H221" i="1"/>
  <c r="G654" i="1"/>
  <c r="H654" i="1"/>
  <c r="H233" i="1"/>
  <c r="G666" i="1"/>
  <c r="H666" i="1"/>
  <c r="H245" i="1"/>
  <c r="I245" i="1"/>
  <c r="G678" i="1"/>
  <c r="H257" i="1"/>
  <c r="G690" i="1"/>
  <c r="H269" i="1"/>
  <c r="G702" i="1"/>
  <c r="H281" i="1"/>
  <c r="I281" i="1"/>
  <c r="G714" i="1"/>
  <c r="H714" i="1"/>
  <c r="G726" i="1"/>
  <c r="H726" i="1"/>
  <c r="H293" i="1"/>
  <c r="G738" i="1"/>
  <c r="H738" i="1"/>
  <c r="H305" i="1"/>
  <c r="G750" i="1"/>
  <c r="H750" i="1"/>
  <c r="H317" i="1"/>
  <c r="G762" i="1"/>
  <c r="H762" i="1"/>
  <c r="H329" i="1"/>
  <c r="I329" i="1"/>
  <c r="G774" i="1"/>
  <c r="L774" i="1"/>
  <c r="M774" i="1"/>
  <c r="O774" i="1"/>
  <c r="H341" i="1"/>
  <c r="I341" i="1"/>
  <c r="G786" i="1"/>
  <c r="H786" i="1"/>
  <c r="H353" i="1"/>
  <c r="G798" i="1"/>
  <c r="H798" i="1"/>
  <c r="H365" i="1"/>
  <c r="I365" i="1"/>
  <c r="G810" i="1"/>
  <c r="L810" i="1"/>
  <c r="M810" i="1"/>
  <c r="O810" i="1"/>
  <c r="H377" i="1"/>
  <c r="I377" i="1"/>
  <c r="H379" i="1"/>
  <c r="G822" i="1"/>
  <c r="H822" i="1"/>
  <c r="H389" i="1"/>
  <c r="G834" i="1"/>
  <c r="H401" i="1"/>
  <c r="I401" i="1"/>
  <c r="G846" i="1"/>
  <c r="H413" i="1"/>
  <c r="G858" i="1"/>
  <c r="H858" i="1"/>
  <c r="H414" i="1"/>
  <c r="I414" i="1"/>
  <c r="G870" i="1"/>
  <c r="I869" i="1"/>
  <c r="H425" i="1"/>
  <c r="G882" i="1"/>
  <c r="L882" i="1"/>
  <c r="H882" i="1"/>
  <c r="H437" i="1"/>
  <c r="G894" i="1"/>
  <c r="L894" i="1"/>
  <c r="N894" i="1"/>
  <c r="H449" i="1"/>
  <c r="I449" i="1"/>
  <c r="G906" i="1"/>
  <c r="H906" i="1"/>
  <c r="H461" i="1"/>
  <c r="H462" i="1"/>
  <c r="G918" i="1"/>
  <c r="L918" i="1"/>
  <c r="N918" i="1"/>
  <c r="H473" i="1"/>
  <c r="G930" i="1"/>
  <c r="L930" i="1"/>
  <c r="N930" i="1"/>
  <c r="H485" i="1"/>
  <c r="I485" i="1"/>
  <c r="G942" i="1"/>
  <c r="L942" i="1"/>
  <c r="N942" i="1"/>
  <c r="H497" i="1"/>
  <c r="G954" i="1"/>
  <c r="G955" i="1"/>
  <c r="L955" i="1"/>
  <c r="M955" i="1"/>
  <c r="O955" i="1"/>
  <c r="L954" i="1"/>
  <c r="N954" i="1"/>
  <c r="H509" i="1"/>
  <c r="G966" i="1"/>
  <c r="H521" i="1"/>
  <c r="G978" i="1"/>
  <c r="L978" i="1"/>
  <c r="N978" i="1"/>
  <c r="G979" i="1"/>
  <c r="L979" i="1"/>
  <c r="M979" i="1"/>
  <c r="O979" i="1"/>
  <c r="H533" i="1"/>
  <c r="G990" i="1"/>
  <c r="H545" i="1"/>
  <c r="G1002" i="1"/>
  <c r="H1002" i="1"/>
  <c r="H546" i="1"/>
  <c r="G1014" i="1"/>
  <c r="G1015" i="1"/>
  <c r="L1015" i="1"/>
  <c r="N1015" i="1"/>
  <c r="H557" i="1"/>
  <c r="G1026" i="1"/>
  <c r="H1026" i="1"/>
  <c r="H569" i="1"/>
  <c r="I569" i="1"/>
  <c r="G1038" i="1"/>
  <c r="L1038" i="1"/>
  <c r="N1038" i="1"/>
  <c r="H581" i="1"/>
  <c r="I581" i="1"/>
  <c r="G1050" i="1"/>
  <c r="L1050" i="1"/>
  <c r="N1050" i="1"/>
  <c r="H593" i="1"/>
  <c r="G1062" i="1"/>
  <c r="H605" i="1"/>
  <c r="I605" i="1"/>
  <c r="G1074" i="1"/>
  <c r="H1074" i="1"/>
  <c r="H617" i="1"/>
  <c r="I617" i="1"/>
  <c r="G1086" i="1"/>
  <c r="H629" i="1"/>
  <c r="G1098" i="1"/>
  <c r="H641" i="1"/>
  <c r="H642" i="1"/>
  <c r="G1110" i="1"/>
  <c r="L1110" i="1"/>
  <c r="H653" i="1"/>
  <c r="I653" i="1"/>
  <c r="G1122" i="1"/>
  <c r="L1122" i="1"/>
  <c r="H665" i="1"/>
  <c r="G1134" i="1"/>
  <c r="L1134" i="1"/>
  <c r="N1134" i="1"/>
  <c r="H677" i="1"/>
  <c r="H689" i="1"/>
  <c r="H701" i="1"/>
  <c r="H713" i="1"/>
  <c r="H725" i="1"/>
  <c r="I725" i="1"/>
  <c r="H737" i="1"/>
  <c r="I737" i="1"/>
  <c r="H749" i="1"/>
  <c r="H761" i="1"/>
  <c r="H773" i="1"/>
  <c r="I773" i="1"/>
  <c r="H785" i="1"/>
  <c r="H797" i="1"/>
  <c r="H809" i="1"/>
  <c r="H821" i="1"/>
  <c r="I821" i="1"/>
  <c r="H833" i="1"/>
  <c r="H845" i="1"/>
  <c r="H857" i="1"/>
  <c r="I857" i="1"/>
  <c r="H869" i="1"/>
  <c r="H881" i="1"/>
  <c r="H893" i="1"/>
  <c r="H905" i="1"/>
  <c r="H917" i="1"/>
  <c r="H929" i="1"/>
  <c r="H941" i="1"/>
  <c r="I941" i="1"/>
  <c r="H953" i="1"/>
  <c r="H954" i="1"/>
  <c r="I954" i="1"/>
  <c r="H965" i="1"/>
  <c r="I965" i="1"/>
  <c r="H977" i="1"/>
  <c r="H989" i="1"/>
  <c r="I989" i="1"/>
  <c r="H1001" i="1"/>
  <c r="H1013" i="1"/>
  <c r="H1014" i="1"/>
  <c r="I1014" i="1"/>
  <c r="H1025" i="1"/>
  <c r="H1037" i="1"/>
  <c r="I1037" i="1"/>
  <c r="H1049" i="1"/>
  <c r="H1061" i="1"/>
  <c r="I1061" i="1"/>
  <c r="H1073" i="1"/>
  <c r="I1073" i="1"/>
  <c r="H1085" i="1"/>
  <c r="I1085" i="1"/>
  <c r="H1097" i="1"/>
  <c r="H1109" i="1"/>
  <c r="I1109" i="1"/>
  <c r="H1121" i="1"/>
  <c r="H1133" i="1"/>
  <c r="H1145" i="1"/>
  <c r="AP599" i="1"/>
  <c r="AP567" i="1"/>
  <c r="AP471" i="1"/>
  <c r="AP239" i="1"/>
  <c r="AP223" i="1"/>
  <c r="AP215" i="1"/>
  <c r="AP207" i="1"/>
  <c r="AP195" i="1"/>
  <c r="AP183" i="1"/>
  <c r="AP179" i="1"/>
  <c r="AP163" i="1"/>
  <c r="AP159" i="1"/>
  <c r="AP151" i="1"/>
  <c r="AP135" i="1"/>
  <c r="AP131" i="1"/>
  <c r="AP119" i="1"/>
  <c r="AP111" i="1"/>
  <c r="AP99" i="1"/>
  <c r="AP95" i="1"/>
  <c r="AP79" i="1"/>
  <c r="AP71" i="1"/>
  <c r="AP51" i="1"/>
  <c r="AP47" i="1"/>
  <c r="AP31" i="1"/>
  <c r="AP23" i="1"/>
  <c r="AP527" i="1"/>
  <c r="AP479" i="1"/>
  <c r="AP415" i="1"/>
  <c r="AP367" i="1"/>
  <c r="AP351" i="1"/>
  <c r="AP335" i="1"/>
  <c r="AP431" i="1"/>
  <c r="AP603" i="1"/>
  <c r="AP587" i="1"/>
  <c r="AP571" i="1"/>
  <c r="AP551" i="1"/>
  <c r="AP531" i="1"/>
  <c r="AP511" i="1"/>
  <c r="AP491" i="1"/>
  <c r="AP475" i="1"/>
  <c r="AP459" i="1"/>
  <c r="AP443" i="1"/>
  <c r="AP423" i="1"/>
  <c r="AP411" i="1"/>
  <c r="AP403" i="1"/>
  <c r="AP395" i="1"/>
  <c r="AP383" i="1"/>
  <c r="AP379" i="1"/>
  <c r="AP363" i="1"/>
  <c r="AP359" i="1"/>
  <c r="AP347" i="1"/>
  <c r="AP339" i="1"/>
  <c r="AP331" i="1"/>
  <c r="AP319" i="1"/>
  <c r="AP315" i="1"/>
  <c r="AP299" i="1"/>
  <c r="AP295" i="1"/>
  <c r="AP283" i="1"/>
  <c r="AP275" i="1"/>
  <c r="AP267" i="1"/>
  <c r="AP255" i="1"/>
  <c r="AP251" i="1"/>
  <c r="AP235" i="1"/>
  <c r="AP231" i="1"/>
  <c r="AP219" i="1"/>
  <c r="AP211" i="1"/>
  <c r="AP203" i="1"/>
  <c r="AP191" i="1"/>
  <c r="AP187" i="1"/>
  <c r="AP171" i="1"/>
  <c r="AP167" i="1"/>
  <c r="AP155" i="1"/>
  <c r="AP147" i="1"/>
  <c r="AP139" i="1"/>
  <c r="AP127" i="1"/>
  <c r="AP123" i="1"/>
  <c r="AP107" i="1"/>
  <c r="AP103" i="1"/>
  <c r="AP91" i="1"/>
  <c r="AP83" i="1"/>
  <c r="AP75" i="1"/>
  <c r="AP63" i="1"/>
  <c r="AP59" i="1"/>
  <c r="AP43" i="1"/>
  <c r="AP27" i="1"/>
  <c r="AP11" i="1"/>
  <c r="AP80" i="1"/>
  <c r="AP208" i="1"/>
  <c r="AP176" i="1"/>
  <c r="AP168" i="1"/>
  <c r="AP160" i="1"/>
  <c r="AP152" i="1"/>
  <c r="AP148" i="1"/>
  <c r="AP112" i="1"/>
  <c r="AP104" i="1"/>
  <c r="BA15" i="1"/>
  <c r="AP96" i="1"/>
  <c r="AP88" i="1"/>
  <c r="K968" i="2"/>
  <c r="K909" i="2"/>
  <c r="K928" i="2"/>
  <c r="K942" i="2"/>
  <c r="K957" i="2"/>
  <c r="K912" i="2"/>
  <c r="K927" i="2"/>
  <c r="K941" i="2"/>
  <c r="K960" i="2"/>
  <c r="K985" i="2"/>
  <c r="K982" i="2"/>
  <c r="K997" i="2"/>
  <c r="K1015" i="2"/>
  <c r="K992" i="2"/>
  <c r="K1011" i="2"/>
  <c r="K1034" i="2"/>
  <c r="K995" i="2"/>
  <c r="K1013" i="2"/>
  <c r="K979" i="2"/>
  <c r="K998" i="2"/>
  <c r="K1020" i="2"/>
  <c r="K1032" i="2"/>
  <c r="K1050" i="2"/>
  <c r="K1067" i="2"/>
  <c r="K1057" i="2"/>
  <c r="K1041" i="2"/>
  <c r="K1063" i="2"/>
  <c r="K1051" i="2"/>
  <c r="K1068" i="2"/>
  <c r="K1086" i="2"/>
  <c r="K1082" i="2"/>
  <c r="K1103" i="2"/>
  <c r="K1088" i="2"/>
  <c r="K1080" i="2"/>
  <c r="K1098" i="2"/>
  <c r="K1127" i="2"/>
  <c r="K1120" i="2"/>
  <c r="K1130" i="2"/>
  <c r="K1132" i="2"/>
  <c r="K1136" i="2"/>
  <c r="K9" i="2"/>
  <c r="K31" i="2"/>
  <c r="H831" i="2"/>
  <c r="I831" i="2"/>
  <c r="G832" i="2"/>
  <c r="G928" i="2"/>
  <c r="H927" i="2"/>
  <c r="I927" i="2"/>
  <c r="G721" i="2"/>
  <c r="H720" i="2"/>
  <c r="I720" i="2"/>
  <c r="I132" i="2"/>
  <c r="H133" i="2"/>
  <c r="G134" i="2"/>
  <c r="H1022" i="2"/>
  <c r="G1023" i="2"/>
  <c r="H1070" i="2"/>
  <c r="I1070" i="2"/>
  <c r="G1071" i="2"/>
  <c r="G578" i="2"/>
  <c r="H577" i="2"/>
  <c r="I577" i="2"/>
  <c r="H505" i="2"/>
  <c r="I504" i="2"/>
  <c r="G506" i="2"/>
  <c r="G531" i="2"/>
  <c r="I1021" i="2"/>
  <c r="H194" i="2"/>
  <c r="I194" i="2"/>
  <c r="I193" i="2"/>
  <c r="I926" i="2"/>
  <c r="G794" i="2"/>
  <c r="H719" i="2"/>
  <c r="I719" i="2"/>
  <c r="I35" i="2"/>
  <c r="I109" i="2"/>
  <c r="G768" i="2"/>
  <c r="H767" i="2"/>
  <c r="I767" i="2"/>
  <c r="G215" i="2"/>
  <c r="H214" i="2"/>
  <c r="I214" i="2"/>
  <c r="G49" i="2"/>
  <c r="H48" i="2"/>
  <c r="I48" i="2"/>
  <c r="I34" i="2"/>
  <c r="G890" i="2"/>
  <c r="H889" i="2"/>
  <c r="I889" i="2"/>
  <c r="H852" i="2"/>
  <c r="I852" i="2"/>
  <c r="G853" i="2"/>
  <c r="G275" i="2"/>
  <c r="I273" i="2"/>
  <c r="G469" i="2"/>
  <c r="H468" i="2"/>
  <c r="I1091" i="2"/>
  <c r="G1093" i="2"/>
  <c r="H1092" i="2"/>
  <c r="I1092" i="2"/>
  <c r="G409" i="2"/>
  <c r="H408" i="2"/>
  <c r="I408" i="2"/>
  <c r="G73" i="2"/>
  <c r="H72" i="2"/>
  <c r="I72" i="2"/>
  <c r="I444" i="2"/>
  <c r="H793" i="2"/>
  <c r="I793" i="2"/>
  <c r="H445" i="2"/>
  <c r="I445" i="2"/>
  <c r="G687" i="2"/>
  <c r="I111" i="2"/>
  <c r="I363" i="2"/>
  <c r="G710" i="2"/>
  <c r="I325" i="2"/>
  <c r="I684" i="2"/>
  <c r="G289" i="2"/>
  <c r="H830" i="2"/>
  <c r="I830" i="2"/>
  <c r="G516" i="2"/>
  <c r="I131" i="2"/>
  <c r="I718" i="2"/>
  <c r="I514" i="2"/>
  <c r="I600" i="2"/>
  <c r="I503" i="2"/>
  <c r="I946" i="2"/>
  <c r="G432" i="2"/>
  <c r="H431" i="2"/>
  <c r="I431" i="2"/>
  <c r="I1054" i="2"/>
  <c r="G1056" i="2"/>
  <c r="I911" i="2"/>
  <c r="H840" i="2"/>
  <c r="I840" i="2"/>
  <c r="G841" i="2"/>
  <c r="I658" i="2"/>
  <c r="I478" i="2"/>
  <c r="I995" i="2"/>
  <c r="G997" i="2"/>
  <c r="I996" i="2"/>
  <c r="I707" i="2"/>
  <c r="I298" i="2"/>
  <c r="I24" i="2"/>
  <c r="I755" i="2"/>
  <c r="G37" i="2"/>
  <c r="I71" i="2"/>
  <c r="I455" i="2"/>
  <c r="I467" i="2"/>
  <c r="G492" i="2"/>
  <c r="H491" i="2"/>
  <c r="I407" i="2"/>
  <c r="G167" i="2"/>
  <c r="H166" i="2"/>
  <c r="I166" i="2"/>
  <c r="I94" i="2"/>
  <c r="I108" i="2"/>
  <c r="I766" i="2"/>
  <c r="I430" i="2"/>
  <c r="I539" i="2"/>
  <c r="I657" i="2"/>
  <c r="I46" i="2"/>
  <c r="I944" i="2"/>
  <c r="I1123" i="2"/>
  <c r="G252" i="2"/>
  <c r="H540" i="2"/>
  <c r="I540" i="2"/>
  <c r="G611" i="2"/>
  <c r="I610" i="2"/>
  <c r="G25" i="2"/>
  <c r="H622" i="2"/>
  <c r="I622" i="2"/>
  <c r="H682" i="2"/>
  <c r="I682" i="2"/>
  <c r="H213" i="2"/>
  <c r="I213" i="2"/>
  <c r="H47" i="2"/>
  <c r="I47" i="2"/>
  <c r="I572" i="2"/>
  <c r="G395" i="2"/>
  <c r="G1032" i="2"/>
  <c r="G227" i="2"/>
  <c r="G731" i="2"/>
  <c r="G202" i="2"/>
  <c r="I201" i="2"/>
  <c r="I80" i="2"/>
  <c r="G551" i="2"/>
  <c r="H249" i="2"/>
  <c r="I249" i="2"/>
  <c r="H23" i="2"/>
  <c r="I23" i="2"/>
  <c r="I910" i="2"/>
  <c r="I164" i="2"/>
  <c r="G82" i="2"/>
  <c r="H872" i="2"/>
  <c r="I872" i="2"/>
  <c r="I753" i="2"/>
  <c r="I646" i="2"/>
  <c r="G1138" i="2"/>
  <c r="I321" i="2"/>
  <c r="I849" i="2"/>
  <c r="I812" i="2"/>
  <c r="I984" i="2"/>
  <c r="I260" i="2"/>
  <c r="G262" i="2"/>
  <c r="I261" i="2"/>
  <c r="I970" i="2"/>
  <c r="I788" i="2"/>
  <c r="G563" i="2"/>
  <c r="I1030" i="2"/>
  <c r="G309" i="2"/>
  <c r="H956" i="2"/>
  <c r="I956" i="2"/>
  <c r="G1114" i="2"/>
  <c r="H983" i="2"/>
  <c r="I983" i="2"/>
  <c r="I1100" i="2"/>
  <c r="H1065" i="2"/>
  <c r="I1065" i="2"/>
  <c r="I453" i="2"/>
  <c r="I307" i="2"/>
  <c r="I633" i="2"/>
  <c r="I728" i="2"/>
  <c r="I837" i="2"/>
  <c r="I344" i="2"/>
  <c r="I200" i="2"/>
  <c r="I248" i="2"/>
  <c r="I476" i="2"/>
  <c r="I272" i="2"/>
  <c r="I798" i="2"/>
  <c r="H693" i="2"/>
  <c r="I693" i="2"/>
  <c r="G7" i="2"/>
  <c r="H6" i="2"/>
  <c r="I5" i="2"/>
  <c r="J6" i="2"/>
  <c r="I942" i="2"/>
  <c r="I259" i="2"/>
  <c r="I18" i="2"/>
  <c r="K61" i="2"/>
  <c r="K76" i="2"/>
  <c r="K94" i="2"/>
  <c r="K101" i="2"/>
  <c r="K135" i="2"/>
  <c r="K138" i="2"/>
  <c r="K149" i="2"/>
  <c r="K183" i="2"/>
  <c r="K186" i="2"/>
  <c r="K197" i="2"/>
  <c r="G799" i="2"/>
  <c r="L88" i="2"/>
  <c r="N88" i="2"/>
  <c r="L80" i="2"/>
  <c r="M80" i="2"/>
  <c r="O80" i="2"/>
  <c r="L72" i="2"/>
  <c r="N72" i="2"/>
  <c r="L64" i="2"/>
  <c r="N64" i="2"/>
  <c r="L56" i="2"/>
  <c r="N56" i="2"/>
  <c r="L48" i="2"/>
  <c r="L40" i="2"/>
  <c r="M40" i="2"/>
  <c r="P40" i="2"/>
  <c r="Q40" i="2"/>
  <c r="L32" i="2"/>
  <c r="M32" i="2"/>
  <c r="L24" i="2"/>
  <c r="N24" i="2"/>
  <c r="L12" i="2"/>
  <c r="N12" i="2"/>
  <c r="L90" i="2"/>
  <c r="M90" i="2"/>
  <c r="O90" i="2"/>
  <c r="L92" i="2"/>
  <c r="N92" i="2"/>
  <c r="L94" i="2"/>
  <c r="N94" i="2"/>
  <c r="L96" i="2"/>
  <c r="L98" i="2"/>
  <c r="M98" i="2"/>
  <c r="O98" i="2"/>
  <c r="L100" i="2"/>
  <c r="M100" i="2"/>
  <c r="O100" i="2"/>
  <c r="L102" i="2"/>
  <c r="N102" i="2"/>
  <c r="L104" i="2"/>
  <c r="M104" i="2"/>
  <c r="O104" i="2"/>
  <c r="L106" i="2"/>
  <c r="M106" i="2"/>
  <c r="O106" i="2"/>
  <c r="L108" i="2"/>
  <c r="N108" i="2"/>
  <c r="L110" i="2"/>
  <c r="N110" i="2"/>
  <c r="L112" i="2"/>
  <c r="L114" i="2"/>
  <c r="M114" i="2"/>
  <c r="L116" i="2"/>
  <c r="M116" i="2"/>
  <c r="L118" i="2"/>
  <c r="N118" i="2"/>
  <c r="L120" i="2"/>
  <c r="L122" i="2"/>
  <c r="N122" i="2"/>
  <c r="L124" i="2"/>
  <c r="N124" i="2"/>
  <c r="L126" i="2"/>
  <c r="N126" i="2"/>
  <c r="L128" i="2"/>
  <c r="L130" i="2"/>
  <c r="M130" i="2"/>
  <c r="O130" i="2"/>
  <c r="L132" i="2"/>
  <c r="M132" i="2"/>
  <c r="O132" i="2"/>
  <c r="L134" i="2"/>
  <c r="M134" i="2"/>
  <c r="O134" i="2"/>
  <c r="L138" i="2"/>
  <c r="N138" i="2"/>
  <c r="L140" i="2"/>
  <c r="M140" i="2"/>
  <c r="L142" i="2"/>
  <c r="N142" i="2"/>
  <c r="L144" i="2"/>
  <c r="N144" i="2"/>
  <c r="L146" i="2"/>
  <c r="N146" i="2"/>
  <c r="L148" i="2"/>
  <c r="N148" i="2"/>
  <c r="L150" i="2"/>
  <c r="M150" i="2"/>
  <c r="L152" i="2"/>
  <c r="M152" i="2"/>
  <c r="O152" i="2"/>
  <c r="L154" i="2"/>
  <c r="L156" i="2"/>
  <c r="M156" i="2"/>
  <c r="L158" i="2"/>
  <c r="N158" i="2"/>
  <c r="L160" i="2"/>
  <c r="M160" i="2"/>
  <c r="O160" i="2"/>
  <c r="L162" i="2"/>
  <c r="N162" i="2"/>
  <c r="L164" i="2"/>
  <c r="N164" i="2"/>
  <c r="L166" i="2"/>
  <c r="M166" i="2"/>
  <c r="O166" i="2"/>
  <c r="L174" i="2"/>
  <c r="N174" i="2"/>
  <c r="L176" i="2"/>
  <c r="L178" i="2"/>
  <c r="M178" i="2"/>
  <c r="L180" i="2"/>
  <c r="N180" i="2"/>
  <c r="L182" i="2"/>
  <c r="N182" i="2"/>
  <c r="L184" i="2"/>
  <c r="L186" i="2"/>
  <c r="M186" i="2"/>
  <c r="O186" i="2"/>
  <c r="L188" i="2"/>
  <c r="M188" i="2"/>
  <c r="L190" i="2"/>
  <c r="N190" i="2"/>
  <c r="L192" i="2"/>
  <c r="L194" i="2"/>
  <c r="M194" i="2"/>
  <c r="O194" i="2"/>
  <c r="L196" i="2"/>
  <c r="N196" i="2"/>
  <c r="L198" i="2"/>
  <c r="N198" i="2"/>
  <c r="L200" i="2"/>
  <c r="L202" i="2"/>
  <c r="N202" i="2"/>
  <c r="L210" i="2"/>
  <c r="M210" i="2"/>
  <c r="O210" i="2"/>
  <c r="L212" i="2"/>
  <c r="M212" i="2"/>
  <c r="O212" i="2"/>
  <c r="L214" i="2"/>
  <c r="L222" i="2"/>
  <c r="M222" i="2"/>
  <c r="O222" i="2"/>
  <c r="L224" i="2"/>
  <c r="N224" i="2"/>
  <c r="L226" i="2"/>
  <c r="N226" i="2"/>
  <c r="L95" i="2"/>
  <c r="L103" i="2"/>
  <c r="M103" i="2"/>
  <c r="O103" i="2"/>
  <c r="L111" i="2"/>
  <c r="N111" i="2"/>
  <c r="L119" i="2"/>
  <c r="N119" i="2"/>
  <c r="L127" i="2"/>
  <c r="L143" i="2"/>
  <c r="N143" i="2"/>
  <c r="L151" i="2"/>
  <c r="N151" i="2"/>
  <c r="L159" i="2"/>
  <c r="N159" i="2"/>
  <c r="L167" i="2"/>
  <c r="N167" i="2"/>
  <c r="L175" i="2"/>
  <c r="M175" i="2"/>
  <c r="O175" i="2"/>
  <c r="L183" i="2"/>
  <c r="M183" i="2"/>
  <c r="O183" i="2"/>
  <c r="L191" i="2"/>
  <c r="N191" i="2"/>
  <c r="L199" i="2"/>
  <c r="L215" i="2"/>
  <c r="M215" i="2"/>
  <c r="O215" i="2"/>
  <c r="L223" i="2"/>
  <c r="M223" i="2"/>
  <c r="O223" i="2"/>
  <c r="L233" i="2"/>
  <c r="N233" i="2"/>
  <c r="L235" i="2"/>
  <c r="L237" i="2"/>
  <c r="N237" i="2"/>
  <c r="L239" i="2"/>
  <c r="N239" i="2"/>
  <c r="L241" i="2"/>
  <c r="N241" i="2"/>
  <c r="L243" i="2"/>
  <c r="L245" i="2"/>
  <c r="M245" i="2"/>
  <c r="O245" i="2"/>
  <c r="L247" i="2"/>
  <c r="N247" i="2"/>
  <c r="L249" i="2"/>
  <c r="M249" i="2"/>
  <c r="P249" i="2"/>
  <c r="Q249" i="2"/>
  <c r="L251" i="2"/>
  <c r="N251" i="2"/>
  <c r="L257" i="2"/>
  <c r="M257" i="2"/>
  <c r="L259" i="2"/>
  <c r="M259" i="2"/>
  <c r="O259" i="2"/>
  <c r="L261" i="2"/>
  <c r="M261" i="2"/>
  <c r="O261" i="2"/>
  <c r="L269" i="2"/>
  <c r="L271" i="2"/>
  <c r="M271" i="2"/>
  <c r="P271" i="2"/>
  <c r="Q271" i="2"/>
  <c r="L273" i="2"/>
  <c r="M273" i="2"/>
  <c r="L275" i="2"/>
  <c r="N275" i="2"/>
  <c r="L281" i="2"/>
  <c r="M281" i="2"/>
  <c r="O281" i="2"/>
  <c r="L283" i="2"/>
  <c r="N283" i="2"/>
  <c r="L285" i="2"/>
  <c r="M285" i="2"/>
  <c r="O285" i="2"/>
  <c r="L287" i="2"/>
  <c r="M287" i="2"/>
  <c r="O287" i="2"/>
  <c r="L289" i="2"/>
  <c r="L293" i="2"/>
  <c r="N293" i="2"/>
  <c r="L295" i="2"/>
  <c r="N295" i="2"/>
  <c r="L297" i="2"/>
  <c r="N297" i="2"/>
  <c r="L299" i="2"/>
  <c r="L301" i="2"/>
  <c r="N301" i="2"/>
  <c r="L303" i="2"/>
  <c r="M303" i="2"/>
  <c r="O303" i="2"/>
  <c r="L305" i="2"/>
  <c r="N305" i="2"/>
  <c r="L307" i="2"/>
  <c r="N307" i="2"/>
  <c r="L309" i="2"/>
  <c r="L317" i="2"/>
  <c r="N317" i="2"/>
  <c r="L319" i="2"/>
  <c r="N319" i="2"/>
  <c r="L321" i="2"/>
  <c r="M321" i="2"/>
  <c r="O321" i="2"/>
  <c r="L323" i="2"/>
  <c r="M323" i="2"/>
  <c r="O323" i="2"/>
  <c r="L325" i="2"/>
  <c r="N325" i="2"/>
  <c r="L327" i="2"/>
  <c r="M327" i="2"/>
  <c r="O327" i="2"/>
  <c r="L329" i="2"/>
  <c r="L331" i="2"/>
  <c r="M331" i="2"/>
  <c r="O331" i="2"/>
  <c r="L333" i="2"/>
  <c r="N333" i="2"/>
  <c r="L335" i="2"/>
  <c r="N335" i="2"/>
  <c r="L337" i="2"/>
  <c r="M337" i="2"/>
  <c r="L339" i="2"/>
  <c r="N339" i="2"/>
  <c r="L341" i="2"/>
  <c r="N341" i="2"/>
  <c r="L343" i="2"/>
  <c r="M343" i="2"/>
  <c r="L345" i="2"/>
  <c r="L347" i="2"/>
  <c r="M347" i="2"/>
  <c r="O347" i="2"/>
  <c r="L349" i="2"/>
  <c r="M349" i="2"/>
  <c r="O349" i="2"/>
  <c r="L351" i="2"/>
  <c r="N351" i="2"/>
  <c r="L353" i="2"/>
  <c r="M353" i="2"/>
  <c r="O353" i="2"/>
  <c r="L355" i="2"/>
  <c r="M355" i="2"/>
  <c r="O355" i="2"/>
  <c r="L357" i="2"/>
  <c r="N357" i="2"/>
  <c r="L359" i="2"/>
  <c r="M359" i="2"/>
  <c r="O359" i="2"/>
  <c r="L361" i="2"/>
  <c r="L363" i="2"/>
  <c r="L93" i="2"/>
  <c r="N93" i="2"/>
  <c r="L101" i="2"/>
  <c r="N101" i="2"/>
  <c r="L109" i="2"/>
  <c r="M109" i="2"/>
  <c r="O109" i="2"/>
  <c r="L117" i="2"/>
  <c r="M117" i="2"/>
  <c r="O117" i="2"/>
  <c r="L125" i="2"/>
  <c r="N125" i="2"/>
  <c r="L133" i="2"/>
  <c r="M133" i="2"/>
  <c r="O133" i="2"/>
  <c r="L141" i="2"/>
  <c r="L149" i="2"/>
  <c r="M149" i="2"/>
  <c r="L157" i="2"/>
  <c r="N157" i="2"/>
  <c r="L165" i="2"/>
  <c r="N165" i="2"/>
  <c r="L173" i="2"/>
  <c r="M173" i="2"/>
  <c r="O173" i="2"/>
  <c r="L181" i="2"/>
  <c r="M181" i="2"/>
  <c r="O181" i="2"/>
  <c r="L89" i="2"/>
  <c r="N89" i="2"/>
  <c r="L97" i="2"/>
  <c r="M97" i="2"/>
  <c r="O97" i="2"/>
  <c r="L105" i="2"/>
  <c r="L113" i="2"/>
  <c r="M113" i="2"/>
  <c r="L121" i="2"/>
  <c r="N121" i="2"/>
  <c r="L129" i="2"/>
  <c r="N129" i="2"/>
  <c r="L137" i="2"/>
  <c r="M137" i="2"/>
  <c r="L145" i="2"/>
  <c r="N145" i="2"/>
  <c r="L153" i="2"/>
  <c r="N153" i="2"/>
  <c r="L161" i="2"/>
  <c r="M161" i="2"/>
  <c r="O161" i="2"/>
  <c r="L177" i="2"/>
  <c r="N177" i="2"/>
  <c r="L185" i="2"/>
  <c r="M185" i="2"/>
  <c r="L193" i="2"/>
  <c r="M193" i="2"/>
  <c r="L201" i="2"/>
  <c r="N201" i="2"/>
  <c r="L209" i="2"/>
  <c r="L225" i="2"/>
  <c r="N225" i="2"/>
  <c r="L115" i="2"/>
  <c r="M115" i="2"/>
  <c r="O115" i="2"/>
  <c r="L147" i="2"/>
  <c r="M147" i="2"/>
  <c r="L179" i="2"/>
  <c r="L189" i="2"/>
  <c r="N189" i="2"/>
  <c r="L221" i="2"/>
  <c r="M221" i="2"/>
  <c r="O221" i="2"/>
  <c r="L300" i="2"/>
  <c r="M300" i="2"/>
  <c r="L308" i="2"/>
  <c r="L324" i="2"/>
  <c r="M324" i="2"/>
  <c r="L332" i="2"/>
  <c r="N332" i="2"/>
  <c r="L340" i="2"/>
  <c r="N340" i="2"/>
  <c r="L348" i="2"/>
  <c r="L356" i="2"/>
  <c r="N356" i="2"/>
  <c r="L364" i="2"/>
  <c r="N364" i="2"/>
  <c r="L366" i="2"/>
  <c r="N366" i="2"/>
  <c r="L368" i="2"/>
  <c r="M368" i="2"/>
  <c r="L370" i="2"/>
  <c r="L372" i="2"/>
  <c r="M372" i="2"/>
  <c r="O372" i="2"/>
  <c r="L374" i="2"/>
  <c r="N374" i="2"/>
  <c r="L376" i="2"/>
  <c r="L378" i="2"/>
  <c r="M378" i="2"/>
  <c r="L380" i="2"/>
  <c r="N380" i="2"/>
  <c r="L382" i="2"/>
  <c r="N382" i="2"/>
  <c r="L384" i="2"/>
  <c r="M384" i="2"/>
  <c r="O384" i="2"/>
  <c r="L386" i="2"/>
  <c r="M386" i="2"/>
  <c r="L388" i="2"/>
  <c r="M388" i="2"/>
  <c r="L390" i="2"/>
  <c r="N390" i="2"/>
  <c r="L392" i="2"/>
  <c r="L394" i="2"/>
  <c r="M394" i="2"/>
  <c r="L402" i="2"/>
  <c r="N402" i="2"/>
  <c r="L404" i="2"/>
  <c r="N404" i="2"/>
  <c r="L406" i="2"/>
  <c r="L408" i="2"/>
  <c r="N408" i="2"/>
  <c r="L414" i="2"/>
  <c r="N414" i="2"/>
  <c r="L416" i="2"/>
  <c r="M416" i="2"/>
  <c r="O416" i="2"/>
  <c r="L418" i="2"/>
  <c r="L420" i="2"/>
  <c r="M420" i="2"/>
  <c r="L422" i="2"/>
  <c r="N422" i="2"/>
  <c r="L424" i="2"/>
  <c r="N424" i="2"/>
  <c r="L426" i="2"/>
  <c r="L428" i="2"/>
  <c r="N428" i="2"/>
  <c r="L430" i="2"/>
  <c r="N430" i="2"/>
  <c r="L432" i="2"/>
  <c r="N432" i="2"/>
  <c r="L438" i="2"/>
  <c r="L440" i="2"/>
  <c r="N440" i="2"/>
  <c r="L442" i="2"/>
  <c r="M442" i="2"/>
  <c r="O442" i="2"/>
  <c r="L444" i="2"/>
  <c r="M444" i="2"/>
  <c r="O444" i="2"/>
  <c r="L446" i="2"/>
  <c r="N446" i="2"/>
  <c r="L448" i="2"/>
  <c r="M448" i="2"/>
  <c r="O448" i="2"/>
  <c r="L450" i="2"/>
  <c r="N450" i="2"/>
  <c r="L452" i="2"/>
  <c r="N452" i="2"/>
  <c r="L454" i="2"/>
  <c r="L456" i="2"/>
  <c r="M456" i="2"/>
  <c r="O456" i="2"/>
  <c r="L458" i="2"/>
  <c r="M458" i="2"/>
  <c r="O458" i="2"/>
  <c r="L460" i="2"/>
  <c r="M460" i="2"/>
  <c r="O460" i="2"/>
  <c r="L462" i="2"/>
  <c r="N462" i="2"/>
  <c r="L464" i="2"/>
  <c r="M464" i="2"/>
  <c r="O464" i="2"/>
  <c r="L466" i="2"/>
  <c r="N466" i="2"/>
  <c r="L468" i="2"/>
  <c r="M468" i="2"/>
  <c r="O468" i="2"/>
  <c r="L474" i="2"/>
  <c r="N474" i="2"/>
  <c r="L476" i="2"/>
  <c r="L478" i="2"/>
  <c r="N478" i="2"/>
  <c r="L480" i="2"/>
  <c r="M480" i="2"/>
  <c r="O480" i="2"/>
  <c r="L482" i="2"/>
  <c r="L484" i="2"/>
  <c r="N484" i="2"/>
  <c r="L486" i="2"/>
  <c r="M486" i="2"/>
  <c r="O486" i="2"/>
  <c r="L488" i="2"/>
  <c r="M488" i="2"/>
  <c r="O488" i="2"/>
  <c r="L490" i="2"/>
  <c r="L492" i="2"/>
  <c r="N492" i="2"/>
  <c r="L498" i="2"/>
  <c r="M498" i="2"/>
  <c r="O498" i="2"/>
  <c r="L500" i="2"/>
  <c r="M500" i="2"/>
  <c r="O500" i="2"/>
  <c r="L502" i="2"/>
  <c r="L504" i="2"/>
  <c r="N504" i="2"/>
  <c r="L506" i="2"/>
  <c r="N506" i="2"/>
  <c r="L510" i="2"/>
  <c r="M510" i="2"/>
  <c r="O510" i="2"/>
  <c r="L512" i="2"/>
  <c r="L107" i="2"/>
  <c r="M107" i="2"/>
  <c r="L139" i="2"/>
  <c r="M139" i="2"/>
  <c r="O139" i="2"/>
  <c r="L195" i="2"/>
  <c r="N195" i="2"/>
  <c r="L211" i="2"/>
  <c r="L227" i="2"/>
  <c r="N227" i="2"/>
  <c r="L236" i="2"/>
  <c r="N236" i="2"/>
  <c r="L240" i="2"/>
  <c r="M240" i="2"/>
  <c r="O240" i="2"/>
  <c r="L244" i="2"/>
  <c r="L248" i="2"/>
  <c r="M248" i="2"/>
  <c r="O248" i="2"/>
  <c r="L252" i="2"/>
  <c r="M252" i="2"/>
  <c r="O252" i="2"/>
  <c r="L260" i="2"/>
  <c r="M260" i="2"/>
  <c r="L272" i="2"/>
  <c r="L284" i="2"/>
  <c r="N284" i="2"/>
  <c r="L288" i="2"/>
  <c r="M288" i="2"/>
  <c r="O288" i="2"/>
  <c r="L298" i="2"/>
  <c r="N298" i="2"/>
  <c r="L306" i="2"/>
  <c r="M306" i="2"/>
  <c r="L322" i="2"/>
  <c r="N322" i="2"/>
  <c r="L330" i="2"/>
  <c r="N330" i="2"/>
  <c r="L338" i="2"/>
  <c r="N338" i="2"/>
  <c r="L346" i="2"/>
  <c r="M346" i="2"/>
  <c r="L354" i="2"/>
  <c r="M354" i="2"/>
  <c r="O354" i="2"/>
  <c r="L362" i="2"/>
  <c r="M362" i="2"/>
  <c r="L91" i="2"/>
  <c r="M91" i="2"/>
  <c r="L123" i="2"/>
  <c r="L155" i="2"/>
  <c r="L187" i="2"/>
  <c r="N187" i="2"/>
  <c r="L234" i="2"/>
  <c r="N234" i="2"/>
  <c r="L238" i="2"/>
  <c r="N238" i="2"/>
  <c r="L242" i="2"/>
  <c r="M242" i="2"/>
  <c r="O242" i="2"/>
  <c r="L246" i="2"/>
  <c r="N246" i="2"/>
  <c r="L250" i="2"/>
  <c r="N250" i="2"/>
  <c r="L258" i="2"/>
  <c r="M258" i="2"/>
  <c r="L262" i="2"/>
  <c r="M262" i="2"/>
  <c r="O262" i="2"/>
  <c r="L270" i="2"/>
  <c r="N270" i="2"/>
  <c r="L274" i="2"/>
  <c r="M274" i="2"/>
  <c r="O274" i="2"/>
  <c r="L282" i="2"/>
  <c r="L286" i="2"/>
  <c r="N286" i="2"/>
  <c r="L294" i="2"/>
  <c r="M294" i="2"/>
  <c r="L302" i="2"/>
  <c r="N302" i="2"/>
  <c r="L318" i="2"/>
  <c r="M318" i="2"/>
  <c r="O318" i="2"/>
  <c r="L326" i="2"/>
  <c r="N326" i="2"/>
  <c r="L334" i="2"/>
  <c r="M334" i="2"/>
  <c r="L342" i="2"/>
  <c r="N342" i="2"/>
  <c r="L350" i="2"/>
  <c r="L358" i="2"/>
  <c r="M358" i="2"/>
  <c r="O358" i="2"/>
  <c r="L213" i="2"/>
  <c r="M213" i="2"/>
  <c r="O213" i="2"/>
  <c r="L296" i="2"/>
  <c r="N296" i="2"/>
  <c r="L328" i="2"/>
  <c r="M328" i="2"/>
  <c r="O328" i="2"/>
  <c r="L360" i="2"/>
  <c r="M360" i="2"/>
  <c r="L369" i="2"/>
  <c r="N369" i="2"/>
  <c r="L377" i="2"/>
  <c r="N377" i="2"/>
  <c r="L385" i="2"/>
  <c r="L393" i="2"/>
  <c r="L401" i="2"/>
  <c r="M401" i="2"/>
  <c r="O401" i="2"/>
  <c r="L405" i="2"/>
  <c r="N405" i="2"/>
  <c r="L409" i="2"/>
  <c r="M409" i="2"/>
  <c r="L413" i="2"/>
  <c r="N413" i="2"/>
  <c r="L419" i="2"/>
  <c r="M419" i="2"/>
  <c r="L427" i="2"/>
  <c r="N427" i="2"/>
  <c r="L443" i="2"/>
  <c r="L451" i="2"/>
  <c r="M451" i="2"/>
  <c r="O451" i="2"/>
  <c r="L459" i="2"/>
  <c r="N459" i="2"/>
  <c r="L467" i="2"/>
  <c r="N467" i="2"/>
  <c r="L475" i="2"/>
  <c r="N475" i="2"/>
  <c r="L483" i="2"/>
  <c r="M483" i="2"/>
  <c r="O483" i="2"/>
  <c r="L491" i="2"/>
  <c r="N491" i="2"/>
  <c r="L499" i="2"/>
  <c r="N499" i="2"/>
  <c r="L163" i="2"/>
  <c r="N163" i="2"/>
  <c r="L197" i="2"/>
  <c r="N197" i="2"/>
  <c r="L320" i="2"/>
  <c r="M320" i="2"/>
  <c r="O320" i="2"/>
  <c r="L352" i="2"/>
  <c r="M352" i="2"/>
  <c r="O352" i="2"/>
  <c r="L371" i="2"/>
  <c r="L379" i="2"/>
  <c r="N379" i="2"/>
  <c r="L387" i="2"/>
  <c r="N387" i="2"/>
  <c r="L395" i="2"/>
  <c r="M395" i="2"/>
  <c r="O395" i="2"/>
  <c r="L417" i="2"/>
  <c r="L425" i="2"/>
  <c r="N425" i="2"/>
  <c r="L441" i="2"/>
  <c r="N441" i="2"/>
  <c r="L449" i="2"/>
  <c r="N449" i="2"/>
  <c r="L457" i="2"/>
  <c r="L465" i="2"/>
  <c r="N465" i="2"/>
  <c r="L473" i="2"/>
  <c r="N473" i="2"/>
  <c r="L481" i="2"/>
  <c r="N481" i="2"/>
  <c r="L489" i="2"/>
  <c r="N489" i="2"/>
  <c r="L497" i="2"/>
  <c r="L505" i="2"/>
  <c r="N505" i="2"/>
  <c r="L513" i="2"/>
  <c r="N513" i="2"/>
  <c r="L515" i="2"/>
  <c r="L521" i="2"/>
  <c r="M521" i="2"/>
  <c r="O521" i="2"/>
  <c r="L523" i="2"/>
  <c r="N523" i="2"/>
  <c r="L525" i="2"/>
  <c r="M525" i="2"/>
  <c r="O525" i="2"/>
  <c r="L527" i="2"/>
  <c r="N527" i="2"/>
  <c r="L529" i="2"/>
  <c r="L531" i="2"/>
  <c r="M531" i="2"/>
  <c r="O531" i="2"/>
  <c r="L533" i="2"/>
  <c r="N533" i="2"/>
  <c r="L535" i="2"/>
  <c r="L537" i="2"/>
  <c r="N537" i="2"/>
  <c r="L539" i="2"/>
  <c r="N539" i="2"/>
  <c r="L541" i="2"/>
  <c r="M541" i="2"/>
  <c r="O541" i="2"/>
  <c r="L543" i="2"/>
  <c r="L545" i="2"/>
  <c r="N545" i="2"/>
  <c r="L547" i="2"/>
  <c r="M547" i="2"/>
  <c r="O547" i="2"/>
  <c r="L549" i="2"/>
  <c r="M549" i="2"/>
  <c r="O549" i="2"/>
  <c r="L551" i="2"/>
  <c r="N551" i="2"/>
  <c r="L557" i="2"/>
  <c r="N557" i="2"/>
  <c r="L559" i="2"/>
  <c r="M559" i="2"/>
  <c r="O559" i="2"/>
  <c r="L561" i="2"/>
  <c r="N561" i="2"/>
  <c r="L563" i="2"/>
  <c r="N563" i="2"/>
  <c r="L569" i="2"/>
  <c r="L571" i="2"/>
  <c r="N571" i="2"/>
  <c r="L573" i="2"/>
  <c r="M573" i="2"/>
  <c r="O573" i="2"/>
  <c r="L575" i="2"/>
  <c r="N575" i="2"/>
  <c r="L577" i="2"/>
  <c r="M577" i="2"/>
  <c r="O577" i="2"/>
  <c r="L581" i="2"/>
  <c r="M581" i="2"/>
  <c r="O581" i="2"/>
  <c r="L583" i="2"/>
  <c r="N583" i="2"/>
  <c r="L585" i="2"/>
  <c r="L587" i="2"/>
  <c r="M587" i="2"/>
  <c r="O587" i="2"/>
  <c r="L589" i="2"/>
  <c r="N589" i="2"/>
  <c r="L591" i="2"/>
  <c r="N591" i="2"/>
  <c r="L593" i="2"/>
  <c r="M593" i="2"/>
  <c r="O593" i="2"/>
  <c r="L595" i="2"/>
  <c r="M595" i="2"/>
  <c r="O595" i="2"/>
  <c r="L597" i="2"/>
  <c r="M597" i="2"/>
  <c r="O597" i="2"/>
  <c r="L599" i="2"/>
  <c r="N599" i="2"/>
  <c r="L131" i="2"/>
  <c r="L344" i="2"/>
  <c r="M344" i="2"/>
  <c r="L365" i="2"/>
  <c r="M365" i="2"/>
  <c r="O365" i="2"/>
  <c r="L373" i="2"/>
  <c r="N373" i="2"/>
  <c r="L381" i="2"/>
  <c r="N381" i="2"/>
  <c r="L389" i="2"/>
  <c r="M389" i="2"/>
  <c r="O389" i="2"/>
  <c r="L403" i="2"/>
  <c r="M403" i="2"/>
  <c r="O403" i="2"/>
  <c r="L407" i="2"/>
  <c r="N407" i="2"/>
  <c r="L415" i="2"/>
  <c r="L423" i="2"/>
  <c r="M423" i="2"/>
  <c r="O423" i="2"/>
  <c r="L431" i="2"/>
  <c r="N431" i="2"/>
  <c r="L439" i="2"/>
  <c r="N439" i="2"/>
  <c r="L447" i="2"/>
  <c r="M447" i="2"/>
  <c r="O447" i="2"/>
  <c r="L455" i="2"/>
  <c r="M455" i="2"/>
  <c r="O455" i="2"/>
  <c r="L463" i="2"/>
  <c r="N463" i="2"/>
  <c r="L479" i="2"/>
  <c r="N479" i="2"/>
  <c r="L487" i="2"/>
  <c r="L503" i="2"/>
  <c r="M503" i="2"/>
  <c r="O503" i="2"/>
  <c r="L511" i="2"/>
  <c r="M511" i="2"/>
  <c r="O511" i="2"/>
  <c r="L99" i="2"/>
  <c r="M99" i="2"/>
  <c r="O99" i="2"/>
  <c r="L304" i="2"/>
  <c r="M304" i="2"/>
  <c r="L336" i="2"/>
  <c r="N336" i="2"/>
  <c r="L367" i="2"/>
  <c r="M367" i="2"/>
  <c r="O367" i="2"/>
  <c r="L375" i="2"/>
  <c r="M375" i="2"/>
  <c r="L383" i="2"/>
  <c r="L391" i="2"/>
  <c r="N391" i="2"/>
  <c r="L421" i="2"/>
  <c r="N421" i="2"/>
  <c r="L429" i="2"/>
  <c r="M429" i="2"/>
  <c r="O429" i="2"/>
  <c r="L437" i="2"/>
  <c r="L445" i="2"/>
  <c r="N445" i="2"/>
  <c r="L453" i="2"/>
  <c r="N453" i="2"/>
  <c r="L461" i="2"/>
  <c r="M461" i="2"/>
  <c r="O461" i="2"/>
  <c r="L469" i="2"/>
  <c r="L477" i="2"/>
  <c r="M477" i="2"/>
  <c r="O477" i="2"/>
  <c r="L485" i="2"/>
  <c r="N485" i="2"/>
  <c r="L501" i="2"/>
  <c r="N501" i="2"/>
  <c r="L509" i="2"/>
  <c r="L514" i="2"/>
  <c r="N514" i="2"/>
  <c r="L516" i="2"/>
  <c r="M516" i="2"/>
  <c r="O516" i="2"/>
  <c r="L522" i="2"/>
  <c r="M522" i="2"/>
  <c r="O522" i="2"/>
  <c r="L524" i="2"/>
  <c r="L526" i="2"/>
  <c r="N526" i="2"/>
  <c r="L528" i="2"/>
  <c r="M528" i="2"/>
  <c r="O528" i="2"/>
  <c r="L530" i="2"/>
  <c r="N530" i="2"/>
  <c r="L534" i="2"/>
  <c r="N534" i="2"/>
  <c r="L536" i="2"/>
  <c r="M536" i="2"/>
  <c r="O536" i="2"/>
  <c r="L538" i="2"/>
  <c r="M538" i="2"/>
  <c r="O538" i="2"/>
  <c r="L540" i="2"/>
  <c r="M540" i="2"/>
  <c r="O540" i="2"/>
  <c r="L542" i="2"/>
  <c r="L544" i="2"/>
  <c r="M544" i="2"/>
  <c r="O544" i="2"/>
  <c r="L546" i="2"/>
  <c r="N546" i="2"/>
  <c r="L548" i="2"/>
  <c r="M548" i="2"/>
  <c r="O548" i="2"/>
  <c r="L550" i="2"/>
  <c r="M550" i="2"/>
  <c r="O550" i="2"/>
  <c r="L558" i="2"/>
  <c r="M558" i="2"/>
  <c r="O558" i="2"/>
  <c r="L560" i="2"/>
  <c r="M560" i="2"/>
  <c r="O560" i="2"/>
  <c r="L562" i="2"/>
  <c r="N562" i="2"/>
  <c r="L570" i="2"/>
  <c r="N570" i="2"/>
  <c r="L572" i="2"/>
  <c r="M572" i="2"/>
  <c r="O572" i="2"/>
  <c r="L574" i="2"/>
  <c r="N574" i="2"/>
  <c r="L576" i="2"/>
  <c r="M576" i="2"/>
  <c r="O576" i="2"/>
  <c r="L578" i="2"/>
  <c r="L582" i="2"/>
  <c r="M582" i="2"/>
  <c r="O582" i="2"/>
  <c r="L584" i="2"/>
  <c r="M584" i="2"/>
  <c r="O584" i="2"/>
  <c r="L586" i="2"/>
  <c r="M586" i="2"/>
  <c r="O586" i="2"/>
  <c r="L588" i="2"/>
  <c r="L590" i="2"/>
  <c r="M590" i="2"/>
  <c r="O590" i="2"/>
  <c r="L592" i="2"/>
  <c r="N592" i="2"/>
  <c r="L594" i="2"/>
  <c r="N594" i="2"/>
  <c r="L596" i="2"/>
  <c r="M596" i="2"/>
  <c r="O596" i="2"/>
  <c r="L598" i="2"/>
  <c r="M598" i="2"/>
  <c r="O598" i="2"/>
  <c r="L600" i="2"/>
  <c r="M600" i="2"/>
  <c r="O600" i="2"/>
  <c r="L602" i="2"/>
  <c r="M602" i="2"/>
  <c r="O602" i="2"/>
  <c r="L604" i="2"/>
  <c r="L606" i="2"/>
  <c r="M606" i="2"/>
  <c r="O606" i="2"/>
  <c r="L608" i="2"/>
  <c r="M608" i="2"/>
  <c r="O608" i="2"/>
  <c r="L610" i="2"/>
  <c r="N610" i="2"/>
  <c r="L618" i="2"/>
  <c r="L621" i="2"/>
  <c r="M621" i="2"/>
  <c r="O621" i="2"/>
  <c r="L626" i="2"/>
  <c r="M626" i="2"/>
  <c r="O626" i="2"/>
  <c r="L629" i="2"/>
  <c r="N629" i="2"/>
  <c r="L634" i="2"/>
  <c r="L637" i="2"/>
  <c r="M637" i="2"/>
  <c r="O637" i="2"/>
  <c r="L642" i="2"/>
  <c r="N642" i="2"/>
  <c r="L645" i="2"/>
  <c r="N645" i="2"/>
  <c r="L650" i="2"/>
  <c r="L653" i="2"/>
  <c r="M653" i="2"/>
  <c r="O653" i="2"/>
  <c r="L658" i="2"/>
  <c r="M658" i="2"/>
  <c r="O658" i="2"/>
  <c r="L661" i="2"/>
  <c r="M661" i="2"/>
  <c r="O661" i="2"/>
  <c r="L666" i="2"/>
  <c r="L669" i="2"/>
  <c r="M669" i="2"/>
  <c r="O669" i="2"/>
  <c r="L674" i="2"/>
  <c r="N674" i="2"/>
  <c r="L677" i="2"/>
  <c r="N677" i="2"/>
  <c r="L679" i="2"/>
  <c r="M679" i="2"/>
  <c r="O679" i="2"/>
  <c r="L681" i="2"/>
  <c r="M681" i="2"/>
  <c r="O681" i="2"/>
  <c r="L683" i="2"/>
  <c r="M683" i="2"/>
  <c r="O683" i="2"/>
  <c r="L685" i="2"/>
  <c r="N685" i="2"/>
  <c r="L687" i="2"/>
  <c r="L689" i="2"/>
  <c r="M689" i="2"/>
  <c r="O689" i="2"/>
  <c r="L691" i="2"/>
  <c r="N691" i="2"/>
  <c r="L693" i="2"/>
  <c r="N693" i="2"/>
  <c r="L695" i="2"/>
  <c r="L697" i="2"/>
  <c r="M697" i="2"/>
  <c r="O697" i="2"/>
  <c r="L699" i="2"/>
  <c r="M699" i="2"/>
  <c r="O699" i="2"/>
  <c r="L701" i="2"/>
  <c r="M701" i="2"/>
  <c r="O701" i="2"/>
  <c r="L703" i="2"/>
  <c r="L705" i="2"/>
  <c r="N705" i="2"/>
  <c r="L707" i="2"/>
  <c r="N707" i="2"/>
  <c r="L709" i="2"/>
  <c r="N709" i="2"/>
  <c r="L713" i="2"/>
  <c r="M713" i="2"/>
  <c r="O713" i="2"/>
  <c r="L715" i="2"/>
  <c r="N715" i="2"/>
  <c r="L717" i="2"/>
  <c r="N717" i="2"/>
  <c r="L719" i="2"/>
  <c r="N719" i="2"/>
  <c r="L721" i="2"/>
  <c r="L725" i="2"/>
  <c r="N725" i="2"/>
  <c r="L727" i="2"/>
  <c r="M727" i="2"/>
  <c r="O727" i="2"/>
  <c r="L729" i="2"/>
  <c r="N729" i="2"/>
  <c r="L731" i="2"/>
  <c r="L737" i="2"/>
  <c r="N737" i="2"/>
  <c r="L739" i="2"/>
  <c r="M739" i="2"/>
  <c r="O739" i="2"/>
  <c r="L741" i="2"/>
  <c r="M741" i="2"/>
  <c r="O741" i="2"/>
  <c r="L743" i="2"/>
  <c r="M743" i="2"/>
  <c r="O743" i="2"/>
  <c r="L745" i="2"/>
  <c r="M745" i="2"/>
  <c r="O745" i="2"/>
  <c r="L747" i="2"/>
  <c r="N747" i="2"/>
  <c r="L749" i="2"/>
  <c r="N749" i="2"/>
  <c r="L751" i="2"/>
  <c r="N751" i="2"/>
  <c r="L753" i="2"/>
  <c r="N753" i="2"/>
  <c r="L755" i="2"/>
  <c r="M755" i="2"/>
  <c r="O755" i="2"/>
  <c r="L757" i="2"/>
  <c r="N757" i="2"/>
  <c r="L759" i="2"/>
  <c r="N759" i="2"/>
  <c r="L761" i="2"/>
  <c r="N761" i="2"/>
  <c r="L763" i="2"/>
  <c r="N763" i="2"/>
  <c r="L765" i="2"/>
  <c r="N765" i="2"/>
  <c r="L767" i="2"/>
  <c r="L773" i="2"/>
  <c r="N773" i="2"/>
  <c r="L775" i="2"/>
  <c r="N775" i="2"/>
  <c r="L777" i="2"/>
  <c r="M777" i="2"/>
  <c r="O777" i="2"/>
  <c r="L779" i="2"/>
  <c r="M779" i="2"/>
  <c r="O779" i="2"/>
  <c r="L781" i="2"/>
  <c r="N781" i="2"/>
  <c r="L783" i="2"/>
  <c r="M783" i="2"/>
  <c r="O783" i="2"/>
  <c r="L785" i="2"/>
  <c r="M785" i="2"/>
  <c r="O785" i="2"/>
  <c r="L787" i="2"/>
  <c r="L789" i="2"/>
  <c r="N789" i="2"/>
  <c r="L791" i="2"/>
  <c r="N791" i="2"/>
  <c r="L793" i="2"/>
  <c r="M793" i="2"/>
  <c r="O793" i="2"/>
  <c r="L797" i="2"/>
  <c r="L799" i="2"/>
  <c r="N799" i="2"/>
  <c r="L809" i="2"/>
  <c r="M809" i="2"/>
  <c r="O809" i="2"/>
  <c r="L811" i="2"/>
  <c r="N811" i="2"/>
  <c r="L813" i="2"/>
  <c r="L815" i="2"/>
  <c r="M815" i="2"/>
  <c r="O815" i="2"/>
  <c r="L817" i="2"/>
  <c r="N817" i="2"/>
  <c r="L819" i="2"/>
  <c r="M819" i="2"/>
  <c r="O819" i="2"/>
  <c r="L821" i="2"/>
  <c r="N821" i="2"/>
  <c r="L823" i="2"/>
  <c r="L825" i="2"/>
  <c r="M825" i="2"/>
  <c r="O825" i="2"/>
  <c r="L827" i="2"/>
  <c r="N827" i="2"/>
  <c r="L829" i="2"/>
  <c r="L831" i="2"/>
  <c r="N831" i="2"/>
  <c r="L833" i="2"/>
  <c r="N833" i="2"/>
  <c r="L835" i="2"/>
  <c r="M835" i="2"/>
  <c r="O835" i="2"/>
  <c r="L837" i="2"/>
  <c r="L839" i="2"/>
  <c r="N839" i="2"/>
  <c r="L841" i="2"/>
  <c r="M841" i="2"/>
  <c r="O841" i="2"/>
  <c r="L845" i="2"/>
  <c r="N845" i="2"/>
  <c r="L847" i="2"/>
  <c r="N847" i="2"/>
  <c r="L849" i="2"/>
  <c r="N849" i="2"/>
  <c r="L851" i="2"/>
  <c r="N851" i="2"/>
  <c r="L853" i="2"/>
  <c r="M853" i="2"/>
  <c r="O853" i="2"/>
  <c r="L857" i="2"/>
  <c r="M857" i="2"/>
  <c r="O857" i="2"/>
  <c r="L859" i="2"/>
  <c r="N859" i="2"/>
  <c r="L861" i="2"/>
  <c r="N861" i="2"/>
  <c r="L863" i="2"/>
  <c r="M863" i="2"/>
  <c r="O863" i="2"/>
  <c r="L865" i="2"/>
  <c r="L867" i="2"/>
  <c r="L869" i="2"/>
  <c r="M869" i="2"/>
  <c r="O869" i="2"/>
  <c r="L871" i="2"/>
  <c r="N871" i="2"/>
  <c r="L873" i="2"/>
  <c r="M873" i="2"/>
  <c r="O873" i="2"/>
  <c r="L875" i="2"/>
  <c r="N875" i="2"/>
  <c r="L877" i="2"/>
  <c r="M877" i="2"/>
  <c r="O877" i="2"/>
  <c r="L879" i="2"/>
  <c r="M879" i="2"/>
  <c r="O879" i="2"/>
  <c r="L881" i="2"/>
  <c r="L883" i="2"/>
  <c r="N883" i="2"/>
  <c r="L885" i="2"/>
  <c r="M885" i="2"/>
  <c r="O885" i="2"/>
  <c r="L887" i="2"/>
  <c r="N887" i="2"/>
  <c r="L889" i="2"/>
  <c r="M889" i="2"/>
  <c r="O889" i="2"/>
  <c r="L601" i="2"/>
  <c r="M601" i="2"/>
  <c r="O601" i="2"/>
  <c r="L605" i="2"/>
  <c r="N605" i="2"/>
  <c r="L609" i="2"/>
  <c r="N609" i="2"/>
  <c r="L619" i="2"/>
  <c r="L624" i="2"/>
  <c r="M624" i="2"/>
  <c r="O624" i="2"/>
  <c r="L627" i="2"/>
  <c r="M627" i="2"/>
  <c r="O627" i="2"/>
  <c r="L632" i="2"/>
  <c r="N632" i="2"/>
  <c r="L635" i="2"/>
  <c r="M635" i="2"/>
  <c r="O635" i="2"/>
  <c r="L640" i="2"/>
  <c r="M640" i="2"/>
  <c r="O640" i="2"/>
  <c r="L643" i="2"/>
  <c r="N643" i="2"/>
  <c r="L648" i="2"/>
  <c r="N648" i="2"/>
  <c r="L651" i="2"/>
  <c r="N651" i="2"/>
  <c r="L656" i="2"/>
  <c r="M656" i="2"/>
  <c r="O656" i="2"/>
  <c r="L659" i="2"/>
  <c r="N659" i="2"/>
  <c r="L664" i="2"/>
  <c r="N664" i="2"/>
  <c r="L667" i="2"/>
  <c r="M667" i="2"/>
  <c r="O667" i="2"/>
  <c r="L672" i="2"/>
  <c r="N672" i="2"/>
  <c r="L675" i="2"/>
  <c r="N675" i="2"/>
  <c r="L617" i="2"/>
  <c r="N617" i="2"/>
  <c r="L622" i="2"/>
  <c r="M622" i="2"/>
  <c r="O622" i="2"/>
  <c r="L625" i="2"/>
  <c r="N625" i="2"/>
  <c r="L630" i="2"/>
  <c r="N630" i="2"/>
  <c r="L633" i="2"/>
  <c r="N633" i="2"/>
  <c r="L638" i="2"/>
  <c r="M638" i="2"/>
  <c r="O638" i="2"/>
  <c r="L641" i="2"/>
  <c r="N641" i="2"/>
  <c r="L646" i="2"/>
  <c r="N646" i="2"/>
  <c r="L649" i="2"/>
  <c r="N649" i="2"/>
  <c r="L654" i="2"/>
  <c r="L657" i="2"/>
  <c r="M657" i="2"/>
  <c r="O657" i="2"/>
  <c r="L662" i="2"/>
  <c r="M662" i="2"/>
  <c r="O662" i="2"/>
  <c r="L665" i="2"/>
  <c r="M665" i="2"/>
  <c r="O665" i="2"/>
  <c r="L670" i="2"/>
  <c r="M670" i="2"/>
  <c r="O670" i="2"/>
  <c r="L673" i="2"/>
  <c r="M673" i="2"/>
  <c r="O673" i="2"/>
  <c r="L678" i="2"/>
  <c r="N678" i="2"/>
  <c r="L680" i="2"/>
  <c r="N680" i="2"/>
  <c r="L682" i="2"/>
  <c r="L684" i="2"/>
  <c r="M684" i="2"/>
  <c r="O684" i="2"/>
  <c r="L686" i="2"/>
  <c r="M686" i="2"/>
  <c r="O686" i="2"/>
  <c r="L690" i="2"/>
  <c r="M690" i="2"/>
  <c r="O690" i="2"/>
  <c r="L692" i="2"/>
  <c r="L694" i="2"/>
  <c r="N694" i="2"/>
  <c r="L696" i="2"/>
  <c r="M696" i="2"/>
  <c r="O696" i="2"/>
  <c r="L698" i="2"/>
  <c r="M698" i="2"/>
  <c r="O698" i="2"/>
  <c r="L700" i="2"/>
  <c r="M700" i="2"/>
  <c r="O700" i="2"/>
  <c r="L702" i="2"/>
  <c r="N702" i="2"/>
  <c r="L704" i="2"/>
  <c r="M704" i="2"/>
  <c r="O704" i="2"/>
  <c r="L706" i="2"/>
  <c r="N706" i="2"/>
  <c r="L708" i="2"/>
  <c r="L710" i="2"/>
  <c r="N710" i="2"/>
  <c r="L714" i="2"/>
  <c r="M714" i="2"/>
  <c r="O714" i="2"/>
  <c r="L716" i="2"/>
  <c r="M716" i="2"/>
  <c r="O716" i="2"/>
  <c r="L718" i="2"/>
  <c r="L720" i="2"/>
  <c r="L726" i="2"/>
  <c r="N726" i="2"/>
  <c r="L728" i="2"/>
  <c r="M728" i="2"/>
  <c r="O728" i="2"/>
  <c r="L730" i="2"/>
  <c r="M730" i="2"/>
  <c r="O730" i="2"/>
  <c r="L738" i="2"/>
  <c r="N738" i="2"/>
  <c r="L740" i="2"/>
  <c r="N740" i="2"/>
  <c r="L742" i="2"/>
  <c r="N742" i="2"/>
  <c r="L744" i="2"/>
  <c r="L746" i="2"/>
  <c r="N746" i="2"/>
  <c r="L748" i="2"/>
  <c r="N748" i="2"/>
  <c r="L750" i="2"/>
  <c r="M750" i="2"/>
  <c r="O750" i="2"/>
  <c r="L752" i="2"/>
  <c r="N752" i="2"/>
  <c r="L754" i="2"/>
  <c r="N754" i="2"/>
  <c r="L756" i="2"/>
  <c r="M756" i="2"/>
  <c r="O756" i="2"/>
  <c r="L758" i="2"/>
  <c r="N758" i="2"/>
  <c r="L760" i="2"/>
  <c r="L762" i="2"/>
  <c r="L764" i="2"/>
  <c r="N764" i="2"/>
  <c r="L766" i="2"/>
  <c r="N766" i="2"/>
  <c r="L768" i="2"/>
  <c r="L774" i="2"/>
  <c r="L776" i="2"/>
  <c r="N776" i="2"/>
  <c r="L778" i="2"/>
  <c r="N778" i="2"/>
  <c r="L780" i="2"/>
  <c r="L782" i="2"/>
  <c r="M782" i="2"/>
  <c r="O782" i="2"/>
  <c r="L784" i="2"/>
  <c r="M784" i="2"/>
  <c r="O784" i="2"/>
  <c r="L786" i="2"/>
  <c r="M786" i="2"/>
  <c r="O786" i="2"/>
  <c r="L788" i="2"/>
  <c r="M788" i="2"/>
  <c r="O788" i="2"/>
  <c r="L790" i="2"/>
  <c r="N790" i="2"/>
  <c r="L603" i="2"/>
  <c r="L607" i="2"/>
  <c r="N607" i="2"/>
  <c r="L611" i="2"/>
  <c r="L620" i="2"/>
  <c r="M620" i="2"/>
  <c r="O620" i="2"/>
  <c r="L623" i="2"/>
  <c r="M623" i="2"/>
  <c r="O623" i="2"/>
  <c r="L628" i="2"/>
  <c r="N628" i="2"/>
  <c r="L631" i="2"/>
  <c r="L636" i="2"/>
  <c r="M636" i="2"/>
  <c r="O636" i="2"/>
  <c r="L639" i="2"/>
  <c r="L644" i="2"/>
  <c r="M644" i="2"/>
  <c r="O644" i="2"/>
  <c r="L647" i="2"/>
  <c r="N647" i="2"/>
  <c r="L652" i="2"/>
  <c r="M652" i="2"/>
  <c r="O652" i="2"/>
  <c r="L655" i="2"/>
  <c r="N655" i="2"/>
  <c r="L660" i="2"/>
  <c r="N660" i="2"/>
  <c r="L663" i="2"/>
  <c r="L668" i="2"/>
  <c r="M668" i="2"/>
  <c r="O668" i="2"/>
  <c r="L671" i="2"/>
  <c r="M671" i="2"/>
  <c r="O671" i="2"/>
  <c r="L676" i="2"/>
  <c r="M676" i="2"/>
  <c r="O676" i="2"/>
  <c r="L812" i="2"/>
  <c r="N812" i="2"/>
  <c r="L820" i="2"/>
  <c r="M820" i="2"/>
  <c r="O820" i="2"/>
  <c r="L828" i="2"/>
  <c r="M828" i="2"/>
  <c r="O828" i="2"/>
  <c r="L836" i="2"/>
  <c r="M836" i="2"/>
  <c r="O836" i="2"/>
  <c r="L852" i="2"/>
  <c r="L860" i="2"/>
  <c r="N860" i="2"/>
  <c r="L868" i="2"/>
  <c r="L876" i="2"/>
  <c r="M876" i="2"/>
  <c r="O876" i="2"/>
  <c r="L884" i="2"/>
  <c r="M884" i="2"/>
  <c r="O884" i="2"/>
  <c r="L896" i="2"/>
  <c r="N896" i="2"/>
  <c r="L902" i="2"/>
  <c r="L905" i="2"/>
  <c r="M905" i="2"/>
  <c r="O905" i="2"/>
  <c r="L910" i="2"/>
  <c r="L913" i="2"/>
  <c r="L918" i="2"/>
  <c r="M918" i="2"/>
  <c r="O918" i="2"/>
  <c r="L921" i="2"/>
  <c r="N921" i="2"/>
  <c r="L926" i="2"/>
  <c r="N926" i="2"/>
  <c r="L929" i="2"/>
  <c r="M929" i="2"/>
  <c r="O929" i="2"/>
  <c r="L934" i="2"/>
  <c r="N934" i="2"/>
  <c r="L937" i="2"/>
  <c r="M937" i="2"/>
  <c r="O937" i="2"/>
  <c r="L942" i="2"/>
  <c r="L945" i="2"/>
  <c r="M945" i="2"/>
  <c r="O945" i="2"/>
  <c r="L950" i="2"/>
  <c r="N950" i="2"/>
  <c r="L953" i="2"/>
  <c r="N953" i="2"/>
  <c r="L955" i="2"/>
  <c r="M955" i="2"/>
  <c r="O955" i="2"/>
  <c r="L957" i="2"/>
  <c r="M957" i="2"/>
  <c r="O957" i="2"/>
  <c r="L959" i="2"/>
  <c r="N959" i="2"/>
  <c r="L961" i="2"/>
  <c r="M961" i="2"/>
  <c r="O961" i="2"/>
  <c r="L963" i="2"/>
  <c r="L965" i="2"/>
  <c r="M965" i="2"/>
  <c r="O965" i="2"/>
  <c r="L967" i="2"/>
  <c r="L969" i="2"/>
  <c r="N969" i="2"/>
  <c r="L971" i="2"/>
  <c r="M971" i="2"/>
  <c r="O971" i="2"/>
  <c r="L973" i="2"/>
  <c r="L975" i="2"/>
  <c r="L977" i="2"/>
  <c r="M977" i="2"/>
  <c r="O977" i="2"/>
  <c r="L979" i="2"/>
  <c r="L981" i="2"/>
  <c r="M981" i="2"/>
  <c r="O981" i="2"/>
  <c r="L983" i="2"/>
  <c r="N983" i="2"/>
  <c r="L985" i="2"/>
  <c r="N985" i="2"/>
  <c r="L987" i="2"/>
  <c r="L989" i="2"/>
  <c r="M989" i="2"/>
  <c r="O989" i="2"/>
  <c r="L991" i="2"/>
  <c r="N991" i="2"/>
  <c r="L993" i="2"/>
  <c r="M993" i="2"/>
  <c r="O993" i="2"/>
  <c r="L995" i="2"/>
  <c r="L997" i="2"/>
  <c r="L1001" i="2"/>
  <c r="M1001" i="2"/>
  <c r="O1001" i="2"/>
  <c r="L1003" i="2"/>
  <c r="N1003" i="2"/>
  <c r="L1005" i="2"/>
  <c r="L1007" i="2"/>
  <c r="L1009" i="2"/>
  <c r="M1009" i="2"/>
  <c r="O1009" i="2"/>
  <c r="L1011" i="2"/>
  <c r="M1011" i="2"/>
  <c r="O1011" i="2"/>
  <c r="L1013" i="2"/>
  <c r="L1015" i="2"/>
  <c r="N1015" i="2"/>
  <c r="L1017" i="2"/>
  <c r="M1017" i="2"/>
  <c r="O1017" i="2"/>
  <c r="L1019" i="2"/>
  <c r="N1019" i="2"/>
  <c r="L1021" i="2"/>
  <c r="L1023" i="2"/>
  <c r="N1023" i="2"/>
  <c r="L1025" i="2"/>
  <c r="N1025" i="2"/>
  <c r="L1027" i="2"/>
  <c r="N1027" i="2"/>
  <c r="L1029" i="2"/>
  <c r="M1029" i="2"/>
  <c r="O1029" i="2"/>
  <c r="L1031" i="2"/>
  <c r="M1031" i="2"/>
  <c r="O1031" i="2"/>
  <c r="L1037" i="2"/>
  <c r="M1037" i="2"/>
  <c r="O1037" i="2"/>
  <c r="L1039" i="2"/>
  <c r="M1039" i="2"/>
  <c r="O1039" i="2"/>
  <c r="L1041" i="2"/>
  <c r="M1041" i="2"/>
  <c r="O1041" i="2"/>
  <c r="L1043" i="2"/>
  <c r="N1043" i="2"/>
  <c r="L1045" i="2"/>
  <c r="N1045" i="2"/>
  <c r="L1047" i="2"/>
  <c r="N1047" i="2"/>
  <c r="L1049" i="2"/>
  <c r="L1051" i="2"/>
  <c r="N1051" i="2"/>
  <c r="L1053" i="2"/>
  <c r="M1053" i="2"/>
  <c r="O1053" i="2"/>
  <c r="L1055" i="2"/>
  <c r="N1055" i="2"/>
  <c r="L1061" i="2"/>
  <c r="L1063" i="2"/>
  <c r="M1063" i="2"/>
  <c r="O1063" i="2"/>
  <c r="L1065" i="2"/>
  <c r="M1065" i="2"/>
  <c r="O1065" i="2"/>
  <c r="L1067" i="2"/>
  <c r="N1067" i="2"/>
  <c r="L1069" i="2"/>
  <c r="L1071" i="2"/>
  <c r="N1071" i="2"/>
  <c r="L1073" i="2"/>
  <c r="M1073" i="2"/>
  <c r="O1073" i="2"/>
  <c r="L1075" i="2"/>
  <c r="N1075" i="2"/>
  <c r="L1077" i="2"/>
  <c r="M1077" i="2"/>
  <c r="O1077" i="2"/>
  <c r="L1079" i="2"/>
  <c r="N1079" i="2"/>
  <c r="L1081" i="2"/>
  <c r="M1081" i="2"/>
  <c r="O1081" i="2"/>
  <c r="L1083" i="2"/>
  <c r="N1083" i="2"/>
  <c r="L1085" i="2"/>
  <c r="L1087" i="2"/>
  <c r="L1089" i="2"/>
  <c r="N1089" i="2"/>
  <c r="L1091" i="2"/>
  <c r="M1091" i="2"/>
  <c r="O1091" i="2"/>
  <c r="L1093" i="2"/>
  <c r="L1097" i="2"/>
  <c r="N1097" i="2"/>
  <c r="L1099" i="2"/>
  <c r="L1101" i="2"/>
  <c r="N1101" i="2"/>
  <c r="L1103" i="2"/>
  <c r="L1105" i="2"/>
  <c r="N1105" i="2"/>
  <c r="L1107" i="2"/>
  <c r="N1107" i="2"/>
  <c r="L1109" i="2"/>
  <c r="N1109" i="2"/>
  <c r="L1111" i="2"/>
  <c r="L1113" i="2"/>
  <c r="M1113" i="2"/>
  <c r="O1113" i="2"/>
  <c r="L1121" i="2"/>
  <c r="N1121" i="2"/>
  <c r="L1123" i="2"/>
  <c r="N1123" i="2"/>
  <c r="L1125" i="2"/>
  <c r="L1127" i="2"/>
  <c r="N1127" i="2"/>
  <c r="L1129" i="2"/>
  <c r="M1129" i="2"/>
  <c r="O1129" i="2"/>
  <c r="L1131" i="2"/>
  <c r="M1131" i="2"/>
  <c r="O1131" i="2"/>
  <c r="L1133" i="2"/>
  <c r="L1135" i="2"/>
  <c r="N1135" i="2"/>
  <c r="L1137" i="2"/>
  <c r="N1137" i="2"/>
  <c r="L1145" i="2"/>
  <c r="M1145" i="2"/>
  <c r="O1145" i="2"/>
  <c r="L798" i="2"/>
  <c r="N798" i="2"/>
  <c r="L814" i="2"/>
  <c r="N814" i="2"/>
  <c r="L822" i="2"/>
  <c r="N822" i="2"/>
  <c r="L830" i="2"/>
  <c r="N830" i="2"/>
  <c r="L838" i="2"/>
  <c r="N838" i="2"/>
  <c r="L846" i="2"/>
  <c r="N846" i="2"/>
  <c r="L862" i="2"/>
  <c r="N862" i="2"/>
  <c r="L870" i="2"/>
  <c r="M870" i="2"/>
  <c r="O870" i="2"/>
  <c r="L878" i="2"/>
  <c r="L886" i="2"/>
  <c r="M886" i="2"/>
  <c r="O886" i="2"/>
  <c r="L893" i="2"/>
  <c r="M893" i="2"/>
  <c r="O893" i="2"/>
  <c r="L897" i="2"/>
  <c r="N897" i="2"/>
  <c r="L900" i="2"/>
  <c r="L903" i="2"/>
  <c r="N903" i="2"/>
  <c r="L908" i="2"/>
  <c r="N908" i="2"/>
  <c r="L911" i="2"/>
  <c r="M911" i="2"/>
  <c r="O911" i="2"/>
  <c r="L916" i="2"/>
  <c r="L919" i="2"/>
  <c r="N919" i="2"/>
  <c r="L924" i="2"/>
  <c r="N924" i="2"/>
  <c r="L927" i="2"/>
  <c r="N927" i="2"/>
  <c r="L932" i="2"/>
  <c r="L935" i="2"/>
  <c r="N935" i="2"/>
  <c r="L940" i="2"/>
  <c r="N940" i="2"/>
  <c r="L943" i="2"/>
  <c r="N943" i="2"/>
  <c r="L948" i="2"/>
  <c r="L951" i="2"/>
  <c r="M951" i="2"/>
  <c r="O951" i="2"/>
  <c r="L792" i="2"/>
  <c r="N792" i="2"/>
  <c r="L816" i="2"/>
  <c r="M816" i="2"/>
  <c r="O816" i="2"/>
  <c r="L824" i="2"/>
  <c r="L832" i="2"/>
  <c r="N832" i="2"/>
  <c r="L840" i="2"/>
  <c r="L848" i="2"/>
  <c r="N848" i="2"/>
  <c r="L864" i="2"/>
  <c r="L872" i="2"/>
  <c r="N872" i="2"/>
  <c r="L880" i="2"/>
  <c r="M880" i="2"/>
  <c r="O880" i="2"/>
  <c r="L888" i="2"/>
  <c r="N888" i="2"/>
  <c r="L894" i="2"/>
  <c r="N894" i="2"/>
  <c r="L898" i="2"/>
  <c r="M898" i="2"/>
  <c r="O898" i="2"/>
  <c r="L901" i="2"/>
  <c r="N901" i="2"/>
  <c r="L906" i="2"/>
  <c r="N906" i="2"/>
  <c r="L909" i="2"/>
  <c r="L914" i="2"/>
  <c r="N914" i="2"/>
  <c r="L917" i="2"/>
  <c r="M917" i="2"/>
  <c r="O917" i="2"/>
  <c r="L922" i="2"/>
  <c r="M922" i="2"/>
  <c r="O922" i="2"/>
  <c r="L925" i="2"/>
  <c r="N925" i="2"/>
  <c r="L930" i="2"/>
  <c r="M930" i="2"/>
  <c r="O930" i="2"/>
  <c r="L933" i="2"/>
  <c r="N933" i="2"/>
  <c r="L938" i="2"/>
  <c r="N938" i="2"/>
  <c r="L941" i="2"/>
  <c r="L946" i="2"/>
  <c r="N946" i="2"/>
  <c r="L949" i="2"/>
  <c r="M949" i="2"/>
  <c r="O949" i="2"/>
  <c r="L954" i="2"/>
  <c r="N954" i="2"/>
  <c r="L956" i="2"/>
  <c r="L958" i="2"/>
  <c r="M958" i="2"/>
  <c r="O958" i="2"/>
  <c r="L960" i="2"/>
  <c r="N960" i="2"/>
  <c r="L962" i="2"/>
  <c r="M962" i="2"/>
  <c r="O962" i="2"/>
  <c r="L964" i="2"/>
  <c r="L966" i="2"/>
  <c r="M966" i="2"/>
  <c r="O966" i="2"/>
  <c r="L968" i="2"/>
  <c r="N968" i="2"/>
  <c r="L970" i="2"/>
  <c r="N970" i="2"/>
  <c r="L972" i="2"/>
  <c r="L974" i="2"/>
  <c r="L976" i="2"/>
  <c r="M976" i="2"/>
  <c r="O976" i="2"/>
  <c r="L978" i="2"/>
  <c r="M978" i="2"/>
  <c r="O978" i="2"/>
  <c r="L980" i="2"/>
  <c r="L982" i="2"/>
  <c r="M982" i="2"/>
  <c r="O982" i="2"/>
  <c r="L984" i="2"/>
  <c r="N984" i="2"/>
  <c r="L986" i="2"/>
  <c r="M986" i="2"/>
  <c r="O986" i="2"/>
  <c r="L988" i="2"/>
  <c r="L990" i="2"/>
  <c r="N990" i="2"/>
  <c r="L992" i="2"/>
  <c r="M992" i="2"/>
  <c r="O992" i="2"/>
  <c r="L994" i="2"/>
  <c r="M994" i="2"/>
  <c r="O994" i="2"/>
  <c r="L996" i="2"/>
  <c r="L1002" i="2"/>
  <c r="N1002" i="2"/>
  <c r="L1004" i="2"/>
  <c r="M1004" i="2"/>
  <c r="O1004" i="2"/>
  <c r="L1006" i="2"/>
  <c r="N1006" i="2"/>
  <c r="L1008" i="2"/>
  <c r="L1010" i="2"/>
  <c r="N1010" i="2"/>
  <c r="L1012" i="2"/>
  <c r="N1012" i="2"/>
  <c r="L1014" i="2"/>
  <c r="N1014" i="2"/>
  <c r="L1016" i="2"/>
  <c r="M1016" i="2"/>
  <c r="O1016" i="2"/>
  <c r="L1018" i="2"/>
  <c r="M1018" i="2"/>
  <c r="O1018" i="2"/>
  <c r="L1020" i="2"/>
  <c r="M1020" i="2"/>
  <c r="O1020" i="2"/>
  <c r="L1022" i="2"/>
  <c r="N1022" i="2"/>
  <c r="L1026" i="2"/>
  <c r="L1028" i="2"/>
  <c r="M1028" i="2"/>
  <c r="O1028" i="2"/>
  <c r="L1030" i="2"/>
  <c r="L1032" i="2"/>
  <c r="N1032" i="2"/>
  <c r="L1038" i="2"/>
  <c r="L1040" i="2"/>
  <c r="M1040" i="2"/>
  <c r="O1040" i="2"/>
  <c r="L1042" i="2"/>
  <c r="L1044" i="2"/>
  <c r="M1044" i="2"/>
  <c r="O1044" i="2"/>
  <c r="L1046" i="2"/>
  <c r="L1048" i="2"/>
  <c r="N1048" i="2"/>
  <c r="L1050" i="2"/>
  <c r="N1050" i="2"/>
  <c r="L1052" i="2"/>
  <c r="M1052" i="2"/>
  <c r="O1052" i="2"/>
  <c r="L1054" i="2"/>
  <c r="L1056" i="2"/>
  <c r="N1056" i="2"/>
  <c r="L1062" i="2"/>
  <c r="M1062" i="2"/>
  <c r="O1062" i="2"/>
  <c r="L1064" i="2"/>
  <c r="N1064" i="2"/>
  <c r="L1066" i="2"/>
  <c r="L1068" i="2"/>
  <c r="L1070" i="2"/>
  <c r="N1070" i="2"/>
  <c r="L1074" i="2"/>
  <c r="M1074" i="2"/>
  <c r="O1074" i="2"/>
  <c r="L1076" i="2"/>
  <c r="L1078" i="2"/>
  <c r="L1080" i="2"/>
  <c r="M1080" i="2"/>
  <c r="O1080" i="2"/>
  <c r="L1082" i="2"/>
  <c r="N1082" i="2"/>
  <c r="L1084" i="2"/>
  <c r="L1086" i="2"/>
  <c r="M1086" i="2"/>
  <c r="O1086" i="2"/>
  <c r="L1088" i="2"/>
  <c r="N1088" i="2"/>
  <c r="L1090" i="2"/>
  <c r="M1090" i="2"/>
  <c r="O1090" i="2"/>
  <c r="L1092" i="2"/>
  <c r="M1092" i="2"/>
  <c r="O1092" i="2"/>
  <c r="L1098" i="2"/>
  <c r="M1098" i="2"/>
  <c r="O1098" i="2"/>
  <c r="L1100" i="2"/>
  <c r="N1100" i="2"/>
  <c r="L1102" i="2"/>
  <c r="M1102" i="2"/>
  <c r="O1102" i="2"/>
  <c r="L1104" i="2"/>
  <c r="M1104" i="2"/>
  <c r="O1104" i="2"/>
  <c r="L1106" i="2"/>
  <c r="L1108" i="2"/>
  <c r="N1108" i="2"/>
  <c r="L1110" i="2"/>
  <c r="M1110" i="2"/>
  <c r="O1110" i="2"/>
  <c r="L1112" i="2"/>
  <c r="L1114" i="2"/>
  <c r="N1114" i="2"/>
  <c r="L1122" i="2"/>
  <c r="N1122" i="2"/>
  <c r="L1124" i="2"/>
  <c r="M1124" i="2"/>
  <c r="O1124" i="2"/>
  <c r="L1126" i="2"/>
  <c r="L1128" i="2"/>
  <c r="N1128" i="2"/>
  <c r="L1130" i="2"/>
  <c r="N1130" i="2"/>
  <c r="L1132" i="2"/>
  <c r="M1132" i="2"/>
  <c r="O1132" i="2"/>
  <c r="L1134" i="2"/>
  <c r="L1136" i="2"/>
  <c r="N1136" i="2"/>
  <c r="L1138" i="2"/>
  <c r="N1138" i="2"/>
  <c r="L794" i="2"/>
  <c r="N794" i="2"/>
  <c r="L810" i="2"/>
  <c r="L818" i="2"/>
  <c r="M818" i="2"/>
  <c r="O818" i="2"/>
  <c r="L826" i="2"/>
  <c r="M826" i="2"/>
  <c r="O826" i="2"/>
  <c r="L834" i="2"/>
  <c r="M834" i="2"/>
  <c r="O834" i="2"/>
  <c r="L850" i="2"/>
  <c r="L858" i="2"/>
  <c r="N858" i="2"/>
  <c r="L866" i="2"/>
  <c r="M866" i="2"/>
  <c r="O866" i="2"/>
  <c r="L874" i="2"/>
  <c r="M874" i="2"/>
  <c r="O874" i="2"/>
  <c r="L882" i="2"/>
  <c r="M882" i="2"/>
  <c r="O882" i="2"/>
  <c r="L890" i="2"/>
  <c r="N890" i="2"/>
  <c r="L895" i="2"/>
  <c r="L899" i="2"/>
  <c r="M899" i="2"/>
  <c r="O899" i="2"/>
  <c r="L904" i="2"/>
  <c r="L907" i="2"/>
  <c r="N907" i="2"/>
  <c r="L912" i="2"/>
  <c r="L915" i="2"/>
  <c r="M915" i="2"/>
  <c r="O915" i="2"/>
  <c r="L920" i="2"/>
  <c r="M920" i="2"/>
  <c r="O920" i="2"/>
  <c r="L923" i="2"/>
  <c r="N923" i="2"/>
  <c r="L928" i="2"/>
  <c r="M928" i="2"/>
  <c r="O928" i="2"/>
  <c r="L931" i="2"/>
  <c r="M931" i="2"/>
  <c r="O931" i="2"/>
  <c r="L936" i="2"/>
  <c r="L939" i="2"/>
  <c r="M939" i="2"/>
  <c r="O939" i="2"/>
  <c r="L944" i="2"/>
  <c r="M944" i="2"/>
  <c r="O944" i="2"/>
  <c r="L947" i="2"/>
  <c r="M947" i="2"/>
  <c r="O947" i="2"/>
  <c r="L952" i="2"/>
  <c r="M952" i="2"/>
  <c r="O952" i="2"/>
  <c r="K17" i="2"/>
  <c r="K33" i="2"/>
  <c r="K54" i="2"/>
  <c r="K79" i="2"/>
  <c r="K98" i="2"/>
  <c r="K116" i="2"/>
  <c r="K146" i="2"/>
  <c r="K153" i="2"/>
  <c r="K194" i="2"/>
  <c r="K201" i="2"/>
  <c r="K271" i="2"/>
  <c r="K282" i="2"/>
  <c r="K293" i="2"/>
  <c r="I389" i="2"/>
  <c r="I725" i="2"/>
  <c r="H726" i="2"/>
  <c r="I726" i="2"/>
  <c r="I761" i="2"/>
  <c r="I809" i="2"/>
  <c r="L83" i="2"/>
  <c r="L75" i="2"/>
  <c r="N75" i="2"/>
  <c r="L67" i="2"/>
  <c r="M67" i="2"/>
  <c r="L59" i="2"/>
  <c r="M59" i="2"/>
  <c r="L51" i="2"/>
  <c r="L43" i="2"/>
  <c r="N43" i="2"/>
  <c r="L35" i="2"/>
  <c r="M35" i="2"/>
  <c r="L27" i="2"/>
  <c r="N27" i="2"/>
  <c r="L19" i="2"/>
  <c r="N19" i="2"/>
  <c r="L11" i="2"/>
  <c r="N11" i="2"/>
  <c r="L86" i="2"/>
  <c r="M86" i="2"/>
  <c r="L78" i="2"/>
  <c r="M78" i="2"/>
  <c r="L70" i="2"/>
  <c r="L62" i="2"/>
  <c r="M62" i="2"/>
  <c r="L54" i="2"/>
  <c r="M54" i="2"/>
  <c r="L46" i="2"/>
  <c r="N46" i="2"/>
  <c r="L38" i="2"/>
  <c r="L30" i="2"/>
  <c r="N30" i="2"/>
  <c r="L22" i="2"/>
  <c r="L14" i="2"/>
  <c r="M14" i="2"/>
  <c r="L6" i="2"/>
  <c r="L81" i="2"/>
  <c r="N81" i="2"/>
  <c r="L73" i="2"/>
  <c r="M73" i="2"/>
  <c r="O73" i="2"/>
  <c r="L65" i="2"/>
  <c r="N65" i="2"/>
  <c r="L57" i="2"/>
  <c r="N57" i="2"/>
  <c r="L49" i="2"/>
  <c r="M49" i="2"/>
  <c r="L41" i="2"/>
  <c r="M41" i="2"/>
  <c r="L33" i="2"/>
  <c r="N33" i="2"/>
  <c r="L25" i="2"/>
  <c r="L17" i="2"/>
  <c r="M17" i="2"/>
  <c r="L9" i="2"/>
  <c r="M9" i="2"/>
  <c r="O9" i="2"/>
  <c r="K1117" i="2"/>
  <c r="K1134" i="2"/>
  <c r="K1112" i="2"/>
  <c r="K1135" i="2"/>
  <c r="K1122" i="2"/>
  <c r="K1137" i="2"/>
  <c r="K1116" i="2"/>
  <c r="K1145" i="2"/>
  <c r="K1125" i="2"/>
  <c r="K1144" i="2"/>
  <c r="K6" i="2"/>
  <c r="K8" i="2"/>
  <c r="K10" i="2"/>
  <c r="K35" i="2"/>
  <c r="K56" i="2"/>
  <c r="K68" i="2"/>
  <c r="K83" i="2"/>
  <c r="I101" i="2"/>
  <c r="K124" i="2"/>
  <c r="I257" i="2"/>
  <c r="K279" i="2"/>
  <c r="K290" i="2"/>
  <c r="H390" i="2"/>
  <c r="I390" i="2"/>
  <c r="I677" i="2"/>
  <c r="I797" i="2"/>
  <c r="H834" i="2"/>
  <c r="I834" i="2"/>
  <c r="L84" i="2"/>
  <c r="M84" i="2"/>
  <c r="O84" i="2"/>
  <c r="L76" i="2"/>
  <c r="M76" i="2"/>
  <c r="O76" i="2"/>
  <c r="L68" i="2"/>
  <c r="L60" i="2"/>
  <c r="L52" i="2"/>
  <c r="M52" i="2"/>
  <c r="L44" i="2"/>
  <c r="L36" i="2"/>
  <c r="L28" i="2"/>
  <c r="N28" i="2"/>
  <c r="L20" i="2"/>
  <c r="M20" i="2"/>
  <c r="K1026" i="2"/>
  <c r="K1000" i="2"/>
  <c r="K1014" i="2"/>
  <c r="K1029" i="2"/>
  <c r="K988" i="2"/>
  <c r="K1002" i="2"/>
  <c r="K1017" i="2"/>
  <c r="K976" i="2"/>
  <c r="K990" i="2"/>
  <c r="K1005" i="2"/>
  <c r="K1024" i="2"/>
  <c r="K1037" i="2"/>
  <c r="K1043" i="2"/>
  <c r="K1058" i="2"/>
  <c r="K1038" i="2"/>
  <c r="K1053" i="2"/>
  <c r="K1070" i="2"/>
  <c r="K1052" i="2"/>
  <c r="K1071" i="2"/>
  <c r="K1048" i="2"/>
  <c r="K1062" i="2"/>
  <c r="K1075" i="2"/>
  <c r="K1090" i="2"/>
  <c r="K1078" i="2"/>
  <c r="K1093" i="2"/>
  <c r="K1073" i="2"/>
  <c r="K1092" i="2"/>
  <c r="K1076" i="2"/>
  <c r="K1091" i="2"/>
  <c r="K1102" i="2"/>
  <c r="K1126" i="2"/>
  <c r="K1141" i="2"/>
  <c r="K1119" i="2"/>
  <c r="K1143" i="2"/>
  <c r="K1123" i="2"/>
  <c r="K1138" i="2"/>
  <c r="K1124" i="2"/>
  <c r="K1114" i="2"/>
  <c r="K1129" i="2"/>
  <c r="K37" i="2"/>
  <c r="K58" i="2"/>
  <c r="K72" i="2"/>
  <c r="K87" i="2"/>
  <c r="K90" i="2"/>
  <c r="K105" i="2"/>
  <c r="K127" i="2"/>
  <c r="L87" i="2"/>
  <c r="N87" i="2"/>
  <c r="L79" i="2"/>
  <c r="N79" i="2"/>
  <c r="L71" i="2"/>
  <c r="L63" i="2"/>
  <c r="N63" i="2"/>
  <c r="L55" i="2"/>
  <c r="N55" i="2"/>
  <c r="L47" i="2"/>
  <c r="N47" i="2"/>
  <c r="L39" i="2"/>
  <c r="N39" i="2"/>
  <c r="L31" i="2"/>
  <c r="L23" i="2"/>
  <c r="N23" i="2"/>
  <c r="L15" i="2"/>
  <c r="M15" i="2"/>
  <c r="O15" i="2"/>
  <c r="L7" i="2"/>
  <c r="L82" i="2"/>
  <c r="M82" i="2"/>
  <c r="L74" i="2"/>
  <c r="L66" i="2"/>
  <c r="N66" i="2"/>
  <c r="L58" i="2"/>
  <c r="L50" i="2"/>
  <c r="M50" i="2"/>
  <c r="L42" i="2"/>
  <c r="N42" i="2"/>
  <c r="L34" i="2"/>
  <c r="M34" i="2"/>
  <c r="L26" i="2"/>
  <c r="N26" i="2"/>
  <c r="L18" i="2"/>
  <c r="M18" i="2"/>
  <c r="L10" i="2"/>
  <c r="L85" i="2"/>
  <c r="M85" i="2"/>
  <c r="L77" i="2"/>
  <c r="L69" i="2"/>
  <c r="L61" i="2"/>
  <c r="N61" i="2"/>
  <c r="L53" i="2"/>
  <c r="M53" i="2"/>
  <c r="O53" i="2"/>
  <c r="L45" i="2"/>
  <c r="L37" i="2"/>
  <c r="N37" i="2"/>
  <c r="L29" i="2"/>
  <c r="N29" i="2"/>
  <c r="L21" i="2"/>
  <c r="N21" i="2"/>
  <c r="L13" i="2"/>
  <c r="L5" i="2"/>
  <c r="N5" i="2"/>
  <c r="L8" i="2"/>
  <c r="N8" i="2"/>
  <c r="M713" i="1"/>
  <c r="O713" i="1"/>
  <c r="N869" i="1"/>
  <c r="G91" i="1"/>
  <c r="H91" i="1"/>
  <c r="H78" i="1"/>
  <c r="I78" i="1"/>
  <c r="H1122" i="1"/>
  <c r="L846" i="1"/>
  <c r="H846" i="1"/>
  <c r="L786" i="1"/>
  <c r="M786" i="1"/>
  <c r="O786" i="1"/>
  <c r="G787" i="1"/>
  <c r="I786" i="1"/>
  <c r="L534" i="1"/>
  <c r="N534" i="1"/>
  <c r="I77" i="1"/>
  <c r="L966" i="1"/>
  <c r="H966" i="1"/>
  <c r="I797" i="1"/>
  <c r="I1121" i="1"/>
  <c r="L1062" i="1"/>
  <c r="M1062" i="1"/>
  <c r="O1062" i="1"/>
  <c r="G1039" i="1"/>
  <c r="H1039" i="1"/>
  <c r="H1038" i="1"/>
  <c r="I1038" i="1"/>
  <c r="H978" i="1"/>
  <c r="H930" i="1"/>
  <c r="I905" i="1"/>
  <c r="I629" i="1"/>
  <c r="G1016" i="1"/>
  <c r="G1017" i="1"/>
  <c r="L1017" i="1"/>
  <c r="N1017" i="1"/>
  <c r="H1016" i="1"/>
  <c r="H1015" i="1"/>
  <c r="I1015" i="1"/>
  <c r="L990" i="1"/>
  <c r="N990" i="1"/>
  <c r="H990" i="1"/>
  <c r="G835" i="1"/>
  <c r="H835" i="1"/>
  <c r="H342" i="1"/>
  <c r="I342" i="1"/>
  <c r="H198" i="1"/>
  <c r="I893" i="1"/>
  <c r="I785" i="1"/>
  <c r="I749" i="1"/>
  <c r="I1025" i="1"/>
  <c r="I521" i="1"/>
  <c r="I425" i="1"/>
  <c r="I293" i="1"/>
  <c r="AP272" i="1"/>
  <c r="AP268" i="1"/>
  <c r="AP256" i="1"/>
  <c r="AP252" i="1"/>
  <c r="AP76" i="1"/>
  <c r="AP68" i="1"/>
  <c r="AP60" i="1"/>
  <c r="AP16" i="1"/>
  <c r="G165" i="1"/>
  <c r="I845" i="1"/>
  <c r="L1014" i="1"/>
  <c r="H258" i="1"/>
  <c r="I258" i="1"/>
  <c r="L558" i="1"/>
  <c r="H558" i="1"/>
  <c r="G247" i="1"/>
  <c r="H246" i="1"/>
  <c r="G92" i="1"/>
  <c r="G488" i="1"/>
  <c r="H487" i="1"/>
  <c r="L474" i="1"/>
  <c r="M474" i="1"/>
  <c r="O474" i="1"/>
  <c r="H474" i="1"/>
  <c r="L858" i="1"/>
  <c r="M858" i="1"/>
  <c r="O858" i="1"/>
  <c r="G859" i="1"/>
  <c r="H859" i="1"/>
  <c r="G403" i="1"/>
  <c r="H403" i="1"/>
  <c r="H402" i="1"/>
  <c r="H1134" i="1"/>
  <c r="I1134" i="1"/>
  <c r="I1013" i="1"/>
  <c r="I1133" i="1"/>
  <c r="H1110" i="1"/>
  <c r="H979" i="1"/>
  <c r="I929" i="1"/>
  <c r="I689" i="1"/>
  <c r="G1111" i="1"/>
  <c r="I641" i="1"/>
  <c r="G1087" i="1"/>
  <c r="L1087" i="1"/>
  <c r="N1087" i="1"/>
  <c r="I533" i="1"/>
  <c r="H498" i="1"/>
  <c r="H390" i="1"/>
  <c r="I390" i="1"/>
  <c r="G667" i="1"/>
  <c r="H210" i="1"/>
  <c r="L582" i="1"/>
  <c r="N582" i="1"/>
  <c r="H582" i="1"/>
  <c r="I582" i="1"/>
  <c r="G499" i="1"/>
  <c r="G763" i="1"/>
  <c r="I762" i="1"/>
  <c r="H763" i="1"/>
  <c r="I763" i="1"/>
  <c r="L690" i="1"/>
  <c r="N690" i="1"/>
  <c r="G691" i="1"/>
  <c r="H690" i="1"/>
  <c r="I690" i="1"/>
  <c r="G451" i="1"/>
  <c r="H450" i="1"/>
  <c r="G439" i="1"/>
  <c r="H439" i="1"/>
  <c r="H438" i="1"/>
  <c r="AP304" i="1"/>
  <c r="BA35" i="1"/>
  <c r="AP296" i="1"/>
  <c r="AP280" i="1"/>
  <c r="AP240" i="1"/>
  <c r="AP232" i="1"/>
  <c r="AP224" i="1"/>
  <c r="BA27" i="1"/>
  <c r="AP216" i="1"/>
  <c r="I917" i="1"/>
  <c r="I881" i="1"/>
  <c r="I665" i="1"/>
  <c r="I497" i="1"/>
  <c r="I413" i="1"/>
  <c r="I173" i="1"/>
  <c r="AP204" i="1"/>
  <c r="BA25" i="1"/>
  <c r="AP196" i="1"/>
  <c r="AP188" i="1"/>
  <c r="AP144" i="1"/>
  <c r="BA19" i="1"/>
  <c r="AP48" i="1"/>
  <c r="AP40" i="1"/>
  <c r="AP32" i="1"/>
  <c r="AP24" i="1"/>
  <c r="BA7" i="1"/>
  <c r="G368" i="1"/>
  <c r="G369" i="1"/>
  <c r="H367" i="1"/>
  <c r="G271" i="1"/>
  <c r="H270" i="1"/>
  <c r="I270" i="1"/>
  <c r="G175" i="1"/>
  <c r="G176" i="1"/>
  <c r="H174" i="1"/>
  <c r="H522" i="1"/>
  <c r="G1003" i="1"/>
  <c r="G871" i="1"/>
  <c r="G872" i="1"/>
  <c r="L870" i="1"/>
  <c r="M870" i="1"/>
  <c r="O870" i="1"/>
  <c r="H1050" i="1"/>
  <c r="H918" i="1"/>
  <c r="H894" i="1"/>
  <c r="H870" i="1"/>
  <c r="H810" i="1"/>
  <c r="H774" i="1"/>
  <c r="I774" i="1"/>
  <c r="I761" i="1"/>
  <c r="G1135" i="1"/>
  <c r="G1136" i="1"/>
  <c r="G1123" i="1"/>
  <c r="L1098" i="1"/>
  <c r="I557" i="1"/>
  <c r="L1002" i="1"/>
  <c r="M1002" i="1"/>
  <c r="O1002" i="1"/>
  <c r="N979" i="1"/>
  <c r="H426" i="1"/>
  <c r="I389" i="1"/>
  <c r="H366" i="1"/>
  <c r="I366" i="1"/>
  <c r="L654" i="1"/>
  <c r="N654" i="1"/>
  <c r="L570" i="1"/>
  <c r="M570" i="1"/>
  <c r="O570" i="1"/>
  <c r="H570" i="1"/>
  <c r="H138" i="1"/>
  <c r="I138" i="1"/>
  <c r="G381" i="1"/>
  <c r="G382" i="1"/>
  <c r="G440" i="1"/>
  <c r="L439" i="1"/>
  <c r="M439" i="1"/>
  <c r="O439" i="1"/>
  <c r="G883" i="1"/>
  <c r="G884" i="1"/>
  <c r="I1049" i="1"/>
  <c r="I809" i="1"/>
  <c r="I713" i="1"/>
  <c r="I701" i="1"/>
  <c r="H630" i="1"/>
  <c r="L906" i="1"/>
  <c r="N906" i="1"/>
  <c r="G907" i="1"/>
  <c r="G908" i="1"/>
  <c r="H907" i="1"/>
  <c r="I317" i="1"/>
  <c r="H282" i="1"/>
  <c r="I282" i="1"/>
  <c r="L606" i="1"/>
  <c r="N606" i="1"/>
  <c r="H606" i="1"/>
  <c r="I606" i="1"/>
  <c r="I137" i="1"/>
  <c r="G331" i="1"/>
  <c r="H330" i="1"/>
  <c r="G296" i="1"/>
  <c r="G297" i="1"/>
  <c r="H297" i="1"/>
  <c r="H295" i="1"/>
  <c r="I295" i="1"/>
  <c r="G1075" i="1"/>
  <c r="H1075" i="1"/>
  <c r="L1074" i="1"/>
  <c r="N1074" i="1"/>
  <c r="G1040" i="1"/>
  <c r="L1039" i="1"/>
  <c r="N1039" i="1"/>
  <c r="G931" i="1"/>
  <c r="H931" i="1"/>
  <c r="G895" i="1"/>
  <c r="G559" i="1"/>
  <c r="G235" i="1"/>
  <c r="H234" i="1"/>
  <c r="G187" i="1"/>
  <c r="H187" i="1"/>
  <c r="H186" i="1"/>
  <c r="L522" i="1"/>
  <c r="N522" i="1"/>
  <c r="I41" i="1"/>
  <c r="I593" i="1"/>
  <c r="I509" i="1"/>
  <c r="I473" i="1"/>
  <c r="I353" i="1"/>
  <c r="I257" i="1"/>
  <c r="I209" i="1"/>
  <c r="I101" i="1"/>
  <c r="I91" i="1"/>
  <c r="I5" i="1"/>
  <c r="J6" i="1"/>
  <c r="AP300" i="1"/>
  <c r="AP288" i="1"/>
  <c r="AP284" i="1"/>
  <c r="BA33" i="1"/>
  <c r="AP264" i="1"/>
  <c r="BA31" i="1"/>
  <c r="AP248" i="1"/>
  <c r="AP172" i="1"/>
  <c r="AP164" i="1"/>
  <c r="BA21" i="1"/>
  <c r="AP136" i="1"/>
  <c r="AP128" i="1"/>
  <c r="AP120" i="1"/>
  <c r="AP116" i="1"/>
  <c r="AP44" i="1"/>
  <c r="BA9" i="1"/>
  <c r="AP36" i="1"/>
  <c r="AP28" i="1"/>
  <c r="AP8" i="1"/>
  <c r="AP236" i="1"/>
  <c r="AP228" i="1"/>
  <c r="AP220" i="1"/>
  <c r="AP200" i="1"/>
  <c r="AP192" i="1"/>
  <c r="AP184" i="1"/>
  <c r="BA23" i="1"/>
  <c r="AP100" i="1"/>
  <c r="AP92" i="1"/>
  <c r="AP72" i="1"/>
  <c r="AP64" i="1"/>
  <c r="BA11" i="1"/>
  <c r="AP56" i="1"/>
  <c r="L1026" i="1"/>
  <c r="N1026" i="1"/>
  <c r="G1027" i="1"/>
  <c r="G1028" i="1"/>
  <c r="G1076" i="1"/>
  <c r="L1016" i="1"/>
  <c r="G967" i="1"/>
  <c r="G932" i="1"/>
  <c r="G919" i="1"/>
  <c r="G920" i="1"/>
  <c r="G799" i="1"/>
  <c r="I798" i="1"/>
  <c r="L607" i="1"/>
  <c r="G608" i="1"/>
  <c r="H608" i="1"/>
  <c r="G547" i="1"/>
  <c r="H547" i="1"/>
  <c r="L546" i="1"/>
  <c r="N546" i="1"/>
  <c r="G117" i="1"/>
  <c r="H117" i="1"/>
  <c r="H116" i="1"/>
  <c r="L907" i="1"/>
  <c r="N907" i="1"/>
  <c r="L738" i="1"/>
  <c r="M738" i="1"/>
  <c r="O738" i="1"/>
  <c r="G739" i="1"/>
  <c r="L618" i="1"/>
  <c r="M618" i="1"/>
  <c r="O618" i="1"/>
  <c r="G619" i="1"/>
  <c r="G307" i="1"/>
  <c r="G308" i="1"/>
  <c r="H306" i="1"/>
  <c r="I306" i="1"/>
  <c r="G177" i="1"/>
  <c r="H176" i="1"/>
  <c r="G956" i="1"/>
  <c r="G811" i="1"/>
  <c r="L811" i="1"/>
  <c r="N811" i="1"/>
  <c r="L787" i="1"/>
  <c r="N787" i="1"/>
  <c r="G679" i="1"/>
  <c r="L678" i="1"/>
  <c r="M678" i="1"/>
  <c r="O678" i="1"/>
  <c r="G212" i="1"/>
  <c r="G213" i="1"/>
  <c r="G775" i="1"/>
  <c r="H775" i="1"/>
  <c r="G643" i="1"/>
  <c r="L643" i="1"/>
  <c r="G631" i="1"/>
  <c r="G128" i="1"/>
  <c r="G129" i="1"/>
  <c r="H127" i="1"/>
  <c r="G847" i="1"/>
  <c r="G848" i="1"/>
  <c r="H283" i="1"/>
  <c r="I283" i="1"/>
  <c r="G655" i="1"/>
  <c r="H163" i="1"/>
  <c r="I163" i="1"/>
  <c r="H150" i="1"/>
  <c r="I150" i="1"/>
  <c r="G427" i="1"/>
  <c r="G355" i="1"/>
  <c r="H115" i="1"/>
  <c r="I115" i="1"/>
  <c r="L487" i="1"/>
  <c r="M487" i="1"/>
  <c r="O487" i="1"/>
  <c r="G475" i="1"/>
  <c r="I474" i="1"/>
  <c r="L450" i="1"/>
  <c r="N450" i="1"/>
  <c r="H32" i="1"/>
  <c r="I32" i="1"/>
  <c r="H30" i="1"/>
  <c r="I30" i="1"/>
  <c r="I174" i="1"/>
  <c r="M595" i="1"/>
  <c r="O595" i="1"/>
  <c r="H126" i="1"/>
  <c r="I126" i="1"/>
  <c r="H114" i="1"/>
  <c r="I114" i="1"/>
  <c r="G103" i="1"/>
  <c r="L462" i="1"/>
  <c r="N462" i="1"/>
  <c r="G463" i="1"/>
  <c r="L463" i="1"/>
  <c r="M463" i="1"/>
  <c r="O463" i="1"/>
  <c r="H31" i="1"/>
  <c r="I31" i="1"/>
  <c r="I29" i="1"/>
  <c r="I269" i="1"/>
  <c r="I233" i="1"/>
  <c r="H222" i="1"/>
  <c r="H175" i="1"/>
  <c r="I175" i="1"/>
  <c r="G596" i="1"/>
  <c r="L596" i="1"/>
  <c r="H165" i="1"/>
  <c r="I149" i="1"/>
  <c r="G535" i="1"/>
  <c r="L535" i="1"/>
  <c r="M535" i="1"/>
  <c r="O535" i="1"/>
  <c r="I534" i="1"/>
  <c r="I113" i="1"/>
  <c r="L486" i="1"/>
  <c r="N486" i="1"/>
  <c r="I17" i="1"/>
  <c r="H18" i="1"/>
  <c r="I18" i="1"/>
  <c r="I125" i="1"/>
  <c r="AP276" i="1"/>
  <c r="AP244" i="1"/>
  <c r="BA29" i="1"/>
  <c r="AP212" i="1"/>
  <c r="AP180" i="1"/>
  <c r="AP140" i="1"/>
  <c r="AP108" i="1"/>
  <c r="AP84" i="1"/>
  <c r="BA13" i="1"/>
  <c r="AP52" i="1"/>
  <c r="AP20" i="1"/>
  <c r="AP12" i="1"/>
  <c r="AP292" i="1"/>
  <c r="AP260" i="1"/>
  <c r="G991" i="1"/>
  <c r="G992" i="1"/>
  <c r="G980" i="1"/>
  <c r="L871" i="1"/>
  <c r="N871" i="1"/>
  <c r="L835" i="1"/>
  <c r="N835" i="1"/>
  <c r="G836" i="1"/>
  <c r="L763" i="1"/>
  <c r="N763" i="1"/>
  <c r="G764" i="1"/>
  <c r="G823" i="1"/>
  <c r="H823" i="1"/>
  <c r="L822" i="1"/>
  <c r="M822" i="1"/>
  <c r="O822" i="1"/>
  <c r="L762" i="1"/>
  <c r="N762" i="1"/>
  <c r="L714" i="1"/>
  <c r="M714" i="1"/>
  <c r="O714" i="1"/>
  <c r="G715" i="1"/>
  <c r="M630" i="1"/>
  <c r="O630" i="1"/>
  <c r="G609" i="1"/>
  <c r="G610" i="1"/>
  <c r="G584" i="1"/>
  <c r="G571" i="1"/>
  <c r="G548" i="1"/>
  <c r="L547" i="1"/>
  <c r="N547" i="1"/>
  <c r="G152" i="1"/>
  <c r="I151" i="1"/>
  <c r="G188" i="1"/>
  <c r="G118" i="1"/>
  <c r="H118" i="1"/>
  <c r="L510" i="1"/>
  <c r="N510" i="1"/>
  <c r="G511" i="1"/>
  <c r="I510" i="1"/>
  <c r="H79" i="1"/>
  <c r="H66" i="1"/>
  <c r="I66" i="1"/>
  <c r="G67" i="1"/>
  <c r="G80" i="1"/>
  <c r="G464" i="1"/>
  <c r="G43" i="1"/>
  <c r="I42" i="1"/>
  <c r="L438" i="1"/>
  <c r="G20" i="1"/>
  <c r="H20" i="1"/>
  <c r="H19" i="1"/>
  <c r="I19" i="1"/>
  <c r="G7" i="1"/>
  <c r="AP132" i="1"/>
  <c r="AP156" i="1"/>
  <c r="AP124" i="1"/>
  <c r="BA17" i="1"/>
  <c r="M12" i="2"/>
  <c r="O12" i="2"/>
  <c r="G310" i="2"/>
  <c r="I308" i="2"/>
  <c r="H309" i="2"/>
  <c r="I309" i="2"/>
  <c r="H1138" i="2"/>
  <c r="I1138" i="2"/>
  <c r="I1137" i="2"/>
  <c r="G1139" i="2"/>
  <c r="H82" i="2"/>
  <c r="I82" i="2"/>
  <c r="G83" i="2"/>
  <c r="G732" i="2"/>
  <c r="I730" i="2"/>
  <c r="H731" i="2"/>
  <c r="H252" i="2"/>
  <c r="I252" i="2"/>
  <c r="I251" i="2"/>
  <c r="G253" i="2"/>
  <c r="H1056" i="2"/>
  <c r="I1056" i="2"/>
  <c r="G1057" i="2"/>
  <c r="G290" i="2"/>
  <c r="H289" i="2"/>
  <c r="I289" i="2"/>
  <c r="G470" i="2"/>
  <c r="H469" i="2"/>
  <c r="G276" i="2"/>
  <c r="H275" i="2"/>
  <c r="I275" i="2"/>
  <c r="G1024" i="2"/>
  <c r="H1023" i="2"/>
  <c r="I1023" i="2"/>
  <c r="M118" i="2"/>
  <c r="I6" i="2"/>
  <c r="J7" i="2"/>
  <c r="G552" i="2"/>
  <c r="H551" i="2"/>
  <c r="I551" i="2"/>
  <c r="G228" i="2"/>
  <c r="I226" i="2"/>
  <c r="H227" i="2"/>
  <c r="I227" i="2"/>
  <c r="H25" i="2"/>
  <c r="G26" i="2"/>
  <c r="I491" i="2"/>
  <c r="G998" i="2"/>
  <c r="H997" i="2"/>
  <c r="G842" i="2"/>
  <c r="H841" i="2"/>
  <c r="I841" i="2"/>
  <c r="G74" i="2"/>
  <c r="H73" i="2"/>
  <c r="G1094" i="2"/>
  <c r="H1093" i="2"/>
  <c r="I1093" i="2"/>
  <c r="G854" i="2"/>
  <c r="H853" i="2"/>
  <c r="G891" i="2"/>
  <c r="H890" i="2"/>
  <c r="I890" i="2"/>
  <c r="G50" i="2"/>
  <c r="H49" i="2"/>
  <c r="H768" i="2"/>
  <c r="G769" i="2"/>
  <c r="I1055" i="2"/>
  <c r="I288" i="2"/>
  <c r="I505" i="2"/>
  <c r="H578" i="2"/>
  <c r="G579" i="2"/>
  <c r="I1022" i="2"/>
  <c r="H928" i="2"/>
  <c r="I928" i="2"/>
  <c r="N306" i="2"/>
  <c r="G800" i="2"/>
  <c r="H799" i="2"/>
  <c r="H7" i="2"/>
  <c r="G8" i="2"/>
  <c r="H1114" i="2"/>
  <c r="I1114" i="2"/>
  <c r="G1115" i="2"/>
  <c r="I1113" i="2"/>
  <c r="H1032" i="2"/>
  <c r="I1031" i="2"/>
  <c r="G1033" i="2"/>
  <c r="G612" i="2"/>
  <c r="H611" i="2"/>
  <c r="I611" i="2"/>
  <c r="G493" i="2"/>
  <c r="H492" i="2"/>
  <c r="I492" i="2"/>
  <c r="G38" i="2"/>
  <c r="H37" i="2"/>
  <c r="G517" i="2"/>
  <c r="H516" i="2"/>
  <c r="H687" i="2"/>
  <c r="I687" i="2"/>
  <c r="G688" i="2"/>
  <c r="I686" i="2"/>
  <c r="I274" i="2"/>
  <c r="I530" i="2"/>
  <c r="G532" i="2"/>
  <c r="H531" i="2"/>
  <c r="I515" i="2"/>
  <c r="G1072" i="2"/>
  <c r="H1071" i="2"/>
  <c r="H134" i="2"/>
  <c r="G135" i="2"/>
  <c r="H832" i="2"/>
  <c r="I832" i="2"/>
  <c r="M563" i="2"/>
  <c r="O563" i="2"/>
  <c r="N359" i="2"/>
  <c r="M167" i="2"/>
  <c r="O167" i="2"/>
  <c r="N103" i="2"/>
  <c r="M162" i="2"/>
  <c r="N90" i="2"/>
  <c r="M72" i="2"/>
  <c r="H563" i="2"/>
  <c r="G564" i="2"/>
  <c r="H262" i="2"/>
  <c r="G263" i="2"/>
  <c r="I81" i="2"/>
  <c r="G203" i="2"/>
  <c r="H202" i="2"/>
  <c r="I202" i="2"/>
  <c r="H395" i="2"/>
  <c r="I395" i="2"/>
  <c r="I394" i="2"/>
  <c r="G396" i="2"/>
  <c r="G168" i="2"/>
  <c r="H167" i="2"/>
  <c r="H432" i="2"/>
  <c r="G433" i="2"/>
  <c r="H710" i="2"/>
  <c r="I710" i="2"/>
  <c r="I709" i="2"/>
  <c r="G711" i="2"/>
  <c r="I550" i="2"/>
  <c r="H409" i="2"/>
  <c r="G410" i="2"/>
  <c r="I468" i="2"/>
  <c r="I562" i="2"/>
  <c r="H215" i="2"/>
  <c r="G216" i="2"/>
  <c r="G795" i="2"/>
  <c r="H794" i="2"/>
  <c r="I794" i="2"/>
  <c r="G507" i="2"/>
  <c r="H506" i="2"/>
  <c r="I506" i="2"/>
  <c r="I36" i="2"/>
  <c r="I133" i="2"/>
  <c r="H721" i="2"/>
  <c r="G722" i="2"/>
  <c r="I330" i="1"/>
  <c r="I367" i="1"/>
  <c r="I450" i="1"/>
  <c r="I402" i="1"/>
  <c r="G788" i="1"/>
  <c r="G789" i="1"/>
  <c r="H787" i="1"/>
  <c r="I787" i="1"/>
  <c r="I90" i="1"/>
  <c r="L859" i="1"/>
  <c r="M859" i="1"/>
  <c r="O859" i="1"/>
  <c r="G860" i="1"/>
  <c r="H860" i="1"/>
  <c r="G1112" i="1"/>
  <c r="H1112" i="1"/>
  <c r="L1111" i="1"/>
  <c r="N1111" i="1"/>
  <c r="H1111" i="1"/>
  <c r="I380" i="1"/>
  <c r="I1110" i="1"/>
  <c r="G404" i="1"/>
  <c r="H404" i="1"/>
  <c r="I234" i="1"/>
  <c r="I438" i="1"/>
  <c r="L691" i="1"/>
  <c r="M691" i="1"/>
  <c r="O691" i="1"/>
  <c r="G1088" i="1"/>
  <c r="H1087" i="1"/>
  <c r="L488" i="1"/>
  <c r="M488" i="1"/>
  <c r="O488" i="1"/>
  <c r="H247" i="1"/>
  <c r="H1040" i="1"/>
  <c r="H296" i="1"/>
  <c r="I894" i="1"/>
  <c r="H368" i="1"/>
  <c r="G236" i="1"/>
  <c r="H235" i="1"/>
  <c r="L931" i="1"/>
  <c r="M931" i="1"/>
  <c r="O931" i="1"/>
  <c r="I931" i="1"/>
  <c r="L883" i="1"/>
  <c r="N883" i="1"/>
  <c r="H883" i="1"/>
  <c r="H381" i="1"/>
  <c r="I381" i="1"/>
  <c r="I906" i="1"/>
  <c r="I930" i="1"/>
  <c r="G332" i="1"/>
  <c r="H331" i="1"/>
  <c r="G1124" i="1"/>
  <c r="L1124" i="1"/>
  <c r="N1124" i="1"/>
  <c r="G272" i="1"/>
  <c r="I271" i="1"/>
  <c r="H271" i="1"/>
  <c r="I1074" i="1"/>
  <c r="I127" i="1"/>
  <c r="I176" i="1"/>
  <c r="I439" i="1"/>
  <c r="L1135" i="1"/>
  <c r="M1135" i="1"/>
  <c r="O1135" i="1"/>
  <c r="H1135" i="1"/>
  <c r="I882" i="1"/>
  <c r="G644" i="1"/>
  <c r="H643" i="1"/>
  <c r="H212" i="1"/>
  <c r="G178" i="1"/>
  <c r="H177" i="1"/>
  <c r="H307" i="1"/>
  <c r="I307" i="1"/>
  <c r="G1018" i="1"/>
  <c r="I1017" i="1"/>
  <c r="H1017" i="1"/>
  <c r="L1027" i="1"/>
  <c r="M1027" i="1"/>
  <c r="O1027" i="1"/>
  <c r="H1027" i="1"/>
  <c r="I1026" i="1"/>
  <c r="G536" i="1"/>
  <c r="I535" i="1"/>
  <c r="H535" i="1"/>
  <c r="G104" i="1"/>
  <c r="G776" i="1"/>
  <c r="L775" i="1"/>
  <c r="N775" i="1"/>
  <c r="G740" i="1"/>
  <c r="G741" i="1"/>
  <c r="H739" i="1"/>
  <c r="L608" i="1"/>
  <c r="M608" i="1"/>
  <c r="O608" i="1"/>
  <c r="L799" i="1"/>
  <c r="N799" i="1"/>
  <c r="H799" i="1"/>
  <c r="L967" i="1"/>
  <c r="M967" i="1"/>
  <c r="O967" i="1"/>
  <c r="G968" i="1"/>
  <c r="H967" i="1"/>
  <c r="I967" i="1"/>
  <c r="I966" i="1"/>
  <c r="G356" i="1"/>
  <c r="H355" i="1"/>
  <c r="L679" i="1"/>
  <c r="G680" i="1"/>
  <c r="H679" i="1"/>
  <c r="G957" i="1"/>
  <c r="L957" i="1"/>
  <c r="M957" i="1"/>
  <c r="O957" i="1"/>
  <c r="I354" i="1"/>
  <c r="L919" i="1"/>
  <c r="M919" i="1"/>
  <c r="O919" i="1"/>
  <c r="H919" i="1"/>
  <c r="I546" i="1"/>
  <c r="I918" i="1"/>
  <c r="I1016" i="1"/>
  <c r="H463" i="1"/>
  <c r="G476" i="1"/>
  <c r="H476" i="1"/>
  <c r="L475" i="1"/>
  <c r="N475" i="1"/>
  <c r="H475" i="1"/>
  <c r="L427" i="1"/>
  <c r="N427" i="1"/>
  <c r="G656" i="1"/>
  <c r="H656" i="1"/>
  <c r="L847" i="1"/>
  <c r="M847" i="1"/>
  <c r="O847" i="1"/>
  <c r="H847" i="1"/>
  <c r="I847" i="1"/>
  <c r="H631" i="1"/>
  <c r="L884" i="1"/>
  <c r="M884" i="1"/>
  <c r="O884" i="1"/>
  <c r="G885" i="1"/>
  <c r="I883" i="1"/>
  <c r="H884" i="1"/>
  <c r="I884" i="1"/>
  <c r="L619" i="1"/>
  <c r="G620" i="1"/>
  <c r="I618" i="1"/>
  <c r="H619" i="1"/>
  <c r="I619" i="1"/>
  <c r="I462" i="1"/>
  <c r="L932" i="1"/>
  <c r="M932" i="1"/>
  <c r="O932" i="1"/>
  <c r="G933" i="1"/>
  <c r="L933" i="1"/>
  <c r="N933" i="1"/>
  <c r="H932" i="1"/>
  <c r="G1077" i="1"/>
  <c r="G1078" i="1"/>
  <c r="H1076" i="1"/>
  <c r="L1076" i="1"/>
  <c r="M1076" i="1"/>
  <c r="O1076" i="1"/>
  <c r="I642" i="1"/>
  <c r="G8" i="1"/>
  <c r="H8" i="1"/>
  <c r="H7" i="1"/>
  <c r="I6" i="1"/>
  <c r="J7" i="1"/>
  <c r="G81" i="1"/>
  <c r="H80" i="1"/>
  <c r="L823" i="1"/>
  <c r="N823" i="1"/>
  <c r="G824" i="1"/>
  <c r="H824" i="1"/>
  <c r="G873" i="1"/>
  <c r="L872" i="1"/>
  <c r="N872" i="1"/>
  <c r="H872" i="1"/>
  <c r="L571" i="1"/>
  <c r="M571" i="1"/>
  <c r="O571" i="1"/>
  <c r="G572" i="1"/>
  <c r="I571" i="1"/>
  <c r="H571" i="1"/>
  <c r="I570" i="1"/>
  <c r="G512" i="1"/>
  <c r="L511" i="1"/>
  <c r="N511" i="1"/>
  <c r="H511" i="1"/>
  <c r="I511" i="1"/>
  <c r="H188" i="1"/>
  <c r="G549" i="1"/>
  <c r="L548" i="1"/>
  <c r="M548" i="1"/>
  <c r="O548" i="1"/>
  <c r="H548" i="1"/>
  <c r="L584" i="1"/>
  <c r="N584" i="1"/>
  <c r="G585" i="1"/>
  <c r="H584" i="1"/>
  <c r="G21" i="1"/>
  <c r="H21" i="1"/>
  <c r="H43" i="1"/>
  <c r="I79" i="1"/>
  <c r="G153" i="1"/>
  <c r="H152" i="1"/>
  <c r="L464" i="1"/>
  <c r="M464" i="1"/>
  <c r="O464" i="1"/>
  <c r="G465" i="1"/>
  <c r="H464" i="1"/>
  <c r="I464" i="1"/>
  <c r="H67" i="1"/>
  <c r="G68" i="1"/>
  <c r="G765" i="1"/>
  <c r="L764" i="1"/>
  <c r="N764" i="1"/>
  <c r="H764" i="1"/>
  <c r="G837" i="1"/>
  <c r="L836" i="1"/>
  <c r="N836" i="1"/>
  <c r="H836" i="1"/>
  <c r="I836" i="1"/>
  <c r="I463" i="1"/>
  <c r="I835" i="1"/>
  <c r="L609" i="1"/>
  <c r="N609" i="1"/>
  <c r="H609" i="1"/>
  <c r="I608" i="1"/>
  <c r="H715" i="1"/>
  <c r="L980" i="1"/>
  <c r="G981" i="1"/>
  <c r="H980" i="1"/>
  <c r="I822" i="1"/>
  <c r="G434" i="2"/>
  <c r="H433" i="2"/>
  <c r="I433" i="2"/>
  <c r="L433" i="2"/>
  <c r="N433" i="2"/>
  <c r="H168" i="2"/>
  <c r="G169" i="2"/>
  <c r="L168" i="2"/>
  <c r="M168" i="2"/>
  <c r="P168" i="2"/>
  <c r="Q168" i="2"/>
  <c r="H564" i="2"/>
  <c r="I564" i="2"/>
  <c r="G565" i="2"/>
  <c r="L564" i="2"/>
  <c r="M564" i="2"/>
  <c r="O564" i="2"/>
  <c r="H410" i="2"/>
  <c r="G411" i="2"/>
  <c r="L410" i="2"/>
  <c r="N410" i="2"/>
  <c r="I432" i="2"/>
  <c r="H396" i="2"/>
  <c r="I396" i="2"/>
  <c r="G397" i="2"/>
  <c r="L396" i="2"/>
  <c r="M396" i="2"/>
  <c r="O396" i="2"/>
  <c r="I409" i="2"/>
  <c r="I167" i="2"/>
  <c r="H507" i="2"/>
  <c r="G508" i="2"/>
  <c r="L507" i="2"/>
  <c r="M507" i="2"/>
  <c r="O507" i="2"/>
  <c r="G796" i="2"/>
  <c r="H795" i="2"/>
  <c r="L795" i="2"/>
  <c r="M795" i="2"/>
  <c r="O795" i="2"/>
  <c r="I215" i="2"/>
  <c r="G204" i="2"/>
  <c r="H203" i="2"/>
  <c r="I203" i="2"/>
  <c r="L203" i="2"/>
  <c r="N203" i="2"/>
  <c r="I1071" i="2"/>
  <c r="I531" i="2"/>
  <c r="I516" i="2"/>
  <c r="G494" i="2"/>
  <c r="H493" i="2"/>
  <c r="I493" i="2"/>
  <c r="L493" i="2"/>
  <c r="N493" i="2"/>
  <c r="I7" i="2"/>
  <c r="J8" i="2"/>
  <c r="I799" i="2"/>
  <c r="I49" i="2"/>
  <c r="G892" i="2"/>
  <c r="H891" i="2"/>
  <c r="L891" i="2"/>
  <c r="N891" i="2"/>
  <c r="I997" i="2"/>
  <c r="H1024" i="2"/>
  <c r="I1024" i="2"/>
  <c r="L1024" i="2"/>
  <c r="M1024" i="2"/>
  <c r="O1024" i="2"/>
  <c r="I469" i="2"/>
  <c r="G291" i="2"/>
  <c r="H290" i="2"/>
  <c r="L290" i="2"/>
  <c r="N290" i="2"/>
  <c r="G1058" i="2"/>
  <c r="H1057" i="2"/>
  <c r="L1057" i="2"/>
  <c r="M1057" i="2"/>
  <c r="O1057" i="2"/>
  <c r="G254" i="2"/>
  <c r="H253" i="2"/>
  <c r="L253" i="2"/>
  <c r="M253" i="2"/>
  <c r="P253" i="2"/>
  <c r="Q253" i="2"/>
  <c r="G84" i="2"/>
  <c r="H83" i="2"/>
  <c r="I83" i="2"/>
  <c r="H310" i="2"/>
  <c r="I310" i="2"/>
  <c r="G311" i="2"/>
  <c r="L310" i="2"/>
  <c r="M310" i="2"/>
  <c r="H722" i="2"/>
  <c r="I722" i="2"/>
  <c r="G723" i="2"/>
  <c r="L722" i="2"/>
  <c r="M722" i="2"/>
  <c r="O722" i="2"/>
  <c r="H263" i="2"/>
  <c r="G264" i="2"/>
  <c r="L263" i="2"/>
  <c r="M263" i="2"/>
  <c r="O263" i="2"/>
  <c r="G136" i="2"/>
  <c r="H135" i="2"/>
  <c r="I135" i="2"/>
  <c r="L135" i="2"/>
  <c r="H1072" i="2"/>
  <c r="I1072" i="2"/>
  <c r="L1072" i="2"/>
  <c r="M1072" i="2"/>
  <c r="O1072" i="2"/>
  <c r="H532" i="2"/>
  <c r="I532" i="2"/>
  <c r="L532" i="2"/>
  <c r="N532" i="2"/>
  <c r="G518" i="2"/>
  <c r="H517" i="2"/>
  <c r="I517" i="2"/>
  <c r="L517" i="2"/>
  <c r="N517" i="2"/>
  <c r="H38" i="2"/>
  <c r="G39" i="2"/>
  <c r="H1033" i="2"/>
  <c r="G1034" i="2"/>
  <c r="L1033" i="2"/>
  <c r="N1033" i="2"/>
  <c r="G801" i="2"/>
  <c r="H800" i="2"/>
  <c r="L800" i="2"/>
  <c r="N800" i="2"/>
  <c r="G580" i="2"/>
  <c r="H579" i="2"/>
  <c r="L579" i="2"/>
  <c r="N579" i="2"/>
  <c r="G770" i="2"/>
  <c r="H769" i="2"/>
  <c r="L769" i="2"/>
  <c r="M769" i="2"/>
  <c r="O769" i="2"/>
  <c r="G51" i="2"/>
  <c r="H50" i="2"/>
  <c r="H74" i="2"/>
  <c r="G75" i="2"/>
  <c r="G999" i="2"/>
  <c r="H998" i="2"/>
  <c r="L998" i="2"/>
  <c r="M998" i="2"/>
  <c r="O998" i="2"/>
  <c r="H26" i="2"/>
  <c r="I26" i="2"/>
  <c r="G27" i="2"/>
  <c r="G471" i="2"/>
  <c r="H470" i="2"/>
  <c r="L470" i="2"/>
  <c r="N470" i="2"/>
  <c r="G733" i="2"/>
  <c r="H732" i="2"/>
  <c r="L732" i="2"/>
  <c r="N732" i="2"/>
  <c r="P80" i="2"/>
  <c r="Q80" i="2"/>
  <c r="I721" i="2"/>
  <c r="I563" i="2"/>
  <c r="I134" i="2"/>
  <c r="H612" i="2"/>
  <c r="I612" i="2"/>
  <c r="G613" i="2"/>
  <c r="L612" i="2"/>
  <c r="N612" i="2"/>
  <c r="H1115" i="2"/>
  <c r="G1116" i="2"/>
  <c r="L1115" i="2"/>
  <c r="N1115" i="2"/>
  <c r="I768" i="2"/>
  <c r="I853" i="2"/>
  <c r="G1095" i="2"/>
  <c r="H1094" i="2"/>
  <c r="I1094" i="2"/>
  <c r="L1094" i="2"/>
  <c r="N1094" i="2"/>
  <c r="G843" i="2"/>
  <c r="H842" i="2"/>
  <c r="I842" i="2"/>
  <c r="L842" i="2"/>
  <c r="M842" i="2"/>
  <c r="O842" i="2"/>
  <c r="I25" i="2"/>
  <c r="G553" i="2"/>
  <c r="H552" i="2"/>
  <c r="I552" i="2"/>
  <c r="L552" i="2"/>
  <c r="N552" i="2"/>
  <c r="H276" i="2"/>
  <c r="G277" i="2"/>
  <c r="L276" i="2"/>
  <c r="N276" i="2"/>
  <c r="G217" i="2"/>
  <c r="H216" i="2"/>
  <c r="L216" i="2"/>
  <c r="M216" i="2"/>
  <c r="P216" i="2"/>
  <c r="Q216" i="2"/>
  <c r="G712" i="2"/>
  <c r="H711" i="2"/>
  <c r="I711" i="2"/>
  <c r="L711" i="2"/>
  <c r="M711" i="2"/>
  <c r="O711" i="2"/>
  <c r="I262" i="2"/>
  <c r="H688" i="2"/>
  <c r="I688" i="2"/>
  <c r="L688" i="2"/>
  <c r="M688" i="2"/>
  <c r="O688" i="2"/>
  <c r="I37" i="2"/>
  <c r="I1032" i="2"/>
  <c r="G9" i="2"/>
  <c r="H8" i="2"/>
  <c r="I578" i="2"/>
  <c r="G855" i="2"/>
  <c r="H854" i="2"/>
  <c r="I854" i="2"/>
  <c r="L854" i="2"/>
  <c r="I73" i="2"/>
  <c r="G229" i="2"/>
  <c r="H228" i="2"/>
  <c r="L228" i="2"/>
  <c r="M228" i="2"/>
  <c r="O228" i="2"/>
  <c r="I731" i="2"/>
  <c r="G1140" i="2"/>
  <c r="H1139" i="2"/>
  <c r="I1139" i="2"/>
  <c r="L1139" i="2"/>
  <c r="N1139" i="2"/>
  <c r="I1111" i="1"/>
  <c r="L788" i="1"/>
  <c r="N788" i="1"/>
  <c r="H788" i="1"/>
  <c r="I788" i="1"/>
  <c r="I1135" i="1"/>
  <c r="I548" i="1"/>
  <c r="I872" i="1"/>
  <c r="G405" i="1"/>
  <c r="L860" i="1"/>
  <c r="N860" i="1"/>
  <c r="G861" i="1"/>
  <c r="H861" i="1"/>
  <c r="I67" i="1"/>
  <c r="I1087" i="1"/>
  <c r="H1088" i="1"/>
  <c r="L1088" i="1"/>
  <c r="M1088" i="1"/>
  <c r="O1088" i="1"/>
  <c r="G1089" i="1"/>
  <c r="H1089" i="1"/>
  <c r="G1113" i="1"/>
  <c r="I1112" i="1"/>
  <c r="I152" i="1"/>
  <c r="I403" i="1"/>
  <c r="I859" i="1"/>
  <c r="G298" i="1"/>
  <c r="I775" i="1"/>
  <c r="I235" i="1"/>
  <c r="I368" i="1"/>
  <c r="I932" i="1"/>
  <c r="I177" i="1"/>
  <c r="I643" i="1"/>
  <c r="G333" i="1"/>
  <c r="H332" i="1"/>
  <c r="G237" i="1"/>
  <c r="H237" i="1"/>
  <c r="H236" i="1"/>
  <c r="G370" i="1"/>
  <c r="H369" i="1"/>
  <c r="I296" i="1"/>
  <c r="L1136" i="1"/>
  <c r="N1136" i="1"/>
  <c r="G1137" i="1"/>
  <c r="H1136" i="1"/>
  <c r="H1124" i="1"/>
  <c r="G383" i="1"/>
  <c r="H382" i="1"/>
  <c r="G657" i="1"/>
  <c r="L656" i="1"/>
  <c r="N656" i="1"/>
  <c r="L476" i="1"/>
  <c r="M476" i="1"/>
  <c r="O476" i="1"/>
  <c r="G477" i="1"/>
  <c r="H957" i="1"/>
  <c r="L680" i="1"/>
  <c r="M680" i="1"/>
  <c r="O680" i="1"/>
  <c r="G681" i="1"/>
  <c r="H680" i="1"/>
  <c r="L740" i="1"/>
  <c r="M740" i="1"/>
  <c r="O740" i="1"/>
  <c r="H740" i="1"/>
  <c r="G309" i="1"/>
  <c r="H308" i="1"/>
  <c r="I308" i="1"/>
  <c r="G214" i="1"/>
  <c r="I213" i="1"/>
  <c r="H213" i="1"/>
  <c r="L1077" i="1"/>
  <c r="M1077" i="1"/>
  <c r="O1077" i="1"/>
  <c r="H1077" i="1"/>
  <c r="I1077" i="1"/>
  <c r="G849" i="1"/>
  <c r="L848" i="1"/>
  <c r="H848" i="1"/>
  <c r="I919" i="1"/>
  <c r="G357" i="1"/>
  <c r="H356" i="1"/>
  <c r="G1029" i="1"/>
  <c r="L1028" i="1"/>
  <c r="N1028" i="1"/>
  <c r="H1028" i="1"/>
  <c r="I823" i="1"/>
  <c r="G934" i="1"/>
  <c r="H933" i="1"/>
  <c r="I475" i="1"/>
  <c r="L920" i="1"/>
  <c r="M920" i="1"/>
  <c r="O920" i="1"/>
  <c r="G921" i="1"/>
  <c r="H920" i="1"/>
  <c r="G777" i="1"/>
  <c r="H776" i="1"/>
  <c r="L776" i="1"/>
  <c r="N776" i="1"/>
  <c r="H104" i="1"/>
  <c r="I104" i="1"/>
  <c r="G105" i="1"/>
  <c r="I1027" i="1"/>
  <c r="G179" i="1"/>
  <c r="H178" i="1"/>
  <c r="I80" i="1"/>
  <c r="L620" i="1"/>
  <c r="M620" i="1"/>
  <c r="O620" i="1"/>
  <c r="G621" i="1"/>
  <c r="H620" i="1"/>
  <c r="L885" i="1"/>
  <c r="N885" i="1"/>
  <c r="G886" i="1"/>
  <c r="H885" i="1"/>
  <c r="I679" i="1"/>
  <c r="L968" i="1"/>
  <c r="G969" i="1"/>
  <c r="H968" i="1"/>
  <c r="I739" i="1"/>
  <c r="L536" i="1"/>
  <c r="M536" i="1"/>
  <c r="O536" i="1"/>
  <c r="G537" i="1"/>
  <c r="H536" i="1"/>
  <c r="G1019" i="1"/>
  <c r="L1018" i="1"/>
  <c r="N1018" i="1"/>
  <c r="H1018" i="1"/>
  <c r="I212" i="1"/>
  <c r="L644" i="1"/>
  <c r="H644" i="1"/>
  <c r="I644" i="1"/>
  <c r="G645" i="1"/>
  <c r="G130" i="1"/>
  <c r="H129" i="1"/>
  <c r="L610" i="1"/>
  <c r="M610" i="1"/>
  <c r="O610" i="1"/>
  <c r="G611" i="1"/>
  <c r="H610" i="1"/>
  <c r="I610" i="1"/>
  <c r="L981" i="1"/>
  <c r="N981" i="1"/>
  <c r="G982" i="1"/>
  <c r="H981" i="1"/>
  <c r="G69" i="1"/>
  <c r="H68" i="1"/>
  <c r="I584" i="1"/>
  <c r="G573" i="1"/>
  <c r="L572" i="1"/>
  <c r="G874" i="1"/>
  <c r="L873" i="1"/>
  <c r="M873" i="1"/>
  <c r="O873" i="1"/>
  <c r="H873" i="1"/>
  <c r="I609" i="1"/>
  <c r="L837" i="1"/>
  <c r="G838" i="1"/>
  <c r="H837" i="1"/>
  <c r="L585" i="1"/>
  <c r="G586" i="1"/>
  <c r="H585" i="1"/>
  <c r="G513" i="1"/>
  <c r="L512" i="1"/>
  <c r="M512" i="1"/>
  <c r="O512" i="1"/>
  <c r="H512" i="1"/>
  <c r="G82" i="1"/>
  <c r="H81" i="1"/>
  <c r="G9" i="1"/>
  <c r="L765" i="1"/>
  <c r="N765" i="1"/>
  <c r="G766" i="1"/>
  <c r="H765" i="1"/>
  <c r="L992" i="1"/>
  <c r="G993" i="1"/>
  <c r="H992" i="1"/>
  <c r="I764" i="1"/>
  <c r="L465" i="1"/>
  <c r="N465" i="1"/>
  <c r="G466" i="1"/>
  <c r="H465" i="1"/>
  <c r="G154" i="1"/>
  <c r="H153" i="1"/>
  <c r="G550" i="1"/>
  <c r="L549" i="1"/>
  <c r="N549" i="1"/>
  <c r="H549" i="1"/>
  <c r="L824" i="1"/>
  <c r="N824" i="1"/>
  <c r="G825" i="1"/>
  <c r="I7" i="1"/>
  <c r="J8" i="1"/>
  <c r="J9" i="1"/>
  <c r="G10" i="2"/>
  <c r="H9" i="2"/>
  <c r="I9" i="2"/>
  <c r="H217" i="2"/>
  <c r="G218" i="2"/>
  <c r="L217" i="2"/>
  <c r="M217" i="2"/>
  <c r="O217" i="2"/>
  <c r="H733" i="2"/>
  <c r="I733" i="2"/>
  <c r="G734" i="2"/>
  <c r="L733" i="2"/>
  <c r="N733" i="2"/>
  <c r="G28" i="2"/>
  <c r="H27" i="2"/>
  <c r="H75" i="2"/>
  <c r="I75" i="2"/>
  <c r="G76" i="2"/>
  <c r="I50" i="2"/>
  <c r="I253" i="2"/>
  <c r="I290" i="2"/>
  <c r="H892" i="2"/>
  <c r="I892" i="2"/>
  <c r="L892" i="2"/>
  <c r="M892" i="2"/>
  <c r="O892" i="2"/>
  <c r="H411" i="2"/>
  <c r="G412" i="2"/>
  <c r="L411" i="2"/>
  <c r="M411" i="2"/>
  <c r="G170" i="2"/>
  <c r="H169" i="2"/>
  <c r="I169" i="2"/>
  <c r="L169" i="2"/>
  <c r="N169" i="2"/>
  <c r="G230" i="2"/>
  <c r="H229" i="2"/>
  <c r="I229" i="2"/>
  <c r="L229" i="2"/>
  <c r="M229" i="2"/>
  <c r="O229" i="2"/>
  <c r="G856" i="2"/>
  <c r="H855" i="2"/>
  <c r="L855" i="2"/>
  <c r="M855" i="2"/>
  <c r="O855" i="2"/>
  <c r="H712" i="2"/>
  <c r="I712" i="2"/>
  <c r="L712" i="2"/>
  <c r="I276" i="2"/>
  <c r="G844" i="2"/>
  <c r="H843" i="2"/>
  <c r="I843" i="2"/>
  <c r="L843" i="2"/>
  <c r="M843" i="2"/>
  <c r="O843" i="2"/>
  <c r="G1096" i="2"/>
  <c r="H1095" i="2"/>
  <c r="I1095" i="2"/>
  <c r="L1095" i="2"/>
  <c r="M1095" i="2"/>
  <c r="O1095" i="2"/>
  <c r="I470" i="2"/>
  <c r="I998" i="2"/>
  <c r="I74" i="2"/>
  <c r="I769" i="2"/>
  <c r="I579" i="2"/>
  <c r="I800" i="2"/>
  <c r="H39" i="2"/>
  <c r="G40" i="2"/>
  <c r="G724" i="2"/>
  <c r="H723" i="2"/>
  <c r="I723" i="2"/>
  <c r="L723" i="2"/>
  <c r="M723" i="2"/>
  <c r="O723" i="2"/>
  <c r="H84" i="2"/>
  <c r="G85" i="2"/>
  <c r="I1057" i="2"/>
  <c r="G495" i="2"/>
  <c r="H494" i="2"/>
  <c r="I494" i="2"/>
  <c r="L494" i="2"/>
  <c r="M494" i="2"/>
  <c r="O494" i="2"/>
  <c r="I795" i="2"/>
  <c r="I410" i="2"/>
  <c r="I168" i="2"/>
  <c r="H434" i="2"/>
  <c r="G435" i="2"/>
  <c r="L434" i="2"/>
  <c r="M434" i="2"/>
  <c r="O434" i="2"/>
  <c r="G1117" i="2"/>
  <c r="H1116" i="2"/>
  <c r="I1116" i="2"/>
  <c r="L1116" i="2"/>
  <c r="N1116" i="2"/>
  <c r="H471" i="2"/>
  <c r="G472" i="2"/>
  <c r="L471" i="2"/>
  <c r="H999" i="2"/>
  <c r="I999" i="2"/>
  <c r="G1000" i="2"/>
  <c r="L999" i="2"/>
  <c r="N999" i="2"/>
  <c r="H51" i="2"/>
  <c r="I51" i="2"/>
  <c r="G52" i="2"/>
  <c r="H770" i="2"/>
  <c r="I770" i="2"/>
  <c r="G771" i="2"/>
  <c r="L770" i="2"/>
  <c r="M770" i="2"/>
  <c r="O770" i="2"/>
  <c r="H580" i="2"/>
  <c r="I580" i="2"/>
  <c r="L580" i="2"/>
  <c r="M580" i="2"/>
  <c r="O580" i="2"/>
  <c r="H801" i="2"/>
  <c r="G802" i="2"/>
  <c r="L801" i="2"/>
  <c r="N801" i="2"/>
  <c r="G1035" i="2"/>
  <c r="H1034" i="2"/>
  <c r="I1034" i="2"/>
  <c r="L1034" i="2"/>
  <c r="N1034" i="2"/>
  <c r="G265" i="2"/>
  <c r="H264" i="2"/>
  <c r="I264" i="2"/>
  <c r="L264" i="2"/>
  <c r="M264" i="2"/>
  <c r="G255" i="2"/>
  <c r="H254" i="2"/>
  <c r="I254" i="2"/>
  <c r="L254" i="2"/>
  <c r="N254" i="2"/>
  <c r="G1059" i="2"/>
  <c r="H1058" i="2"/>
  <c r="I1058" i="2"/>
  <c r="L1058" i="2"/>
  <c r="N1058" i="2"/>
  <c r="H291" i="2"/>
  <c r="G292" i="2"/>
  <c r="L291" i="2"/>
  <c r="H796" i="2"/>
  <c r="I796" i="2"/>
  <c r="L796" i="2"/>
  <c r="H508" i="2"/>
  <c r="I508" i="2"/>
  <c r="L508" i="2"/>
  <c r="M508" i="2"/>
  <c r="O508" i="2"/>
  <c r="G398" i="2"/>
  <c r="H397" i="2"/>
  <c r="I397" i="2"/>
  <c r="L397" i="2"/>
  <c r="M397" i="2"/>
  <c r="O397" i="2"/>
  <c r="H1140" i="2"/>
  <c r="I1140" i="2"/>
  <c r="G1141" i="2"/>
  <c r="L1140" i="2"/>
  <c r="M1140" i="2"/>
  <c r="O1140" i="2"/>
  <c r="I228" i="2"/>
  <c r="I8" i="2"/>
  <c r="J9" i="2"/>
  <c r="I216" i="2"/>
  <c r="H277" i="2"/>
  <c r="G278" i="2"/>
  <c r="L277" i="2"/>
  <c r="N277" i="2"/>
  <c r="H553" i="2"/>
  <c r="G554" i="2"/>
  <c r="L553" i="2"/>
  <c r="M553" i="2"/>
  <c r="O553" i="2"/>
  <c r="I1115" i="2"/>
  <c r="G614" i="2"/>
  <c r="H613" i="2"/>
  <c r="L613" i="2"/>
  <c r="M613" i="2"/>
  <c r="O613" i="2"/>
  <c r="I732" i="2"/>
  <c r="I1033" i="2"/>
  <c r="I38" i="2"/>
  <c r="H518" i="2"/>
  <c r="G519" i="2"/>
  <c r="L518" i="2"/>
  <c r="M518" i="2"/>
  <c r="O518" i="2"/>
  <c r="H136" i="2"/>
  <c r="I136" i="2"/>
  <c r="L136" i="2"/>
  <c r="M136" i="2"/>
  <c r="I263" i="2"/>
  <c r="G312" i="2"/>
  <c r="H311" i="2"/>
  <c r="L311" i="2"/>
  <c r="N311" i="2"/>
  <c r="I891" i="2"/>
  <c r="G205" i="2"/>
  <c r="H204" i="2"/>
  <c r="I204" i="2"/>
  <c r="L204" i="2"/>
  <c r="M204" i="2"/>
  <c r="I507" i="2"/>
  <c r="G566" i="2"/>
  <c r="H565" i="2"/>
  <c r="I565" i="2"/>
  <c r="L565" i="2"/>
  <c r="M565" i="2"/>
  <c r="O565" i="2"/>
  <c r="I1018" i="1"/>
  <c r="I369" i="1"/>
  <c r="I332" i="1"/>
  <c r="L789" i="1"/>
  <c r="M789" i="1"/>
  <c r="O789" i="1"/>
  <c r="G790" i="1"/>
  <c r="H789" i="1"/>
  <c r="H1113" i="1"/>
  <c r="I1113" i="1"/>
  <c r="L1113" i="1"/>
  <c r="N1113" i="1"/>
  <c r="G1114" i="1"/>
  <c r="I860" i="1"/>
  <c r="L861" i="1"/>
  <c r="N861" i="1"/>
  <c r="G862" i="1"/>
  <c r="I861" i="1"/>
  <c r="G406" i="1"/>
  <c r="H405" i="1"/>
  <c r="I81" i="1"/>
  <c r="I656" i="1"/>
  <c r="I382" i="1"/>
  <c r="I1088" i="1"/>
  <c r="G1090" i="1"/>
  <c r="L1089" i="1"/>
  <c r="M1089" i="1"/>
  <c r="O1089" i="1"/>
  <c r="G384" i="1"/>
  <c r="I383" i="1"/>
  <c r="H383" i="1"/>
  <c r="G238" i="1"/>
  <c r="I237" i="1"/>
  <c r="I981" i="1"/>
  <c r="I1028" i="1"/>
  <c r="G299" i="1"/>
  <c r="H298" i="1"/>
  <c r="I68" i="1"/>
  <c r="I740" i="1"/>
  <c r="I1136" i="1"/>
  <c r="G371" i="1"/>
  <c r="H370" i="1"/>
  <c r="G334" i="1"/>
  <c r="H333" i="1"/>
  <c r="L1137" i="1"/>
  <c r="M1137" i="1"/>
  <c r="O1137" i="1"/>
  <c r="H1137" i="1"/>
  <c r="G1138" i="1"/>
  <c r="I549" i="1"/>
  <c r="I824" i="1"/>
  <c r="I465" i="1"/>
  <c r="I585" i="1"/>
  <c r="I129" i="1"/>
  <c r="I620" i="1"/>
  <c r="I933" i="1"/>
  <c r="H1029" i="1"/>
  <c r="L1029" i="1"/>
  <c r="G1030" i="1"/>
  <c r="G1079" i="1"/>
  <c r="L1078" i="1"/>
  <c r="N1078" i="1"/>
  <c r="H1078" i="1"/>
  <c r="I512" i="1"/>
  <c r="I873" i="1"/>
  <c r="H130" i="1"/>
  <c r="G131" i="1"/>
  <c r="I885" i="1"/>
  <c r="G622" i="1"/>
  <c r="L621" i="1"/>
  <c r="N621" i="1"/>
  <c r="H621" i="1"/>
  <c r="I776" i="1"/>
  <c r="I920" i="1"/>
  <c r="L934" i="1"/>
  <c r="M934" i="1"/>
  <c r="O934" i="1"/>
  <c r="G935" i="1"/>
  <c r="H934" i="1"/>
  <c r="I356" i="1"/>
  <c r="I848" i="1"/>
  <c r="G310" i="1"/>
  <c r="H309" i="1"/>
  <c r="L477" i="1"/>
  <c r="N477" i="1"/>
  <c r="G478" i="1"/>
  <c r="H477" i="1"/>
  <c r="L645" i="1"/>
  <c r="G646" i="1"/>
  <c r="H645" i="1"/>
  <c r="I536" i="1"/>
  <c r="L969" i="1"/>
  <c r="N969" i="1"/>
  <c r="G970" i="1"/>
  <c r="H969" i="1"/>
  <c r="I969" i="1"/>
  <c r="L886" i="1"/>
  <c r="G887" i="1"/>
  <c r="H886" i="1"/>
  <c r="I178" i="1"/>
  <c r="H105" i="1"/>
  <c r="G106" i="1"/>
  <c r="I105" i="1"/>
  <c r="H777" i="1"/>
  <c r="L777" i="1"/>
  <c r="N777" i="1"/>
  <c r="G778" i="1"/>
  <c r="L921" i="1"/>
  <c r="M921" i="1"/>
  <c r="O921" i="1"/>
  <c r="G922" i="1"/>
  <c r="H921" i="1"/>
  <c r="G358" i="1"/>
  <c r="H357" i="1"/>
  <c r="H741" i="1"/>
  <c r="L741" i="1"/>
  <c r="M741" i="1"/>
  <c r="O741" i="1"/>
  <c r="G742" i="1"/>
  <c r="H657" i="1"/>
  <c r="L657" i="1"/>
  <c r="M657" i="1"/>
  <c r="O657" i="1"/>
  <c r="G658" i="1"/>
  <c r="G1020" i="1"/>
  <c r="I1019" i="1"/>
  <c r="L1019" i="1"/>
  <c r="N1019" i="1"/>
  <c r="H1019" i="1"/>
  <c r="G538" i="1"/>
  <c r="H537" i="1"/>
  <c r="L537" i="1"/>
  <c r="M537" i="1"/>
  <c r="O537" i="1"/>
  <c r="H179" i="1"/>
  <c r="G180" i="1"/>
  <c r="H849" i="1"/>
  <c r="L849" i="1"/>
  <c r="N849" i="1"/>
  <c r="G850" i="1"/>
  <c r="G215" i="1"/>
  <c r="H214" i="1"/>
  <c r="L681" i="1"/>
  <c r="N681" i="1"/>
  <c r="H681" i="1"/>
  <c r="G682" i="1"/>
  <c r="I476" i="1"/>
  <c r="L550" i="1"/>
  <c r="M550" i="1"/>
  <c r="O550" i="1"/>
  <c r="G551" i="1"/>
  <c r="H550" i="1"/>
  <c r="G767" i="1"/>
  <c r="L766" i="1"/>
  <c r="M766" i="1"/>
  <c r="O766" i="1"/>
  <c r="H766" i="1"/>
  <c r="G839" i="1"/>
  <c r="L838" i="1"/>
  <c r="N838" i="1"/>
  <c r="H838" i="1"/>
  <c r="L825" i="1"/>
  <c r="M825" i="1"/>
  <c r="O825" i="1"/>
  <c r="G826" i="1"/>
  <c r="H825" i="1"/>
  <c r="I153" i="1"/>
  <c r="I992" i="1"/>
  <c r="I8" i="1"/>
  <c r="L513" i="1"/>
  <c r="M513" i="1"/>
  <c r="O513" i="1"/>
  <c r="G514" i="1"/>
  <c r="H513" i="1"/>
  <c r="L586" i="1"/>
  <c r="M586" i="1"/>
  <c r="O586" i="1"/>
  <c r="G587" i="1"/>
  <c r="H586" i="1"/>
  <c r="L874" i="1"/>
  <c r="M874" i="1"/>
  <c r="O874" i="1"/>
  <c r="G875" i="1"/>
  <c r="H874" i="1"/>
  <c r="L466" i="1"/>
  <c r="G467" i="1"/>
  <c r="H466" i="1"/>
  <c r="I765" i="1"/>
  <c r="G83" i="1"/>
  <c r="H82" i="1"/>
  <c r="I837" i="1"/>
  <c r="G70" i="1"/>
  <c r="H69" i="1"/>
  <c r="L982" i="1"/>
  <c r="N982" i="1"/>
  <c r="G983" i="1"/>
  <c r="H982" i="1"/>
  <c r="G612" i="1"/>
  <c r="L611" i="1"/>
  <c r="N611" i="1"/>
  <c r="H611" i="1"/>
  <c r="G155" i="1"/>
  <c r="H154" i="1"/>
  <c r="L993" i="1"/>
  <c r="N993" i="1"/>
  <c r="G994" i="1"/>
  <c r="H993" i="1"/>
  <c r="G10" i="1"/>
  <c r="H9" i="1"/>
  <c r="L573" i="1"/>
  <c r="N573" i="1"/>
  <c r="G574" i="1"/>
  <c r="H573" i="1"/>
  <c r="H28" i="2"/>
  <c r="I28" i="2"/>
  <c r="H218" i="2"/>
  <c r="G219" i="2"/>
  <c r="L218" i="2"/>
  <c r="M218" i="2"/>
  <c r="H10" i="2"/>
  <c r="I10" i="2"/>
  <c r="G11" i="2"/>
  <c r="G313" i="2"/>
  <c r="H312" i="2"/>
  <c r="L312" i="2"/>
  <c r="G567" i="2"/>
  <c r="H566" i="2"/>
  <c r="I566" i="2"/>
  <c r="L566" i="2"/>
  <c r="G520" i="2"/>
  <c r="H519" i="2"/>
  <c r="L519" i="2"/>
  <c r="M519" i="2"/>
  <c r="I553" i="2"/>
  <c r="I277" i="2"/>
  <c r="G399" i="2"/>
  <c r="H398" i="2"/>
  <c r="L398" i="2"/>
  <c r="N398" i="2"/>
  <c r="I291" i="2"/>
  <c r="H1059" i="2"/>
  <c r="I1059" i="2"/>
  <c r="G1060" i="2"/>
  <c r="L1059" i="2"/>
  <c r="H255" i="2"/>
  <c r="I255" i="2"/>
  <c r="G256" i="2"/>
  <c r="L255" i="2"/>
  <c r="M255" i="2"/>
  <c r="H802" i="2"/>
  <c r="I802" i="2"/>
  <c r="G803" i="2"/>
  <c r="L802" i="2"/>
  <c r="I471" i="2"/>
  <c r="I434" i="2"/>
  <c r="I84" i="2"/>
  <c r="H724" i="2"/>
  <c r="I724" i="2"/>
  <c r="L724" i="2"/>
  <c r="M724" i="2"/>
  <c r="O724" i="2"/>
  <c r="H40" i="2"/>
  <c r="I40" i="2"/>
  <c r="H1096" i="2"/>
  <c r="I1096" i="2"/>
  <c r="L1096" i="2"/>
  <c r="M1096" i="2"/>
  <c r="O1096" i="2"/>
  <c r="H844" i="2"/>
  <c r="I844" i="2"/>
  <c r="L844" i="2"/>
  <c r="M844" i="2"/>
  <c r="O844" i="2"/>
  <c r="H170" i="2"/>
  <c r="G171" i="2"/>
  <c r="L170" i="2"/>
  <c r="M170" i="2"/>
  <c r="H412" i="2"/>
  <c r="I412" i="2"/>
  <c r="L412" i="2"/>
  <c r="N412" i="2"/>
  <c r="I217" i="2"/>
  <c r="G555" i="2"/>
  <c r="H554" i="2"/>
  <c r="L554" i="2"/>
  <c r="M554" i="2"/>
  <c r="O554" i="2"/>
  <c r="H856" i="2"/>
  <c r="I856" i="2"/>
  <c r="L856" i="2"/>
  <c r="M856" i="2"/>
  <c r="O856" i="2"/>
  <c r="I518" i="2"/>
  <c r="I613" i="2"/>
  <c r="H1141" i="2"/>
  <c r="G1142" i="2"/>
  <c r="L1141" i="2"/>
  <c r="N1141" i="2"/>
  <c r="G266" i="2"/>
  <c r="H265" i="2"/>
  <c r="L265" i="2"/>
  <c r="M265" i="2"/>
  <c r="P265" i="2"/>
  <c r="Q265" i="2"/>
  <c r="H1035" i="2"/>
  <c r="I1035" i="2"/>
  <c r="G1036" i="2"/>
  <c r="L1035" i="2"/>
  <c r="N1035" i="2"/>
  <c r="I801" i="2"/>
  <c r="H52" i="2"/>
  <c r="I52" i="2"/>
  <c r="G1118" i="2"/>
  <c r="H1117" i="2"/>
  <c r="L1117" i="2"/>
  <c r="M1117" i="2"/>
  <c r="O1117" i="2"/>
  <c r="H495" i="2"/>
  <c r="G496" i="2"/>
  <c r="L495" i="2"/>
  <c r="M495" i="2"/>
  <c r="O495" i="2"/>
  <c r="I39" i="2"/>
  <c r="I411" i="2"/>
  <c r="I27" i="2"/>
  <c r="J10" i="2"/>
  <c r="H278" i="2"/>
  <c r="G279" i="2"/>
  <c r="L278" i="2"/>
  <c r="N278" i="2"/>
  <c r="H292" i="2"/>
  <c r="I292" i="2"/>
  <c r="L292" i="2"/>
  <c r="N292" i="2"/>
  <c r="H472" i="2"/>
  <c r="I472" i="2"/>
  <c r="L472" i="2"/>
  <c r="M472" i="2"/>
  <c r="O472" i="2"/>
  <c r="H435" i="2"/>
  <c r="I435" i="2"/>
  <c r="G436" i="2"/>
  <c r="L435" i="2"/>
  <c r="M435" i="2"/>
  <c r="O435" i="2"/>
  <c r="H85" i="2"/>
  <c r="G86" i="2"/>
  <c r="H205" i="2"/>
  <c r="I205" i="2"/>
  <c r="G206" i="2"/>
  <c r="L205" i="2"/>
  <c r="I311" i="2"/>
  <c r="H614" i="2"/>
  <c r="G615" i="2"/>
  <c r="L614" i="2"/>
  <c r="N614" i="2"/>
  <c r="G772" i="2"/>
  <c r="H771" i="2"/>
  <c r="L771" i="2"/>
  <c r="N771" i="2"/>
  <c r="H1000" i="2"/>
  <c r="I1000" i="2"/>
  <c r="L1000" i="2"/>
  <c r="N1000" i="2"/>
  <c r="I855" i="2"/>
  <c r="G231" i="2"/>
  <c r="H230" i="2"/>
  <c r="I230" i="2"/>
  <c r="L230" i="2"/>
  <c r="N230" i="2"/>
  <c r="H76" i="2"/>
  <c r="I76" i="2"/>
  <c r="H734" i="2"/>
  <c r="I734" i="2"/>
  <c r="G735" i="2"/>
  <c r="L734" i="2"/>
  <c r="N734" i="2"/>
  <c r="I214" i="1"/>
  <c r="H790" i="1"/>
  <c r="L790" i="1"/>
  <c r="M790" i="1"/>
  <c r="O790" i="1"/>
  <c r="G791" i="1"/>
  <c r="I790" i="1"/>
  <c r="I849" i="1"/>
  <c r="I179" i="1"/>
  <c r="I537" i="1"/>
  <c r="G407" i="1"/>
  <c r="H406" i="1"/>
  <c r="I406" i="1"/>
  <c r="L1090" i="1"/>
  <c r="N1090" i="1"/>
  <c r="G1091" i="1"/>
  <c r="H1090" i="1"/>
  <c r="I1090" i="1"/>
  <c r="I741" i="1"/>
  <c r="I357" i="1"/>
  <c r="I886" i="1"/>
  <c r="I333" i="1"/>
  <c r="G863" i="1"/>
  <c r="H862" i="1"/>
  <c r="L862" i="1"/>
  <c r="M862" i="1"/>
  <c r="O862" i="1"/>
  <c r="L1114" i="1"/>
  <c r="N1114" i="1"/>
  <c r="G1115" i="1"/>
  <c r="H1114" i="1"/>
  <c r="G385" i="1"/>
  <c r="H384" i="1"/>
  <c r="I1137" i="1"/>
  <c r="H1138" i="1"/>
  <c r="L1138" i="1"/>
  <c r="M1138" i="1"/>
  <c r="O1138" i="1"/>
  <c r="G1139" i="1"/>
  <c r="G239" i="1"/>
  <c r="H238" i="1"/>
  <c r="I370" i="1"/>
  <c r="I298" i="1"/>
  <c r="G335" i="1"/>
  <c r="H334" i="1"/>
  <c r="G372" i="1"/>
  <c r="H371" i="1"/>
  <c r="G300" i="1"/>
  <c r="H299" i="1"/>
  <c r="H682" i="1"/>
  <c r="G683" i="1"/>
  <c r="L682" i="1"/>
  <c r="M682" i="1"/>
  <c r="O682" i="1"/>
  <c r="H778" i="1"/>
  <c r="G779" i="1"/>
  <c r="L778" i="1"/>
  <c r="N778" i="1"/>
  <c r="L646" i="1"/>
  <c r="M646" i="1"/>
  <c r="O646" i="1"/>
  <c r="G647" i="1"/>
  <c r="H646" i="1"/>
  <c r="L622" i="1"/>
  <c r="N622" i="1"/>
  <c r="G623" i="1"/>
  <c r="H622" i="1"/>
  <c r="I825" i="1"/>
  <c r="I838" i="1"/>
  <c r="I681" i="1"/>
  <c r="I657" i="1"/>
  <c r="G359" i="1"/>
  <c r="H358" i="1"/>
  <c r="I921" i="1"/>
  <c r="I477" i="1"/>
  <c r="I934" i="1"/>
  <c r="G1080" i="1"/>
  <c r="L1079" i="1"/>
  <c r="M1079" i="1"/>
  <c r="O1079" i="1"/>
  <c r="H1079" i="1"/>
  <c r="I1079" i="1"/>
  <c r="L1030" i="1"/>
  <c r="G1031" i="1"/>
  <c r="H1030" i="1"/>
  <c r="I82" i="1"/>
  <c r="I766" i="1"/>
  <c r="G851" i="1"/>
  <c r="H850" i="1"/>
  <c r="L850" i="1"/>
  <c r="N850" i="1"/>
  <c r="G1021" i="1"/>
  <c r="L1020" i="1"/>
  <c r="M1020" i="1"/>
  <c r="O1020" i="1"/>
  <c r="H1020" i="1"/>
  <c r="H742" i="1"/>
  <c r="L742" i="1"/>
  <c r="N742" i="1"/>
  <c r="G743" i="1"/>
  <c r="L922" i="1"/>
  <c r="M922" i="1"/>
  <c r="O922" i="1"/>
  <c r="G923" i="1"/>
  <c r="H922" i="1"/>
  <c r="I777" i="1"/>
  <c r="H478" i="1"/>
  <c r="G479" i="1"/>
  <c r="L478" i="1"/>
  <c r="M478" i="1"/>
  <c r="O478" i="1"/>
  <c r="L935" i="1"/>
  <c r="M935" i="1"/>
  <c r="O935" i="1"/>
  <c r="G936" i="1"/>
  <c r="H935" i="1"/>
  <c r="I621" i="1"/>
  <c r="I130" i="1"/>
  <c r="G132" i="1"/>
  <c r="H131" i="1"/>
  <c r="I573" i="1"/>
  <c r="I69" i="1"/>
  <c r="G216" i="1"/>
  <c r="H215" i="1"/>
  <c r="H180" i="1"/>
  <c r="G181" i="1"/>
  <c r="H538" i="1"/>
  <c r="L538" i="1"/>
  <c r="M538" i="1"/>
  <c r="O538" i="1"/>
  <c r="G539" i="1"/>
  <c r="L658" i="1"/>
  <c r="M658" i="1"/>
  <c r="O658" i="1"/>
  <c r="G659" i="1"/>
  <c r="H658" i="1"/>
  <c r="H106" i="1"/>
  <c r="G107" i="1"/>
  <c r="L887" i="1"/>
  <c r="N887" i="1"/>
  <c r="G888" i="1"/>
  <c r="H887" i="1"/>
  <c r="L970" i="1"/>
  <c r="M970" i="1"/>
  <c r="O970" i="1"/>
  <c r="G971" i="1"/>
  <c r="H970" i="1"/>
  <c r="I645" i="1"/>
  <c r="G311" i="1"/>
  <c r="H310" i="1"/>
  <c r="I1029" i="1"/>
  <c r="G575" i="1"/>
  <c r="L574" i="1"/>
  <c r="H574" i="1"/>
  <c r="I993" i="1"/>
  <c r="I154" i="1"/>
  <c r="I982" i="1"/>
  <c r="G84" i="1"/>
  <c r="H83" i="1"/>
  <c r="G840" i="1"/>
  <c r="L839" i="1"/>
  <c r="N839" i="1"/>
  <c r="H839" i="1"/>
  <c r="L767" i="1"/>
  <c r="G768" i="1"/>
  <c r="H767" i="1"/>
  <c r="I550" i="1"/>
  <c r="I611" i="1"/>
  <c r="G71" i="1"/>
  <c r="H70" i="1"/>
  <c r="I874" i="1"/>
  <c r="G552" i="1"/>
  <c r="L551" i="1"/>
  <c r="N551" i="1"/>
  <c r="H551" i="1"/>
  <c r="I551" i="1"/>
  <c r="I9" i="1"/>
  <c r="L994" i="1"/>
  <c r="N994" i="1"/>
  <c r="G995" i="1"/>
  <c r="H994" i="1"/>
  <c r="G156" i="1"/>
  <c r="H156" i="1"/>
  <c r="H155" i="1"/>
  <c r="L983" i="1"/>
  <c r="N983" i="1"/>
  <c r="G984" i="1"/>
  <c r="H983" i="1"/>
  <c r="I466" i="1"/>
  <c r="I586" i="1"/>
  <c r="I513" i="1"/>
  <c r="G827" i="1"/>
  <c r="L826" i="1"/>
  <c r="N826" i="1"/>
  <c r="H826" i="1"/>
  <c r="G11" i="1"/>
  <c r="H10" i="1"/>
  <c r="G613" i="1"/>
  <c r="L612" i="1"/>
  <c r="M612" i="1"/>
  <c r="O612" i="1"/>
  <c r="H612" i="1"/>
  <c r="L467" i="1"/>
  <c r="N467" i="1"/>
  <c r="G468" i="1"/>
  <c r="L468" i="1"/>
  <c r="N468" i="1"/>
  <c r="H467" i="1"/>
  <c r="L875" i="1"/>
  <c r="N875" i="1"/>
  <c r="G876" i="1"/>
  <c r="H875" i="1"/>
  <c r="I875" i="1"/>
  <c r="G588" i="1"/>
  <c r="L587" i="1"/>
  <c r="N587" i="1"/>
  <c r="H587" i="1"/>
  <c r="L514" i="1"/>
  <c r="M514" i="1"/>
  <c r="O514" i="1"/>
  <c r="G515" i="1"/>
  <c r="H514" i="1"/>
  <c r="H231" i="2"/>
  <c r="I231" i="2"/>
  <c r="G232" i="2"/>
  <c r="L231" i="2"/>
  <c r="M231" i="2"/>
  <c r="I771" i="2"/>
  <c r="H206" i="2"/>
  <c r="I206" i="2"/>
  <c r="G207" i="2"/>
  <c r="L206" i="2"/>
  <c r="M206" i="2"/>
  <c r="I85" i="2"/>
  <c r="I1141" i="2"/>
  <c r="H256" i="2"/>
  <c r="I256" i="2"/>
  <c r="L256" i="2"/>
  <c r="M256" i="2"/>
  <c r="P256" i="2"/>
  <c r="Q256" i="2"/>
  <c r="H1060" i="2"/>
  <c r="I1060" i="2"/>
  <c r="L1060" i="2"/>
  <c r="N1060" i="2"/>
  <c r="G12" i="2"/>
  <c r="H11" i="2"/>
  <c r="I11" i="2"/>
  <c r="J12" i="2"/>
  <c r="G736" i="2"/>
  <c r="H735" i="2"/>
  <c r="I735" i="2"/>
  <c r="L735" i="2"/>
  <c r="M735" i="2"/>
  <c r="O735" i="2"/>
  <c r="H772" i="2"/>
  <c r="I772" i="2"/>
  <c r="L772" i="2"/>
  <c r="N772" i="2"/>
  <c r="I614" i="2"/>
  <c r="H436" i="2"/>
  <c r="I436" i="2"/>
  <c r="L436" i="2"/>
  <c r="N436" i="2"/>
  <c r="I278" i="2"/>
  <c r="I495" i="2"/>
  <c r="H1036" i="2"/>
  <c r="I1036" i="2"/>
  <c r="L1036" i="2"/>
  <c r="M1036" i="2"/>
  <c r="O1036" i="2"/>
  <c r="I265" i="2"/>
  <c r="I554" i="2"/>
  <c r="I170" i="2"/>
  <c r="J11" i="2"/>
  <c r="H219" i="2"/>
  <c r="I219" i="2"/>
  <c r="G220" i="2"/>
  <c r="L219" i="2"/>
  <c r="N219" i="2"/>
  <c r="I1117" i="2"/>
  <c r="H266" i="2"/>
  <c r="G267" i="2"/>
  <c r="L266" i="2"/>
  <c r="N266" i="2"/>
  <c r="G556" i="2"/>
  <c r="H555" i="2"/>
  <c r="I555" i="2"/>
  <c r="L555" i="2"/>
  <c r="N555" i="2"/>
  <c r="H803" i="2"/>
  <c r="G804" i="2"/>
  <c r="L803" i="2"/>
  <c r="N803" i="2"/>
  <c r="I398" i="2"/>
  <c r="I519" i="2"/>
  <c r="G568" i="2"/>
  <c r="H567" i="2"/>
  <c r="L567" i="2"/>
  <c r="I312" i="2"/>
  <c r="I218" i="2"/>
  <c r="G616" i="2"/>
  <c r="H615" i="2"/>
  <c r="I615" i="2"/>
  <c r="L615" i="2"/>
  <c r="M615" i="2"/>
  <c r="O615" i="2"/>
  <c r="H86" i="2"/>
  <c r="G87" i="2"/>
  <c r="G280" i="2"/>
  <c r="H279" i="2"/>
  <c r="I279" i="2"/>
  <c r="L279" i="2"/>
  <c r="H496" i="2"/>
  <c r="I496" i="2"/>
  <c r="L496" i="2"/>
  <c r="M496" i="2"/>
  <c r="O496" i="2"/>
  <c r="G1119" i="2"/>
  <c r="H1118" i="2"/>
  <c r="L1118" i="2"/>
  <c r="N1118" i="2"/>
  <c r="G1143" i="2"/>
  <c r="H1142" i="2"/>
  <c r="L1142" i="2"/>
  <c r="N1142" i="2"/>
  <c r="H171" i="2"/>
  <c r="G172" i="2"/>
  <c r="L171" i="2"/>
  <c r="M171" i="2"/>
  <c r="H399" i="2"/>
  <c r="I399" i="2"/>
  <c r="G400" i="2"/>
  <c r="L399" i="2"/>
  <c r="N399" i="2"/>
  <c r="H520" i="2"/>
  <c r="I520" i="2"/>
  <c r="L520" i="2"/>
  <c r="M520" i="2"/>
  <c r="O520" i="2"/>
  <c r="G314" i="2"/>
  <c r="H313" i="2"/>
  <c r="I313" i="2"/>
  <c r="L313" i="2"/>
  <c r="N313" i="2"/>
  <c r="I334" i="1"/>
  <c r="L791" i="1"/>
  <c r="N791" i="1"/>
  <c r="H791" i="1"/>
  <c r="I791" i="1"/>
  <c r="G792" i="1"/>
  <c r="L792" i="1"/>
  <c r="I238" i="1"/>
  <c r="I371" i="1"/>
  <c r="I742" i="1"/>
  <c r="I1114" i="1"/>
  <c r="I1020" i="1"/>
  <c r="I384" i="1"/>
  <c r="H1115" i="1"/>
  <c r="L1115" i="1"/>
  <c r="N1115" i="1"/>
  <c r="G1116" i="1"/>
  <c r="H1116" i="1"/>
  <c r="I826" i="1"/>
  <c r="L1091" i="1"/>
  <c r="M1091" i="1"/>
  <c r="O1091" i="1"/>
  <c r="G1092" i="1"/>
  <c r="H1091" i="1"/>
  <c r="G408" i="1"/>
  <c r="H407" i="1"/>
  <c r="H863" i="1"/>
  <c r="G864" i="1"/>
  <c r="G865" i="1"/>
  <c r="G866" i="1"/>
  <c r="L863" i="1"/>
  <c r="G1140" i="1"/>
  <c r="H1140" i="1"/>
  <c r="H1139" i="1"/>
  <c r="L1139" i="1"/>
  <c r="N1139" i="1"/>
  <c r="I922" i="1"/>
  <c r="I646" i="1"/>
  <c r="G373" i="1"/>
  <c r="H372" i="1"/>
  <c r="G240" i="1"/>
  <c r="H239" i="1"/>
  <c r="G386" i="1"/>
  <c r="H385" i="1"/>
  <c r="I1138" i="1"/>
  <c r="I839" i="1"/>
  <c r="I850" i="1"/>
  <c r="I1030" i="1"/>
  <c r="G301" i="1"/>
  <c r="H300" i="1"/>
  <c r="G336" i="1"/>
  <c r="H335" i="1"/>
  <c r="I587" i="1"/>
  <c r="L971" i="1"/>
  <c r="N971" i="1"/>
  <c r="G972" i="1"/>
  <c r="H971" i="1"/>
  <c r="G108" i="1"/>
  <c r="H107" i="1"/>
  <c r="L659" i="1"/>
  <c r="N659" i="1"/>
  <c r="G660" i="1"/>
  <c r="H659" i="1"/>
  <c r="I538" i="1"/>
  <c r="G182" i="1"/>
  <c r="H181" i="1"/>
  <c r="G133" i="1"/>
  <c r="H132" i="1"/>
  <c r="L623" i="1"/>
  <c r="M623" i="1"/>
  <c r="O623" i="1"/>
  <c r="G624" i="1"/>
  <c r="H623" i="1"/>
  <c r="I514" i="1"/>
  <c r="I10" i="1"/>
  <c r="I155" i="1"/>
  <c r="I70" i="1"/>
  <c r="I83" i="1"/>
  <c r="I574" i="1"/>
  <c r="I310" i="1"/>
  <c r="I887" i="1"/>
  <c r="I106" i="1"/>
  <c r="I180" i="1"/>
  <c r="I215" i="1"/>
  <c r="I935" i="1"/>
  <c r="L479" i="1"/>
  <c r="G480" i="1"/>
  <c r="H479" i="1"/>
  <c r="L743" i="1"/>
  <c r="G744" i="1"/>
  <c r="H743" i="1"/>
  <c r="G1022" i="1"/>
  <c r="L1021" i="1"/>
  <c r="H1021" i="1"/>
  <c r="G852" i="1"/>
  <c r="H851" i="1"/>
  <c r="L851" i="1"/>
  <c r="L1031" i="1"/>
  <c r="G1032" i="1"/>
  <c r="H1031" i="1"/>
  <c r="G1081" i="1"/>
  <c r="H1080" i="1"/>
  <c r="L1080" i="1"/>
  <c r="N1080" i="1"/>
  <c r="I358" i="1"/>
  <c r="G312" i="1"/>
  <c r="H311" i="1"/>
  <c r="L888" i="1"/>
  <c r="M888" i="1"/>
  <c r="O888" i="1"/>
  <c r="G889" i="1"/>
  <c r="H888" i="1"/>
  <c r="G540" i="1"/>
  <c r="H539" i="1"/>
  <c r="L539" i="1"/>
  <c r="N539" i="1"/>
  <c r="G217" i="1"/>
  <c r="H216" i="1"/>
  <c r="L936" i="1"/>
  <c r="N936" i="1"/>
  <c r="G937" i="1"/>
  <c r="H936" i="1"/>
  <c r="G360" i="1"/>
  <c r="H359" i="1"/>
  <c r="L779" i="1"/>
  <c r="M779" i="1"/>
  <c r="O779" i="1"/>
  <c r="G780" i="1"/>
  <c r="H779" i="1"/>
  <c r="L683" i="1"/>
  <c r="N683" i="1"/>
  <c r="G684" i="1"/>
  <c r="H683" i="1"/>
  <c r="I970" i="1"/>
  <c r="I658" i="1"/>
  <c r="I131" i="1"/>
  <c r="L923" i="1"/>
  <c r="M923" i="1"/>
  <c r="O923" i="1"/>
  <c r="G924" i="1"/>
  <c r="L924" i="1"/>
  <c r="H923" i="1"/>
  <c r="I622" i="1"/>
  <c r="G648" i="1"/>
  <c r="L647" i="1"/>
  <c r="H647" i="1"/>
  <c r="I778" i="1"/>
  <c r="I682" i="1"/>
  <c r="L588" i="1"/>
  <c r="M588" i="1"/>
  <c r="O588" i="1"/>
  <c r="G589" i="1"/>
  <c r="H588" i="1"/>
  <c r="G469" i="1"/>
  <c r="G12" i="1"/>
  <c r="H11" i="1"/>
  <c r="L827" i="1"/>
  <c r="N827" i="1"/>
  <c r="G828" i="1"/>
  <c r="H827" i="1"/>
  <c r="G157" i="1"/>
  <c r="G158" i="1"/>
  <c r="I994" i="1"/>
  <c r="G72" i="1"/>
  <c r="H71" i="1"/>
  <c r="I71" i="1"/>
  <c r="I767" i="1"/>
  <c r="G85" i="1"/>
  <c r="H84" i="1"/>
  <c r="L575" i="1"/>
  <c r="M575" i="1"/>
  <c r="O575" i="1"/>
  <c r="G576" i="1"/>
  <c r="H575" i="1"/>
  <c r="I575" i="1"/>
  <c r="I612" i="1"/>
  <c r="I983" i="1"/>
  <c r="L552" i="1"/>
  <c r="M552" i="1"/>
  <c r="O552" i="1"/>
  <c r="G553" i="1"/>
  <c r="H552" i="1"/>
  <c r="L840" i="1"/>
  <c r="N840" i="1"/>
  <c r="G841" i="1"/>
  <c r="H840" i="1"/>
  <c r="L995" i="1"/>
  <c r="G996" i="1"/>
  <c r="H995" i="1"/>
  <c r="G769" i="1"/>
  <c r="L768" i="1"/>
  <c r="H768" i="1"/>
  <c r="G516" i="1"/>
  <c r="L515" i="1"/>
  <c r="H515" i="1"/>
  <c r="L876" i="1"/>
  <c r="G877" i="1"/>
  <c r="H876" i="1"/>
  <c r="G614" i="1"/>
  <c r="L613" i="1"/>
  <c r="H613" i="1"/>
  <c r="L984" i="1"/>
  <c r="M984" i="1"/>
  <c r="O984" i="1"/>
  <c r="G985" i="1"/>
  <c r="H984" i="1"/>
  <c r="H267" i="2"/>
  <c r="I267" i="2"/>
  <c r="G268" i="2"/>
  <c r="L267" i="2"/>
  <c r="N267" i="2"/>
  <c r="G315" i="2"/>
  <c r="H314" i="2"/>
  <c r="L314" i="2"/>
  <c r="N314" i="2"/>
  <c r="H400" i="2"/>
  <c r="I400" i="2"/>
  <c r="L400" i="2"/>
  <c r="M400" i="2"/>
  <c r="I171" i="2"/>
  <c r="I1142" i="2"/>
  <c r="I86" i="2"/>
  <c r="I567" i="2"/>
  <c r="H556" i="2"/>
  <c r="I556" i="2"/>
  <c r="L556" i="2"/>
  <c r="H736" i="2"/>
  <c r="I736" i="2"/>
  <c r="L736" i="2"/>
  <c r="M736" i="2"/>
  <c r="O736" i="2"/>
  <c r="H12" i="2"/>
  <c r="I12" i="2"/>
  <c r="J13" i="2"/>
  <c r="G13" i="2"/>
  <c r="G208" i="2"/>
  <c r="H207" i="2"/>
  <c r="I207" i="2"/>
  <c r="L207" i="2"/>
  <c r="M207" i="2"/>
  <c r="H1119" i="2"/>
  <c r="G1120" i="2"/>
  <c r="L1119" i="2"/>
  <c r="N1119" i="2"/>
  <c r="H87" i="2"/>
  <c r="G88" i="2"/>
  <c r="G1144" i="2"/>
  <c r="H1143" i="2"/>
  <c r="L1143" i="2"/>
  <c r="N1143" i="2"/>
  <c r="I1118" i="2"/>
  <c r="H280" i="2"/>
  <c r="I280" i="2"/>
  <c r="L280" i="2"/>
  <c r="M280" i="2"/>
  <c r="P280" i="2"/>
  <c r="Q280" i="2"/>
  <c r="H568" i="2"/>
  <c r="I568" i="2"/>
  <c r="L568" i="2"/>
  <c r="M568" i="2"/>
  <c r="O568" i="2"/>
  <c r="H804" i="2"/>
  <c r="G805" i="2"/>
  <c r="L804" i="2"/>
  <c r="N804" i="2"/>
  <c r="I266" i="2"/>
  <c r="H232" i="2"/>
  <c r="I232" i="2"/>
  <c r="L232" i="2"/>
  <c r="N232" i="2"/>
  <c r="H172" i="2"/>
  <c r="I172" i="2"/>
  <c r="L172" i="2"/>
  <c r="M172" i="2"/>
  <c r="O172" i="2"/>
  <c r="H616" i="2"/>
  <c r="I616" i="2"/>
  <c r="L616" i="2"/>
  <c r="N616" i="2"/>
  <c r="I803" i="2"/>
  <c r="H220" i="2"/>
  <c r="I220" i="2"/>
  <c r="L220" i="2"/>
  <c r="N220" i="2"/>
  <c r="I539" i="1"/>
  <c r="I479" i="1"/>
  <c r="I132" i="1"/>
  <c r="I181" i="1"/>
  <c r="I971" i="1"/>
  <c r="G793" i="1"/>
  <c r="I385" i="1"/>
  <c r="I407" i="1"/>
  <c r="I1091" i="1"/>
  <c r="H408" i="1"/>
  <c r="G409" i="1"/>
  <c r="L1092" i="1"/>
  <c r="N1092" i="1"/>
  <c r="G1093" i="1"/>
  <c r="H1092" i="1"/>
  <c r="I779" i="1"/>
  <c r="I216" i="1"/>
  <c r="I851" i="1"/>
  <c r="I335" i="1"/>
  <c r="G374" i="1"/>
  <c r="H373" i="1"/>
  <c r="G337" i="1"/>
  <c r="G338" i="1"/>
  <c r="G339" i="1"/>
  <c r="H336" i="1"/>
  <c r="I840" i="1"/>
  <c r="I827" i="1"/>
  <c r="G241" i="1"/>
  <c r="H240" i="1"/>
  <c r="I515" i="1"/>
  <c r="G387" i="1"/>
  <c r="G388" i="1"/>
  <c r="H388" i="1"/>
  <c r="H386" i="1"/>
  <c r="I647" i="1"/>
  <c r="I359" i="1"/>
  <c r="I936" i="1"/>
  <c r="G541" i="1"/>
  <c r="L540" i="1"/>
  <c r="H540" i="1"/>
  <c r="L1022" i="1"/>
  <c r="M1022" i="1"/>
  <c r="O1022" i="1"/>
  <c r="G1023" i="1"/>
  <c r="H1022" i="1"/>
  <c r="I1022" i="1"/>
  <c r="G481" i="1"/>
  <c r="L480" i="1"/>
  <c r="M480" i="1"/>
  <c r="O480" i="1"/>
  <c r="H480" i="1"/>
  <c r="I659" i="1"/>
  <c r="H108" i="1"/>
  <c r="G109" i="1"/>
  <c r="L972" i="1"/>
  <c r="M972" i="1"/>
  <c r="O972" i="1"/>
  <c r="G973" i="1"/>
  <c r="H972" i="1"/>
  <c r="G361" i="1"/>
  <c r="H360" i="1"/>
  <c r="L937" i="1"/>
  <c r="G938" i="1"/>
  <c r="L938" i="1"/>
  <c r="H937" i="1"/>
  <c r="H744" i="1"/>
  <c r="L660" i="1"/>
  <c r="M660" i="1"/>
  <c r="O660" i="1"/>
  <c r="G661" i="1"/>
  <c r="H660" i="1"/>
  <c r="H648" i="1"/>
  <c r="L648" i="1"/>
  <c r="G649" i="1"/>
  <c r="G685" i="1"/>
  <c r="L685" i="1"/>
  <c r="N685" i="1"/>
  <c r="L684" i="1"/>
  <c r="H684" i="1"/>
  <c r="L889" i="1"/>
  <c r="N889" i="1"/>
  <c r="G890" i="1"/>
  <c r="H889" i="1"/>
  <c r="G1033" i="1"/>
  <c r="H1032" i="1"/>
  <c r="L1032" i="1"/>
  <c r="N1032" i="1"/>
  <c r="G134" i="1"/>
  <c r="G135" i="1"/>
  <c r="H135" i="1"/>
  <c r="H133" i="1"/>
  <c r="G183" i="1"/>
  <c r="H182" i="1"/>
  <c r="G781" i="1"/>
  <c r="I780" i="1"/>
  <c r="L780" i="1"/>
  <c r="M780" i="1"/>
  <c r="O780" i="1"/>
  <c r="H780" i="1"/>
  <c r="G218" i="1"/>
  <c r="H218" i="1"/>
  <c r="H217" i="1"/>
  <c r="L852" i="1"/>
  <c r="M852" i="1"/>
  <c r="O852" i="1"/>
  <c r="G853" i="1"/>
  <c r="G854" i="1"/>
  <c r="H852" i="1"/>
  <c r="G997" i="1"/>
  <c r="L996" i="1"/>
  <c r="H996" i="1"/>
  <c r="H157" i="1"/>
  <c r="I157" i="1"/>
  <c r="I613" i="1"/>
  <c r="I876" i="1"/>
  <c r="L516" i="1"/>
  <c r="N516" i="1"/>
  <c r="G517" i="1"/>
  <c r="H516" i="1"/>
  <c r="I768" i="1"/>
  <c r="L553" i="1"/>
  <c r="M553" i="1"/>
  <c r="O553" i="1"/>
  <c r="L576" i="1"/>
  <c r="N576" i="1"/>
  <c r="G577" i="1"/>
  <c r="H576" i="1"/>
  <c r="G86" i="1"/>
  <c r="G73" i="1"/>
  <c r="H72" i="1"/>
  <c r="G13" i="1"/>
  <c r="H12" i="1"/>
  <c r="H469" i="1"/>
  <c r="L985" i="1"/>
  <c r="M985" i="1"/>
  <c r="O985" i="1"/>
  <c r="G986" i="1"/>
  <c r="H985" i="1"/>
  <c r="L877" i="1"/>
  <c r="N877" i="1"/>
  <c r="G878" i="1"/>
  <c r="H877" i="1"/>
  <c r="I995" i="1"/>
  <c r="I156" i="1"/>
  <c r="G615" i="1"/>
  <c r="L614" i="1"/>
  <c r="N614" i="1"/>
  <c r="H614" i="1"/>
  <c r="L841" i="1"/>
  <c r="N841" i="1"/>
  <c r="G842" i="1"/>
  <c r="H841" i="1"/>
  <c r="I841" i="1"/>
  <c r="L828" i="1"/>
  <c r="G829" i="1"/>
  <c r="H829" i="1"/>
  <c r="H828" i="1"/>
  <c r="I11" i="1"/>
  <c r="I804" i="2"/>
  <c r="I87" i="2"/>
  <c r="H1120" i="2"/>
  <c r="I1120" i="2"/>
  <c r="L1120" i="2"/>
  <c r="N1120" i="2"/>
  <c r="H208" i="2"/>
  <c r="I208" i="2"/>
  <c r="L208" i="2"/>
  <c r="M208" i="2"/>
  <c r="I314" i="2"/>
  <c r="H268" i="2"/>
  <c r="I268" i="2"/>
  <c r="L268" i="2"/>
  <c r="N268" i="2"/>
  <c r="I1143" i="2"/>
  <c r="I1119" i="2"/>
  <c r="G14" i="2"/>
  <c r="H13" i="2"/>
  <c r="H1144" i="2"/>
  <c r="I1144" i="2"/>
  <c r="L1144" i="2"/>
  <c r="M1144" i="2"/>
  <c r="O1144" i="2"/>
  <c r="H315" i="2"/>
  <c r="G316" i="2"/>
  <c r="L315" i="2"/>
  <c r="N315" i="2"/>
  <c r="H805" i="2"/>
  <c r="G806" i="2"/>
  <c r="L805" i="2"/>
  <c r="M805" i="2"/>
  <c r="O805" i="2"/>
  <c r="H88" i="2"/>
  <c r="I88" i="2"/>
  <c r="I852" i="1"/>
  <c r="I480" i="1"/>
  <c r="I889" i="1"/>
  <c r="G794" i="1"/>
  <c r="I660" i="1"/>
  <c r="G1094" i="1"/>
  <c r="L1093" i="1"/>
  <c r="H1093" i="1"/>
  <c r="I1093" i="1"/>
  <c r="H409" i="1"/>
  <c r="I409" i="1"/>
  <c r="G410" i="1"/>
  <c r="I1092" i="1"/>
  <c r="I240" i="1"/>
  <c r="G242" i="1"/>
  <c r="H241" i="1"/>
  <c r="I388" i="1"/>
  <c r="H387" i="1"/>
  <c r="G375" i="1"/>
  <c r="H374" i="1"/>
  <c r="I374" i="1"/>
  <c r="I996" i="1"/>
  <c r="L853" i="1"/>
  <c r="H853" i="1"/>
  <c r="I217" i="1"/>
  <c r="G782" i="1"/>
  <c r="H781" i="1"/>
  <c r="L781" i="1"/>
  <c r="M781" i="1"/>
  <c r="O781" i="1"/>
  <c r="I182" i="1"/>
  <c r="H649" i="1"/>
  <c r="I972" i="1"/>
  <c r="I108" i="1"/>
  <c r="G482" i="1"/>
  <c r="L481" i="1"/>
  <c r="N481" i="1"/>
  <c r="H481" i="1"/>
  <c r="G219" i="1"/>
  <c r="H183" i="1"/>
  <c r="G184" i="1"/>
  <c r="H184" i="1"/>
  <c r="I184" i="1"/>
  <c r="L1033" i="1"/>
  <c r="M1033" i="1"/>
  <c r="O1033" i="1"/>
  <c r="H1033" i="1"/>
  <c r="G1034" i="1"/>
  <c r="I360" i="1"/>
  <c r="L973" i="1"/>
  <c r="G974" i="1"/>
  <c r="H973" i="1"/>
  <c r="I973" i="1"/>
  <c r="L890" i="1"/>
  <c r="M890" i="1"/>
  <c r="O890" i="1"/>
  <c r="G891" i="1"/>
  <c r="H890" i="1"/>
  <c r="I890" i="1"/>
  <c r="L661" i="1"/>
  <c r="M661" i="1"/>
  <c r="O661" i="1"/>
  <c r="G662" i="1"/>
  <c r="H661" i="1"/>
  <c r="G362" i="1"/>
  <c r="G363" i="1"/>
  <c r="H361" i="1"/>
  <c r="I361" i="1"/>
  <c r="G542" i="1"/>
  <c r="I541" i="1"/>
  <c r="H541" i="1"/>
  <c r="H134" i="1"/>
  <c r="I134" i="1"/>
  <c r="H685" i="1"/>
  <c r="G939" i="1"/>
  <c r="H938" i="1"/>
  <c r="G110" i="1"/>
  <c r="H109" i="1"/>
  <c r="L1023" i="1"/>
  <c r="M1023" i="1"/>
  <c r="O1023" i="1"/>
  <c r="G1024" i="1"/>
  <c r="H1023" i="1"/>
  <c r="G830" i="1"/>
  <c r="L829" i="1"/>
  <c r="N829" i="1"/>
  <c r="I877" i="1"/>
  <c r="I12" i="1"/>
  <c r="H86" i="1"/>
  <c r="G87" i="1"/>
  <c r="G159" i="1"/>
  <c r="H158" i="1"/>
  <c r="I985" i="1"/>
  <c r="I72" i="1"/>
  <c r="I576" i="1"/>
  <c r="I516" i="1"/>
  <c r="L997" i="1"/>
  <c r="N997" i="1"/>
  <c r="G998" i="1"/>
  <c r="G999" i="1"/>
  <c r="H997" i="1"/>
  <c r="G616" i="1"/>
  <c r="L615" i="1"/>
  <c r="N615" i="1"/>
  <c r="H615" i="1"/>
  <c r="I615" i="1"/>
  <c r="L878" i="1"/>
  <c r="M878" i="1"/>
  <c r="O878" i="1"/>
  <c r="G879" i="1"/>
  <c r="H879" i="1"/>
  <c r="I879" i="1"/>
  <c r="H878" i="1"/>
  <c r="I878" i="1"/>
  <c r="G987" i="1"/>
  <c r="L986" i="1"/>
  <c r="N986" i="1"/>
  <c r="H986" i="1"/>
  <c r="G14" i="1"/>
  <c r="G15" i="1"/>
  <c r="H13" i="1"/>
  <c r="G74" i="1"/>
  <c r="H74" i="1"/>
  <c r="I74" i="1"/>
  <c r="H73" i="1"/>
  <c r="L577" i="1"/>
  <c r="N577" i="1"/>
  <c r="G578" i="1"/>
  <c r="L578" i="1"/>
  <c r="N578" i="1"/>
  <c r="H577" i="1"/>
  <c r="L517" i="1"/>
  <c r="N517" i="1"/>
  <c r="G518" i="1"/>
  <c r="H517" i="1"/>
  <c r="I517" i="1"/>
  <c r="L842" i="1"/>
  <c r="N842" i="1"/>
  <c r="G843" i="1"/>
  <c r="H842" i="1"/>
  <c r="I805" i="2"/>
  <c r="H316" i="2"/>
  <c r="I316" i="2"/>
  <c r="L316" i="2"/>
  <c r="M316" i="2"/>
  <c r="I13" i="2"/>
  <c r="J14" i="2"/>
  <c r="G807" i="2"/>
  <c r="H806" i="2"/>
  <c r="I806" i="2"/>
  <c r="L806" i="2"/>
  <c r="M806" i="2"/>
  <c r="O806" i="2"/>
  <c r="I315" i="2"/>
  <c r="G15" i="2"/>
  <c r="H14" i="2"/>
  <c r="I387" i="1"/>
  <c r="G795" i="1"/>
  <c r="L794" i="1"/>
  <c r="N794" i="1"/>
  <c r="H794" i="1"/>
  <c r="I794" i="1"/>
  <c r="H866" i="1"/>
  <c r="I842" i="1"/>
  <c r="I73" i="1"/>
  <c r="I661" i="1"/>
  <c r="G411" i="1"/>
  <c r="I410" i="1"/>
  <c r="H410" i="1"/>
  <c r="H1094" i="1"/>
  <c r="I1094" i="1"/>
  <c r="L1094" i="1"/>
  <c r="N1094" i="1"/>
  <c r="G1095" i="1"/>
  <c r="H1095" i="1"/>
  <c r="I1095" i="1"/>
  <c r="I853" i="1"/>
  <c r="H338" i="1"/>
  <c r="I338" i="1"/>
  <c r="G243" i="1"/>
  <c r="G244" i="1"/>
  <c r="H242" i="1"/>
  <c r="I242" i="1"/>
  <c r="I577" i="1"/>
  <c r="I218" i="1"/>
  <c r="I781" i="1"/>
  <c r="G376" i="1"/>
  <c r="H376" i="1"/>
  <c r="I376" i="1"/>
  <c r="H375" i="1"/>
  <c r="I241" i="1"/>
  <c r="L542" i="1"/>
  <c r="G543" i="1"/>
  <c r="L543" i="1"/>
  <c r="M543" i="1"/>
  <c r="O543" i="1"/>
  <c r="L974" i="1"/>
  <c r="M974" i="1"/>
  <c r="O974" i="1"/>
  <c r="H974" i="1"/>
  <c r="G975" i="1"/>
  <c r="L939" i="1"/>
  <c r="G940" i="1"/>
  <c r="H939" i="1"/>
  <c r="H362" i="1"/>
  <c r="I481" i="1"/>
  <c r="L891" i="1"/>
  <c r="N891" i="1"/>
  <c r="G892" i="1"/>
  <c r="H891" i="1"/>
  <c r="G220" i="1"/>
  <c r="H220" i="1"/>
  <c r="I220" i="1"/>
  <c r="H219" i="1"/>
  <c r="I219" i="1"/>
  <c r="H782" i="1"/>
  <c r="G783" i="1"/>
  <c r="L782" i="1"/>
  <c r="M782" i="1"/>
  <c r="O782" i="1"/>
  <c r="L854" i="1"/>
  <c r="M854" i="1"/>
  <c r="O854" i="1"/>
  <c r="G855" i="1"/>
  <c r="H855" i="1"/>
  <c r="I855" i="1"/>
  <c r="H854" i="1"/>
  <c r="G111" i="1"/>
  <c r="H111" i="1"/>
  <c r="I111" i="1"/>
  <c r="H110" i="1"/>
  <c r="H662" i="1"/>
  <c r="I662" i="1"/>
  <c r="L662" i="1"/>
  <c r="M662" i="1"/>
  <c r="O662" i="1"/>
  <c r="G663" i="1"/>
  <c r="G664" i="1"/>
  <c r="H482" i="1"/>
  <c r="L482" i="1"/>
  <c r="N482" i="1"/>
  <c r="G483" i="1"/>
  <c r="G831" i="1"/>
  <c r="H831" i="1"/>
  <c r="L518" i="1"/>
  <c r="M518" i="1"/>
  <c r="O518" i="1"/>
  <c r="G519" i="1"/>
  <c r="L519" i="1"/>
  <c r="M519" i="1"/>
  <c r="O519" i="1"/>
  <c r="H518" i="1"/>
  <c r="L987" i="1"/>
  <c r="M987" i="1"/>
  <c r="O987" i="1"/>
  <c r="G988" i="1"/>
  <c r="H988" i="1"/>
  <c r="I988" i="1"/>
  <c r="H987" i="1"/>
  <c r="G579" i="1"/>
  <c r="G580" i="1"/>
  <c r="H578" i="1"/>
  <c r="G75" i="1"/>
  <c r="H75" i="1"/>
  <c r="I986" i="1"/>
  <c r="G88" i="1"/>
  <c r="H88" i="1"/>
  <c r="L843" i="1"/>
  <c r="N843" i="1"/>
  <c r="G844" i="1"/>
  <c r="H844" i="1"/>
  <c r="I844" i="1"/>
  <c r="H843" i="1"/>
  <c r="I843" i="1"/>
  <c r="H14" i="1"/>
  <c r="L879" i="1"/>
  <c r="M879" i="1"/>
  <c r="O879" i="1"/>
  <c r="G880" i="1"/>
  <c r="H880" i="1"/>
  <c r="I880" i="1"/>
  <c r="L616" i="1"/>
  <c r="M616" i="1"/>
  <c r="O616" i="1"/>
  <c r="H616" i="1"/>
  <c r="I616" i="1"/>
  <c r="L998" i="1"/>
  <c r="N998" i="1"/>
  <c r="H998" i="1"/>
  <c r="I14" i="2"/>
  <c r="J15" i="2"/>
  <c r="G808" i="2"/>
  <c r="H807" i="2"/>
  <c r="I807" i="2"/>
  <c r="L807" i="2"/>
  <c r="N807" i="2"/>
  <c r="G16" i="2"/>
  <c r="H15" i="2"/>
  <c r="I15" i="2"/>
  <c r="J16" i="2"/>
  <c r="I578" i="1"/>
  <c r="H795" i="1"/>
  <c r="G796" i="1"/>
  <c r="L795" i="1"/>
  <c r="M795" i="1"/>
  <c r="O795" i="1"/>
  <c r="H411" i="1"/>
  <c r="I411" i="1"/>
  <c r="G412" i="1"/>
  <c r="H412" i="1"/>
  <c r="I412" i="1"/>
  <c r="G1096" i="1"/>
  <c r="L1095" i="1"/>
  <c r="M1095" i="1"/>
  <c r="O1095" i="1"/>
  <c r="I110" i="1"/>
  <c r="I891" i="1"/>
  <c r="I375" i="1"/>
  <c r="H243" i="1"/>
  <c r="L975" i="1"/>
  <c r="N975" i="1"/>
  <c r="G976" i="1"/>
  <c r="H975" i="1"/>
  <c r="G112" i="1"/>
  <c r="H112" i="1"/>
  <c r="I112" i="1"/>
  <c r="L783" i="1"/>
  <c r="M783" i="1"/>
  <c r="O783" i="1"/>
  <c r="L892" i="1"/>
  <c r="N892" i="1"/>
  <c r="H892" i="1"/>
  <c r="I892" i="1"/>
  <c r="I974" i="1"/>
  <c r="G484" i="1"/>
  <c r="I482" i="1"/>
  <c r="L855" i="1"/>
  <c r="N855" i="1"/>
  <c r="G856" i="1"/>
  <c r="I782" i="1"/>
  <c r="I939" i="1"/>
  <c r="L663" i="1"/>
  <c r="N663" i="1"/>
  <c r="H663" i="1"/>
  <c r="L940" i="1"/>
  <c r="M940" i="1"/>
  <c r="O940" i="1"/>
  <c r="H940" i="1"/>
  <c r="I940" i="1"/>
  <c r="G544" i="1"/>
  <c r="H544" i="1"/>
  <c r="I544" i="1"/>
  <c r="H543" i="1"/>
  <c r="I543" i="1"/>
  <c r="L988" i="1"/>
  <c r="M988" i="1"/>
  <c r="O988" i="1"/>
  <c r="G832" i="1"/>
  <c r="L831" i="1"/>
  <c r="N831" i="1"/>
  <c r="I518" i="1"/>
  <c r="L880" i="1"/>
  <c r="N880" i="1"/>
  <c r="I987" i="1"/>
  <c r="G520" i="1"/>
  <c r="H519" i="1"/>
  <c r="I519" i="1"/>
  <c r="L844" i="1"/>
  <c r="M844" i="1"/>
  <c r="O844" i="1"/>
  <c r="I88" i="1"/>
  <c r="G76" i="1"/>
  <c r="H76" i="1"/>
  <c r="I76" i="1"/>
  <c r="L579" i="1"/>
  <c r="H579" i="1"/>
  <c r="I579" i="1"/>
  <c r="H16" i="2"/>
  <c r="I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H808" i="2"/>
  <c r="I808" i="2"/>
  <c r="L808" i="2"/>
  <c r="N808" i="2"/>
  <c r="H796" i="1"/>
  <c r="I796" i="1"/>
  <c r="L796" i="1"/>
  <c r="M796" i="1"/>
  <c r="O796" i="1"/>
  <c r="I795" i="1"/>
  <c r="L1096" i="1"/>
  <c r="N1096" i="1"/>
  <c r="H1096" i="1"/>
  <c r="I1096" i="1"/>
  <c r="I975" i="1"/>
  <c r="H856" i="1"/>
  <c r="I856" i="1"/>
  <c r="L856" i="1"/>
  <c r="M856" i="1"/>
  <c r="O856" i="1"/>
  <c r="H484" i="1"/>
  <c r="I484" i="1"/>
  <c r="L484" i="1"/>
  <c r="M484" i="1"/>
  <c r="O484" i="1"/>
  <c r="L544" i="1"/>
  <c r="M544" i="1"/>
  <c r="O544" i="1"/>
  <c r="L976" i="1"/>
  <c r="N976" i="1"/>
  <c r="H976" i="1"/>
  <c r="I976" i="1"/>
  <c r="I75" i="1"/>
  <c r="I831" i="1"/>
  <c r="L520" i="1"/>
  <c r="N520" i="1"/>
  <c r="H520" i="1"/>
  <c r="I520" i="1"/>
  <c r="L832" i="1"/>
  <c r="H832" i="1"/>
  <c r="I832" i="1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AP22" i="1"/>
  <c r="N884" i="2"/>
  <c r="M452" i="2"/>
  <c r="O452" i="2"/>
  <c r="M894" i="2"/>
  <c r="O894" i="2"/>
  <c r="M570" i="2"/>
  <c r="O570" i="2"/>
  <c r="N186" i="2"/>
  <c r="M440" i="2"/>
  <c r="O440" i="2"/>
  <c r="M122" i="2"/>
  <c r="O122" i="2"/>
  <c r="M557" i="2"/>
  <c r="O557" i="2"/>
  <c r="N245" i="2"/>
  <c r="M164" i="2"/>
  <c r="O164" i="2"/>
  <c r="M356" i="2"/>
  <c r="O356" i="2"/>
  <c r="M381" i="2"/>
  <c r="O381" i="2"/>
  <c r="N882" i="2"/>
  <c r="M446" i="2"/>
  <c r="O446" i="2"/>
  <c r="N873" i="2"/>
  <c r="N368" i="2"/>
  <c r="P181" i="2"/>
  <c r="Q181" i="2"/>
  <c r="N114" i="2"/>
  <c r="N178" i="2"/>
  <c r="N745" i="2"/>
  <c r="M148" i="2"/>
  <c r="M465" i="2"/>
  <c r="O465" i="2"/>
  <c r="N181" i="2"/>
  <c r="N98" i="2"/>
  <c r="N130" i="2"/>
  <c r="N194" i="2"/>
  <c r="M286" i="2"/>
  <c r="O286" i="2"/>
  <c r="M514" i="2"/>
  <c r="O514" i="2"/>
  <c r="M143" i="2"/>
  <c r="N448" i="2"/>
  <c r="N215" i="2"/>
  <c r="M773" i="2"/>
  <c r="O773" i="2"/>
  <c r="M428" i="2"/>
  <c r="O428" i="2"/>
  <c r="P245" i="2"/>
  <c r="Q245" i="2"/>
  <c r="N40" i="2"/>
  <c r="N106" i="2"/>
  <c r="M202" i="2"/>
  <c r="O202" i="2"/>
  <c r="N271" i="2"/>
  <c r="M379" i="2"/>
  <c r="O379" i="2"/>
  <c r="N331" i="2"/>
  <c r="AP125" i="1"/>
  <c r="M305" i="2"/>
  <c r="O305" i="2"/>
  <c r="M591" i="2"/>
  <c r="O591" i="2"/>
  <c r="N160" i="2"/>
  <c r="M405" i="2"/>
  <c r="O405" i="2"/>
  <c r="N416" i="2"/>
  <c r="M1128" i="2"/>
  <c r="O1128" i="2"/>
  <c r="M225" i="2"/>
  <c r="N587" i="2"/>
  <c r="N621" i="2"/>
  <c r="N624" i="2"/>
  <c r="M408" i="2"/>
  <c r="N456" i="2"/>
  <c r="N389" i="2"/>
  <c r="N355" i="2"/>
  <c r="N378" i="2"/>
  <c r="M189" i="2"/>
  <c r="O189" i="2"/>
  <c r="M197" i="2"/>
  <c r="O197" i="2"/>
  <c r="N681" i="2"/>
  <c r="N257" i="2"/>
  <c r="M715" i="2"/>
  <c r="O715" i="2"/>
  <c r="N117" i="2"/>
  <c r="M1015" i="2"/>
  <c r="O1015" i="2"/>
  <c r="P173" i="2"/>
  <c r="Q173" i="2"/>
  <c r="P104" i="2"/>
  <c r="Q104" i="2"/>
  <c r="M238" i="2"/>
  <c r="O238" i="2"/>
  <c r="N955" i="2"/>
  <c r="M838" i="2"/>
  <c r="O838" i="2"/>
  <c r="N104" i="2"/>
  <c r="N608" i="2"/>
  <c r="M138" i="2"/>
  <c r="O138" i="2"/>
  <c r="N210" i="2"/>
  <c r="M124" i="2"/>
  <c r="O124" i="2"/>
  <c r="N353" i="2"/>
  <c r="N409" i="2"/>
  <c r="N596" i="2"/>
  <c r="M307" i="2"/>
  <c r="O307" i="2"/>
  <c r="N550" i="2"/>
  <c r="N80" i="2"/>
  <c r="N287" i="2"/>
  <c r="N133" i="2"/>
  <c r="M610" i="2"/>
  <c r="O610" i="2"/>
  <c r="N91" i="2"/>
  <c r="N525" i="2"/>
  <c r="N429" i="2"/>
  <c r="N134" i="2"/>
  <c r="N327" i="2"/>
  <c r="N97" i="2"/>
  <c r="M366" i="2"/>
  <c r="O366" i="2"/>
  <c r="M407" i="2"/>
  <c r="O407" i="2"/>
  <c r="M241" i="2"/>
  <c r="P241" i="2"/>
  <c r="Q241" i="2"/>
  <c r="N549" i="2"/>
  <c r="N540" i="2"/>
  <c r="N986" i="2"/>
  <c r="M88" i="2"/>
  <c r="O88" i="2"/>
  <c r="M190" i="2"/>
  <c r="O190" i="2"/>
  <c r="N300" i="2"/>
  <c r="M226" i="2"/>
  <c r="O226" i="2"/>
  <c r="N343" i="2"/>
  <c r="N161" i="2"/>
  <c r="M382" i="2"/>
  <c r="O382" i="2"/>
  <c r="M342" i="2"/>
  <c r="O342" i="2"/>
  <c r="N716" i="2"/>
  <c r="N212" i="2"/>
  <c r="M467" i="2"/>
  <c r="O467" i="2"/>
  <c r="M94" i="2"/>
  <c r="N395" i="2"/>
  <c r="N273" i="2"/>
  <c r="N547" i="2"/>
  <c r="M402" i="2"/>
  <c r="O402" i="2"/>
  <c r="N362" i="2"/>
  <c r="M64" i="2"/>
  <c r="O64" i="2"/>
  <c r="N750" i="2"/>
  <c r="M546" i="2"/>
  <c r="O546" i="2"/>
  <c r="N739" i="2"/>
  <c r="N1018" i="2"/>
  <c r="N150" i="2"/>
  <c r="N221" i="2"/>
  <c r="N653" i="2"/>
  <c r="N697" i="2"/>
  <c r="M849" i="2"/>
  <c r="O849" i="2"/>
  <c r="M672" i="2"/>
  <c r="O672" i="2"/>
  <c r="M43" i="2"/>
  <c r="O43" i="2"/>
  <c r="M284" i="2"/>
  <c r="M859" i="2"/>
  <c r="O859" i="2"/>
  <c r="N477" i="2"/>
  <c r="N669" i="2"/>
  <c r="M737" i="2"/>
  <c r="O737" i="2"/>
  <c r="N673" i="2"/>
  <c r="N1113" i="2"/>
  <c r="M702" i="2"/>
  <c r="O702" i="2"/>
  <c r="N558" i="2"/>
  <c r="N82" i="2"/>
  <c r="P262" i="2"/>
  <c r="Q262" i="2"/>
  <c r="N248" i="2"/>
  <c r="M425" i="2"/>
  <c r="O425" i="2"/>
  <c r="N595" i="2"/>
  <c r="N637" i="2"/>
  <c r="N689" i="2"/>
  <c r="M761" i="2"/>
  <c r="O761" i="2"/>
  <c r="N640" i="2"/>
  <c r="N820" i="2"/>
  <c r="N140" i="2"/>
  <c r="N175" i="2"/>
  <c r="M504" i="2"/>
  <c r="O504" i="2"/>
  <c r="N242" i="2"/>
  <c r="N782" i="2"/>
  <c r="N347" i="2"/>
  <c r="M145" i="2"/>
  <c r="O145" i="2"/>
  <c r="N394" i="2"/>
  <c r="M391" i="2"/>
  <c r="P391" i="2"/>
  <c r="Q391" i="2"/>
  <c r="N185" i="2"/>
  <c r="N455" i="2"/>
  <c r="N183" i="2"/>
  <c r="M121" i="2"/>
  <c r="O121" i="2"/>
  <c r="M239" i="2"/>
  <c r="P239" i="2"/>
  <c r="Q239" i="2"/>
  <c r="N841" i="2"/>
  <c r="M740" i="2"/>
  <c r="O740" i="2"/>
  <c r="M92" i="2"/>
  <c r="O92" i="2"/>
  <c r="M387" i="2"/>
  <c r="O387" i="2"/>
  <c r="M158" i="2"/>
  <c r="O158" i="2"/>
  <c r="N442" i="2"/>
  <c r="M333" i="2"/>
  <c r="O333" i="2"/>
  <c r="N419" i="2"/>
  <c r="P372" i="2"/>
  <c r="Q372" i="2"/>
  <c r="M247" i="2"/>
  <c r="O247" i="2"/>
  <c r="N303" i="2"/>
  <c r="M485" i="2"/>
  <c r="O485" i="2"/>
  <c r="N100" i="2"/>
  <c r="M111" i="2"/>
  <c r="O111" i="2"/>
  <c r="N252" i="2"/>
  <c r="M691" i="2"/>
  <c r="O691" i="2"/>
  <c r="M675" i="2"/>
  <c r="O675" i="2"/>
  <c r="N288" i="2"/>
  <c r="N388" i="2"/>
  <c r="P76" i="2"/>
  <c r="Q76" i="2"/>
  <c r="M478" i="2"/>
  <c r="O478" i="2"/>
  <c r="M421" i="2"/>
  <c r="O421" i="2"/>
  <c r="N809" i="2"/>
  <c r="N132" i="2"/>
  <c r="N115" i="2"/>
  <c r="M236" i="2"/>
  <c r="O236" i="2"/>
  <c r="N320" i="2"/>
  <c r="N699" i="2"/>
  <c r="M39" i="2"/>
  <c r="O39" i="2"/>
  <c r="M142" i="2"/>
  <c r="N498" i="2"/>
  <c r="N365" i="2"/>
  <c r="N223" i="2"/>
  <c r="M157" i="2"/>
  <c r="O157" i="2"/>
  <c r="M332" i="2"/>
  <c r="O332" i="2"/>
  <c r="N334" i="2"/>
  <c r="N584" i="2"/>
  <c r="M642" i="2"/>
  <c r="O642" i="2"/>
  <c r="N976" i="2"/>
  <c r="N828" i="2"/>
  <c r="M422" i="2"/>
  <c r="O422" i="2"/>
  <c r="N486" i="2"/>
  <c r="M270" i="2"/>
  <c r="O270" i="2"/>
  <c r="M491" i="2"/>
  <c r="O491" i="2"/>
  <c r="N531" i="2"/>
  <c r="M431" i="2"/>
  <c r="O431" i="2"/>
  <c r="M817" i="2"/>
  <c r="O817" i="2"/>
  <c r="M589" i="2"/>
  <c r="O589" i="2"/>
  <c r="N516" i="2"/>
  <c r="N658" i="2"/>
  <c r="M707" i="2"/>
  <c r="O707" i="2"/>
  <c r="N755" i="2"/>
  <c r="N458" i="2"/>
  <c r="M246" i="2"/>
  <c r="P246" i="2"/>
  <c r="Q246" i="2"/>
  <c r="N349" i="2"/>
  <c r="M539" i="2"/>
  <c r="O539" i="2"/>
  <c r="M833" i="2"/>
  <c r="O833" i="2"/>
  <c r="M108" i="2"/>
  <c r="O108" i="2"/>
  <c r="N188" i="2"/>
  <c r="N597" i="2"/>
  <c r="M674" i="2"/>
  <c r="O674" i="2"/>
  <c r="N259" i="2"/>
  <c r="M466" i="2"/>
  <c r="O466" i="2"/>
  <c r="N285" i="2"/>
  <c r="M125" i="2"/>
  <c r="O125" i="2"/>
  <c r="N49" i="2"/>
  <c r="N756" i="2"/>
  <c r="N1073" i="2"/>
  <c r="M933" i="2"/>
  <c r="O933" i="2"/>
  <c r="M940" i="2"/>
  <c r="O940" i="2"/>
  <c r="M1121" i="2"/>
  <c r="O1121" i="2"/>
  <c r="N784" i="2"/>
  <c r="P403" i="2"/>
  <c r="Q403" i="2"/>
  <c r="P213" i="2"/>
  <c r="Q213" i="2"/>
  <c r="M295" i="2"/>
  <c r="O295" i="2"/>
  <c r="N193" i="2"/>
  <c r="M523" i="2"/>
  <c r="O523" i="2"/>
  <c r="N538" i="2"/>
  <c r="N825" i="2"/>
  <c r="N1017" i="2"/>
  <c r="M903" i="2"/>
  <c r="O903" i="2"/>
  <c r="N32" i="2"/>
  <c r="N116" i="2"/>
  <c r="N581" i="2"/>
  <c r="N626" i="2"/>
  <c r="N683" i="2"/>
  <c r="M763" i="2"/>
  <c r="O763" i="2"/>
  <c r="M1019" i="2"/>
  <c r="O1019" i="2"/>
  <c r="M1130" i="2"/>
  <c r="O1130" i="2"/>
  <c r="N166" i="2"/>
  <c r="M450" i="2"/>
  <c r="O450" i="2"/>
  <c r="M506" i="2"/>
  <c r="O506" i="2"/>
  <c r="M473" i="2"/>
  <c r="O473" i="2"/>
  <c r="N929" i="2"/>
  <c r="M317" i="2"/>
  <c r="O317" i="2"/>
  <c r="M357" i="2"/>
  <c r="O357" i="2"/>
  <c r="M153" i="2"/>
  <c r="O153" i="2"/>
  <c r="N139" i="2"/>
  <c r="O150" i="2"/>
  <c r="P150" i="2"/>
  <c r="Q150" i="2"/>
  <c r="N1009" i="2"/>
  <c r="M822" i="2"/>
  <c r="O822" i="2"/>
  <c r="N917" i="2"/>
  <c r="M1088" i="2"/>
  <c r="O1088" i="2"/>
  <c r="N627" i="2"/>
  <c r="M678" i="2"/>
  <c r="O678" i="2"/>
  <c r="M862" i="2"/>
  <c r="O862" i="2"/>
  <c r="M1050" i="2"/>
  <c r="O1050" i="2"/>
  <c r="N41" i="2"/>
  <c r="N704" i="2"/>
  <c r="M959" i="2"/>
  <c r="O959" i="2"/>
  <c r="P367" i="2"/>
  <c r="Q367" i="2"/>
  <c r="P9" i="2"/>
  <c r="Q9" i="2"/>
  <c r="M414" i="2"/>
  <c r="O414" i="2"/>
  <c r="M430" i="2"/>
  <c r="O430" i="2"/>
  <c r="M330" i="2"/>
  <c r="O330" i="2"/>
  <c r="M187" i="2"/>
  <c r="M459" i="2"/>
  <c r="O459" i="2"/>
  <c r="M571" i="2"/>
  <c r="O571" i="2"/>
  <c r="M463" i="2"/>
  <c r="O463" i="2"/>
  <c r="M453" i="2"/>
  <c r="O453" i="2"/>
  <c r="M748" i="2"/>
  <c r="O748" i="2"/>
  <c r="M764" i="2"/>
  <c r="O764" i="2"/>
  <c r="N1001" i="2"/>
  <c r="M1025" i="2"/>
  <c r="O1025" i="2"/>
  <c r="M1089" i="2"/>
  <c r="O1089" i="2"/>
  <c r="N1129" i="2"/>
  <c r="N880" i="2"/>
  <c r="N949" i="2"/>
  <c r="N992" i="2"/>
  <c r="M180" i="2"/>
  <c r="O180" i="2"/>
  <c r="M196" i="2"/>
  <c r="P196" i="2"/>
  <c r="Q196" i="2"/>
  <c r="M747" i="2"/>
  <c r="O747" i="2"/>
  <c r="M851" i="2"/>
  <c r="O851" i="2"/>
  <c r="M630" i="2"/>
  <c r="O630" i="2"/>
  <c r="M726" i="2"/>
  <c r="O726" i="2"/>
  <c r="N826" i="2"/>
  <c r="M151" i="2"/>
  <c r="P151" i="2"/>
  <c r="Q151" i="2"/>
  <c r="M505" i="2"/>
  <c r="O505" i="2"/>
  <c r="N869" i="2"/>
  <c r="M341" i="2"/>
  <c r="M93" i="2"/>
  <c r="O93" i="2"/>
  <c r="N372" i="2"/>
  <c r="N213" i="2"/>
  <c r="M775" i="2"/>
  <c r="O775" i="2"/>
  <c r="M28" i="2"/>
  <c r="O28" i="2"/>
  <c r="P401" i="2"/>
  <c r="Q401" i="2"/>
  <c r="M1137" i="2"/>
  <c r="O1137" i="2"/>
  <c r="M901" i="2"/>
  <c r="O901" i="2"/>
  <c r="M960" i="2"/>
  <c r="O960" i="2"/>
  <c r="N1080" i="2"/>
  <c r="N662" i="2"/>
  <c r="N86" i="2"/>
  <c r="N294" i="2"/>
  <c r="N559" i="2"/>
  <c r="N696" i="2"/>
  <c r="N1053" i="2"/>
  <c r="M224" i="2"/>
  <c r="O224" i="2"/>
  <c r="M325" i="2"/>
  <c r="O325" i="2"/>
  <c r="M89" i="2"/>
  <c r="O89" i="2"/>
  <c r="M380" i="2"/>
  <c r="O380" i="2"/>
  <c r="N401" i="2"/>
  <c r="N528" i="2"/>
  <c r="N671" i="2"/>
  <c r="O343" i="2"/>
  <c r="P343" i="2"/>
  <c r="Q343" i="2"/>
  <c r="M319" i="2"/>
  <c r="O319" i="2"/>
  <c r="M335" i="2"/>
  <c r="O335" i="2"/>
  <c r="M351" i="2"/>
  <c r="P351" i="2"/>
  <c r="Q351" i="2"/>
  <c r="M101" i="2"/>
  <c r="P101" i="2"/>
  <c r="Q101" i="2"/>
  <c r="M165" i="2"/>
  <c r="O165" i="2"/>
  <c r="M129" i="2"/>
  <c r="P129" i="2"/>
  <c r="Q129" i="2"/>
  <c r="M298" i="2"/>
  <c r="O298" i="2"/>
  <c r="M296" i="2"/>
  <c r="N522" i="2"/>
  <c r="N586" i="2"/>
  <c r="M729" i="2"/>
  <c r="O729" i="2"/>
  <c r="N777" i="2"/>
  <c r="M628" i="2"/>
  <c r="O628" i="2"/>
  <c r="M921" i="2"/>
  <c r="O921" i="2"/>
  <c r="M1032" i="2"/>
  <c r="O1032" i="2"/>
  <c r="M424" i="2"/>
  <c r="O424" i="2"/>
  <c r="M499" i="2"/>
  <c r="O499" i="2"/>
  <c r="M533" i="2"/>
  <c r="O533" i="2"/>
  <c r="N461" i="2"/>
  <c r="N548" i="2"/>
  <c r="N1091" i="2"/>
  <c r="M56" i="2"/>
  <c r="O56" i="2"/>
  <c r="M102" i="2"/>
  <c r="O102" i="2"/>
  <c r="M174" i="2"/>
  <c r="M198" i="2"/>
  <c r="O198" i="2"/>
  <c r="N240" i="2"/>
  <c r="N661" i="2"/>
  <c r="M664" i="2"/>
  <c r="O664" i="2"/>
  <c r="N460" i="2"/>
  <c r="N260" i="2"/>
  <c r="M340" i="2"/>
  <c r="O340" i="2"/>
  <c r="M374" i="2"/>
  <c r="O374" i="2"/>
  <c r="M390" i="2"/>
  <c r="O390" i="2"/>
  <c r="M427" i="2"/>
  <c r="O427" i="2"/>
  <c r="M530" i="2"/>
  <c r="O530" i="2"/>
  <c r="M594" i="2"/>
  <c r="O594" i="2"/>
  <c r="N785" i="2"/>
  <c r="N676" i="2"/>
  <c r="N937" i="2"/>
  <c r="M233" i="2"/>
  <c r="O233" i="2"/>
  <c r="N249" i="2"/>
  <c r="M297" i="2"/>
  <c r="O297" i="2"/>
  <c r="M201" i="2"/>
  <c r="O201" i="2"/>
  <c r="M432" i="2"/>
  <c r="O432" i="2"/>
  <c r="N480" i="2"/>
  <c r="N274" i="2"/>
  <c r="N573" i="2"/>
  <c r="M439" i="2"/>
  <c r="O439" i="2"/>
  <c r="M827" i="2"/>
  <c r="O827" i="2"/>
  <c r="M24" i="2"/>
  <c r="O24" i="2"/>
  <c r="M126" i="2"/>
  <c r="O126" i="2"/>
  <c r="M182" i="2"/>
  <c r="O182" i="2"/>
  <c r="N701" i="2"/>
  <c r="M680" i="2"/>
  <c r="O680" i="2"/>
  <c r="M144" i="2"/>
  <c r="O144" i="2"/>
  <c r="M159" i="2"/>
  <c r="O159" i="2"/>
  <c r="M404" i="2"/>
  <c r="O404" i="2"/>
  <c r="N468" i="2"/>
  <c r="M302" i="2"/>
  <c r="O302" i="2"/>
  <c r="N690" i="2"/>
  <c r="N510" i="2"/>
  <c r="M377" i="2"/>
  <c r="P377" i="2"/>
  <c r="Q377" i="2"/>
  <c r="M562" i="2"/>
  <c r="O562" i="2"/>
  <c r="N602" i="2"/>
  <c r="N793" i="2"/>
  <c r="M969" i="2"/>
  <c r="O969" i="2"/>
  <c r="N488" i="2"/>
  <c r="M338" i="2"/>
  <c r="P338" i="2"/>
  <c r="Q338" i="2"/>
  <c r="M110" i="2"/>
  <c r="O110" i="2"/>
  <c r="M119" i="2"/>
  <c r="O119" i="2"/>
  <c r="N352" i="2"/>
  <c r="N152" i="2"/>
  <c r="M191" i="2"/>
  <c r="N261" i="2"/>
  <c r="M373" i="2"/>
  <c r="O373" i="2"/>
  <c r="N53" i="2"/>
  <c r="N52" i="2"/>
  <c r="M938" i="2"/>
  <c r="O938" i="2"/>
  <c r="O91" i="2"/>
  <c r="P91" i="2"/>
  <c r="Q91" i="2"/>
  <c r="O300" i="2"/>
  <c r="P300" i="2"/>
  <c r="Q300" i="2"/>
  <c r="P134" i="2"/>
  <c r="Q134" i="2"/>
  <c r="N977" i="2"/>
  <c r="N816" i="2"/>
  <c r="N20" i="2"/>
  <c r="N835" i="2"/>
  <c r="M766" i="2"/>
  <c r="O766" i="2"/>
  <c r="M1067" i="2"/>
  <c r="O1067" i="2"/>
  <c r="N1131" i="2"/>
  <c r="M888" i="2"/>
  <c r="O888" i="2"/>
  <c r="N962" i="2"/>
  <c r="M501" i="2"/>
  <c r="O501" i="2"/>
  <c r="M629" i="2"/>
  <c r="O629" i="2"/>
  <c r="M685" i="2"/>
  <c r="O685" i="2"/>
  <c r="N741" i="2"/>
  <c r="N853" i="2"/>
  <c r="M633" i="2"/>
  <c r="O633" i="2"/>
  <c r="M46" i="2"/>
  <c r="O46" i="2"/>
  <c r="N444" i="2"/>
  <c r="M607" i="2"/>
  <c r="O607" i="2"/>
  <c r="N899" i="2"/>
  <c r="P139" i="2"/>
  <c r="Q139" i="2"/>
  <c r="M609" i="2"/>
  <c r="O609" i="2"/>
  <c r="N644" i="2"/>
  <c r="M953" i="2"/>
  <c r="O953" i="2"/>
  <c r="M985" i="2"/>
  <c r="O985" i="2"/>
  <c r="N1145" i="2"/>
  <c r="M848" i="2"/>
  <c r="O848" i="2"/>
  <c r="M47" i="2"/>
  <c r="O47" i="2"/>
  <c r="M811" i="2"/>
  <c r="O811" i="2"/>
  <c r="M1003" i="2"/>
  <c r="O1003" i="2"/>
  <c r="M1075" i="2"/>
  <c r="O1075" i="2"/>
  <c r="M830" i="2"/>
  <c r="O830" i="2"/>
  <c r="M970" i="2"/>
  <c r="O970" i="2"/>
  <c r="M749" i="2"/>
  <c r="O749" i="2"/>
  <c r="M481" i="2"/>
  <c r="O481" i="2"/>
  <c r="N576" i="2"/>
  <c r="M871" i="2"/>
  <c r="O871" i="2"/>
  <c r="N375" i="2"/>
  <c r="M660" i="2"/>
  <c r="O660" i="2"/>
  <c r="N905" i="2"/>
  <c r="N961" i="2"/>
  <c r="N993" i="2"/>
  <c r="N34" i="2"/>
  <c r="M195" i="2"/>
  <c r="N541" i="2"/>
  <c r="N819" i="2"/>
  <c r="N1011" i="2"/>
  <c r="N922" i="2"/>
  <c r="N1090" i="2"/>
  <c r="M275" i="2"/>
  <c r="N147" i="2"/>
  <c r="M479" i="2"/>
  <c r="O479" i="2"/>
  <c r="M765" i="2"/>
  <c r="O765" i="2"/>
  <c r="M648" i="2"/>
  <c r="O648" i="2"/>
  <c r="N665" i="2"/>
  <c r="N728" i="2"/>
  <c r="N500" i="2"/>
  <c r="M234" i="2"/>
  <c r="O234" i="2"/>
  <c r="M513" i="2"/>
  <c r="O513" i="2"/>
  <c r="N99" i="2"/>
  <c r="O260" i="2"/>
  <c r="P260" i="2"/>
  <c r="Q260" i="2"/>
  <c r="O147" i="2"/>
  <c r="P147" i="2"/>
  <c r="Q147" i="2"/>
  <c r="N15" i="2"/>
  <c r="M21" i="2"/>
  <c r="N1074" i="2"/>
  <c r="M1101" i="2"/>
  <c r="O1101" i="2"/>
  <c r="M897" i="2"/>
  <c r="O897" i="2"/>
  <c r="N1052" i="2"/>
  <c r="M1047" i="2"/>
  <c r="O1047" i="2"/>
  <c r="N931" i="2"/>
  <c r="P223" i="2"/>
  <c r="Q223" i="2"/>
  <c r="M1064" i="2"/>
  <c r="O1064" i="2"/>
  <c r="N84" i="2"/>
  <c r="M79" i="2"/>
  <c r="O79" i="2"/>
  <c r="N85" i="2"/>
  <c r="M742" i="2"/>
  <c r="O742" i="2"/>
  <c r="M758" i="2"/>
  <c r="O758" i="2"/>
  <c r="M1027" i="2"/>
  <c r="O1027" i="2"/>
  <c r="M1123" i="2"/>
  <c r="O1123" i="2"/>
  <c r="M906" i="2"/>
  <c r="O906" i="2"/>
  <c r="M954" i="2"/>
  <c r="O954" i="2"/>
  <c r="N994" i="2"/>
  <c r="M1082" i="2"/>
  <c r="O1082" i="2"/>
  <c r="M794" i="2"/>
  <c r="O794" i="2"/>
  <c r="M583" i="2"/>
  <c r="O583" i="2"/>
  <c r="M599" i="2"/>
  <c r="O599" i="2"/>
  <c r="M645" i="2"/>
  <c r="O645" i="2"/>
  <c r="M677" i="2"/>
  <c r="O677" i="2"/>
  <c r="M693" i="2"/>
  <c r="O693" i="2"/>
  <c r="M709" i="2"/>
  <c r="O709" i="2"/>
  <c r="M757" i="2"/>
  <c r="O757" i="2"/>
  <c r="M845" i="2"/>
  <c r="O845" i="2"/>
  <c r="M632" i="2"/>
  <c r="O632" i="2"/>
  <c r="M649" i="2"/>
  <c r="O649" i="2"/>
  <c r="N836" i="2"/>
  <c r="M1109" i="2"/>
  <c r="O1109" i="2"/>
  <c r="N911" i="2"/>
  <c r="N1132" i="2"/>
  <c r="M449" i="2"/>
  <c r="O449" i="2"/>
  <c r="M887" i="2"/>
  <c r="O887" i="2"/>
  <c r="M706" i="2"/>
  <c r="O706" i="2"/>
  <c r="N876" i="2"/>
  <c r="M1055" i="2"/>
  <c r="O1055" i="2"/>
  <c r="P285" i="2"/>
  <c r="Q285" i="2"/>
  <c r="M66" i="2"/>
  <c r="O66" i="2"/>
  <c r="M1083" i="2"/>
  <c r="O1083" i="2"/>
  <c r="N978" i="2"/>
  <c r="M617" i="2"/>
  <c r="O617" i="2"/>
  <c r="M927" i="2"/>
  <c r="O927" i="2"/>
  <c r="M250" i="2"/>
  <c r="O250" i="2"/>
  <c r="M561" i="2"/>
  <c r="O561" i="2"/>
  <c r="M719" i="2"/>
  <c r="O719" i="2"/>
  <c r="M778" i="2"/>
  <c r="O778" i="2"/>
  <c r="M1006" i="2"/>
  <c r="O1006" i="2"/>
  <c r="O185" i="2"/>
  <c r="P185" i="2"/>
  <c r="Q185" i="2"/>
  <c r="M641" i="2"/>
  <c r="O641" i="2"/>
  <c r="M1097" i="2"/>
  <c r="O1097" i="2"/>
  <c r="N951" i="2"/>
  <c r="N1040" i="2"/>
  <c r="N818" i="2"/>
  <c r="N62" i="2"/>
  <c r="M883" i="2"/>
  <c r="O883" i="2"/>
  <c r="M860" i="2"/>
  <c r="O860" i="2"/>
  <c r="N939" i="2"/>
  <c r="N360" i="2"/>
  <c r="N606" i="2"/>
  <c r="N636" i="2"/>
  <c r="M832" i="2"/>
  <c r="O832" i="2"/>
  <c r="N521" i="2"/>
  <c r="N544" i="2"/>
  <c r="M831" i="2"/>
  <c r="O831" i="2"/>
  <c r="M746" i="2"/>
  <c r="O746" i="2"/>
  <c r="P153" i="2"/>
  <c r="Q153" i="2"/>
  <c r="M705" i="2"/>
  <c r="O705" i="2"/>
  <c r="N656" i="2"/>
  <c r="N886" i="2"/>
  <c r="M1048" i="2"/>
  <c r="O1048" i="2"/>
  <c r="M30" i="2"/>
  <c r="O30" i="2"/>
  <c r="M1043" i="2"/>
  <c r="O1043" i="2"/>
  <c r="M1002" i="2"/>
  <c r="O1002" i="2"/>
  <c r="N222" i="2"/>
  <c r="M283" i="2"/>
  <c r="O283" i="2"/>
  <c r="M339" i="2"/>
  <c r="O339" i="2"/>
  <c r="N113" i="2"/>
  <c r="M413" i="2"/>
  <c r="O413" i="2"/>
  <c r="M301" i="2"/>
  <c r="M537" i="2"/>
  <c r="O537" i="2"/>
  <c r="M445" i="2"/>
  <c r="O445" i="2"/>
  <c r="N898" i="2"/>
  <c r="P423" i="2"/>
  <c r="Q423" i="2"/>
  <c r="P160" i="2"/>
  <c r="Q160" i="2"/>
  <c r="M753" i="2"/>
  <c r="O753" i="2"/>
  <c r="N684" i="2"/>
  <c r="M935" i="2"/>
  <c r="O935" i="2"/>
  <c r="N17" i="2"/>
  <c r="N156" i="2"/>
  <c r="N464" i="2"/>
  <c r="N344" i="2"/>
  <c r="M710" i="2"/>
  <c r="O710" i="2"/>
  <c r="N323" i="2"/>
  <c r="N149" i="2"/>
  <c r="N324" i="2"/>
  <c r="N386" i="2"/>
  <c r="N107" i="2"/>
  <c r="M326" i="2"/>
  <c r="O326" i="2"/>
  <c r="N590" i="2"/>
  <c r="N620" i="2"/>
  <c r="N965" i="2"/>
  <c r="M237" i="2"/>
  <c r="O237" i="2"/>
  <c r="M484" i="2"/>
  <c r="O484" i="2"/>
  <c r="N577" i="2"/>
  <c r="N815" i="2"/>
  <c r="M738" i="2"/>
  <c r="M1022" i="2"/>
  <c r="O1022" i="2"/>
  <c r="O419" i="2"/>
  <c r="P419" i="2"/>
  <c r="Q419" i="2"/>
  <c r="P352" i="2"/>
  <c r="Q352" i="2"/>
  <c r="N1065" i="2"/>
  <c r="N1081" i="2"/>
  <c r="M968" i="2"/>
  <c r="O968" i="2"/>
  <c r="M659" i="2"/>
  <c r="O659" i="2"/>
  <c r="M1107" i="2"/>
  <c r="O1107" i="2"/>
  <c r="M924" i="2"/>
  <c r="O924" i="2"/>
  <c r="M1122" i="2"/>
  <c r="O1122" i="2"/>
  <c r="N35" i="2"/>
  <c r="N73" i="2"/>
  <c r="N877" i="2"/>
  <c r="N1037" i="2"/>
  <c r="N1020" i="2"/>
  <c r="N866" i="2"/>
  <c r="N727" i="2"/>
  <c r="M655" i="2"/>
  <c r="O655" i="2"/>
  <c r="M950" i="2"/>
  <c r="O950" i="2"/>
  <c r="AP218" i="1"/>
  <c r="AP126" i="1"/>
  <c r="M891" i="2"/>
  <c r="O891" i="2"/>
  <c r="P212" i="2"/>
  <c r="Q212" i="2"/>
  <c r="N893" i="2"/>
  <c r="M792" i="2"/>
  <c r="O792" i="2"/>
  <c r="M1138" i="2"/>
  <c r="O1138" i="2"/>
  <c r="N54" i="2"/>
  <c r="M791" i="2"/>
  <c r="O791" i="2"/>
  <c r="M983" i="2"/>
  <c r="O983" i="2"/>
  <c r="M1070" i="2"/>
  <c r="O1070" i="2"/>
  <c r="M23" i="2"/>
  <c r="P23" i="2"/>
  <c r="Q23" i="2"/>
  <c r="P12" i="2"/>
  <c r="Q12" i="2"/>
  <c r="M984" i="2"/>
  <c r="O984" i="2"/>
  <c r="M643" i="2"/>
  <c r="O643" i="2"/>
  <c r="N686" i="2"/>
  <c r="M908" i="2"/>
  <c r="O908" i="2"/>
  <c r="N67" i="2"/>
  <c r="M717" i="2"/>
  <c r="O717" i="2"/>
  <c r="M1012" i="2"/>
  <c r="O1012" i="2"/>
  <c r="N367" i="2"/>
  <c r="N600" i="2"/>
  <c r="N623" i="2"/>
  <c r="M934" i="2"/>
  <c r="N16" i="2"/>
  <c r="M16" i="2"/>
  <c r="P16" i="2"/>
  <c r="Q16" i="2"/>
  <c r="M290" i="2"/>
  <c r="O290" i="2"/>
  <c r="N564" i="2"/>
  <c r="O360" i="2"/>
  <c r="P360" i="2"/>
  <c r="Q360" i="2"/>
  <c r="N36" i="2"/>
  <c r="M36" i="2"/>
  <c r="O36" i="2"/>
  <c r="M1106" i="2"/>
  <c r="O1106" i="2"/>
  <c r="N1106" i="2"/>
  <c r="N1087" i="2"/>
  <c r="M1087" i="2"/>
  <c r="O1087" i="2"/>
  <c r="N973" i="2"/>
  <c r="M973" i="2"/>
  <c r="O973" i="2"/>
  <c r="N774" i="2"/>
  <c r="M774" i="2"/>
  <c r="O774" i="2"/>
  <c r="M762" i="2"/>
  <c r="O762" i="2"/>
  <c r="N762" i="2"/>
  <c r="M720" i="2"/>
  <c r="O720" i="2"/>
  <c r="N720" i="2"/>
  <c r="N867" i="2"/>
  <c r="M867" i="2"/>
  <c r="O867" i="2"/>
  <c r="N569" i="2"/>
  <c r="M569" i="2"/>
  <c r="O569" i="2"/>
  <c r="N529" i="2"/>
  <c r="M529" i="2"/>
  <c r="O529" i="2"/>
  <c r="M497" i="2"/>
  <c r="O497" i="2"/>
  <c r="N497" i="2"/>
  <c r="M393" i="2"/>
  <c r="O393" i="2"/>
  <c r="N393" i="2"/>
  <c r="N155" i="2"/>
  <c r="M155" i="2"/>
  <c r="O155" i="2"/>
  <c r="N476" i="2"/>
  <c r="M476" i="2"/>
  <c r="O476" i="2"/>
  <c r="M370" i="2"/>
  <c r="O370" i="2"/>
  <c r="N370" i="2"/>
  <c r="M363" i="2"/>
  <c r="O363" i="2"/>
  <c r="N363" i="2"/>
  <c r="N309" i="2"/>
  <c r="M309" i="2"/>
  <c r="O309" i="2"/>
  <c r="P99" i="2"/>
  <c r="Q99" i="2"/>
  <c r="P349" i="2"/>
  <c r="Q349" i="2"/>
  <c r="P274" i="2"/>
  <c r="Q274" i="2"/>
  <c r="M625" i="2"/>
  <c r="O625" i="2"/>
  <c r="N657" i="2"/>
  <c r="M1105" i="2"/>
  <c r="O1105" i="2"/>
  <c r="M919" i="2"/>
  <c r="O919" i="2"/>
  <c r="M1056" i="2"/>
  <c r="O1056" i="2"/>
  <c r="M11" i="2"/>
  <c r="O11" i="2"/>
  <c r="M81" i="2"/>
  <c r="N572" i="2"/>
  <c r="M875" i="2"/>
  <c r="O875" i="2"/>
  <c r="M790" i="2"/>
  <c r="O790" i="2"/>
  <c r="M1051" i="2"/>
  <c r="O1051" i="2"/>
  <c r="M1010" i="2"/>
  <c r="O1010" i="2"/>
  <c r="N9" i="2"/>
  <c r="N358" i="2"/>
  <c r="N582" i="2"/>
  <c r="M725" i="2"/>
  <c r="O725" i="2"/>
  <c r="M781" i="2"/>
  <c r="O781" i="2"/>
  <c r="N601" i="2"/>
  <c r="N989" i="2"/>
  <c r="M1100" i="2"/>
  <c r="O1100" i="2"/>
  <c r="N928" i="2"/>
  <c r="N50" i="2"/>
  <c r="M492" i="2"/>
  <c r="O492" i="2"/>
  <c r="M322" i="2"/>
  <c r="N483" i="2"/>
  <c r="M545" i="2"/>
  <c r="O545" i="2"/>
  <c r="N930" i="2"/>
  <c r="P261" i="2"/>
  <c r="Q261" i="2"/>
  <c r="M1136" i="2"/>
  <c r="O1136" i="2"/>
  <c r="M75" i="2"/>
  <c r="O75" i="2"/>
  <c r="N503" i="2"/>
  <c r="M694" i="2"/>
  <c r="O694" i="2"/>
  <c r="N1098" i="2"/>
  <c r="M890" i="2"/>
  <c r="O890" i="2"/>
  <c r="N262" i="2"/>
  <c r="M336" i="2"/>
  <c r="M526" i="2"/>
  <c r="O526" i="2"/>
  <c r="M789" i="2"/>
  <c r="O789" i="2"/>
  <c r="N420" i="2"/>
  <c r="N354" i="2"/>
  <c r="N423" i="2"/>
  <c r="M61" i="2"/>
  <c r="P221" i="2"/>
  <c r="Q221" i="2"/>
  <c r="M907" i="2"/>
  <c r="O907" i="2"/>
  <c r="M1079" i="2"/>
  <c r="O1079" i="2"/>
  <c r="N10" i="2"/>
  <c r="M10" i="2"/>
  <c r="O10" i="2"/>
  <c r="N60" i="2"/>
  <c r="M60" i="2"/>
  <c r="P60" i="2"/>
  <c r="Q60" i="2"/>
  <c r="M22" i="2"/>
  <c r="P22" i="2"/>
  <c r="Q22" i="2"/>
  <c r="N22" i="2"/>
  <c r="M912" i="2"/>
  <c r="O912" i="2"/>
  <c r="N912" i="2"/>
  <c r="N1042" i="2"/>
  <c r="M1042" i="2"/>
  <c r="O1042" i="2"/>
  <c r="N1099" i="2"/>
  <c r="M1099" i="2"/>
  <c r="O1099" i="2"/>
  <c r="M967" i="2"/>
  <c r="O967" i="2"/>
  <c r="N967" i="2"/>
  <c r="N902" i="2"/>
  <c r="M902" i="2"/>
  <c r="O902" i="2"/>
  <c r="M868" i="2"/>
  <c r="O868" i="2"/>
  <c r="N868" i="2"/>
  <c r="M639" i="2"/>
  <c r="O639" i="2"/>
  <c r="N639" i="2"/>
  <c r="N603" i="2"/>
  <c r="M603" i="2"/>
  <c r="O603" i="2"/>
  <c r="M646" i="2"/>
  <c r="O646" i="2"/>
  <c r="N511" i="2"/>
  <c r="M574" i="2"/>
  <c r="O574" i="2"/>
  <c r="M861" i="2"/>
  <c r="O861" i="2"/>
  <c r="M369" i="2"/>
  <c r="N560" i="2"/>
  <c r="M592" i="2"/>
  <c r="O592" i="2"/>
  <c r="N783" i="2"/>
  <c r="O420" i="2"/>
  <c r="P420" i="2"/>
  <c r="Q420" i="2"/>
  <c r="O324" i="2"/>
  <c r="P324" i="2"/>
  <c r="Q324" i="2"/>
  <c r="O113" i="2"/>
  <c r="P113" i="2"/>
  <c r="Q113" i="2"/>
  <c r="O149" i="2"/>
  <c r="P149" i="2"/>
  <c r="Q149" i="2"/>
  <c r="O86" i="2"/>
  <c r="P86" i="2"/>
  <c r="Q86" i="2"/>
  <c r="O67" i="2"/>
  <c r="P67" i="2"/>
  <c r="Q67" i="2"/>
  <c r="O334" i="2"/>
  <c r="P334" i="2"/>
  <c r="Q334" i="2"/>
  <c r="O294" i="2"/>
  <c r="P294" i="2"/>
  <c r="Q294" i="2"/>
  <c r="O388" i="2"/>
  <c r="P388" i="2"/>
  <c r="Q388" i="2"/>
  <c r="M69" i="2"/>
  <c r="P69" i="2"/>
  <c r="Q69" i="2"/>
  <c r="N69" i="2"/>
  <c r="M31" i="2"/>
  <c r="P31" i="2"/>
  <c r="Q31" i="2"/>
  <c r="N31" i="2"/>
  <c r="N68" i="2"/>
  <c r="M68" i="2"/>
  <c r="N1078" i="2"/>
  <c r="M1078" i="2"/>
  <c r="O1078" i="2"/>
  <c r="N1068" i="2"/>
  <c r="M1068" i="2"/>
  <c r="O1068" i="2"/>
  <c r="M974" i="2"/>
  <c r="O974" i="2"/>
  <c r="N974" i="2"/>
  <c r="M1007" i="2"/>
  <c r="O1007" i="2"/>
  <c r="N1007" i="2"/>
  <c r="M997" i="2"/>
  <c r="O997" i="2"/>
  <c r="N997" i="2"/>
  <c r="M913" i="2"/>
  <c r="O913" i="2"/>
  <c r="N913" i="2"/>
  <c r="N823" i="2"/>
  <c r="M823" i="2"/>
  <c r="O823" i="2"/>
  <c r="P117" i="2"/>
  <c r="Q117" i="2"/>
  <c r="M1114" i="2"/>
  <c r="O1114" i="2"/>
  <c r="M858" i="2"/>
  <c r="O858" i="2"/>
  <c r="N652" i="2"/>
  <c r="M896" i="2"/>
  <c r="O896" i="2"/>
  <c r="N945" i="2"/>
  <c r="N981" i="2"/>
  <c r="N944" i="2"/>
  <c r="N18" i="2"/>
  <c r="M799" i="2"/>
  <c r="O799" i="2"/>
  <c r="M754" i="2"/>
  <c r="O754" i="2"/>
  <c r="M1023" i="2"/>
  <c r="O1023" i="2"/>
  <c r="N1063" i="2"/>
  <c r="M1127" i="2"/>
  <c r="O1127" i="2"/>
  <c r="N958" i="2"/>
  <c r="N1062" i="2"/>
  <c r="M87" i="2"/>
  <c r="P87" i="2"/>
  <c r="Q87" i="2"/>
  <c r="M42" i="2"/>
  <c r="M29" i="2"/>
  <c r="O29" i="2"/>
  <c r="N580" i="2"/>
  <c r="P152" i="2"/>
  <c r="Q152" i="2"/>
  <c r="P395" i="2"/>
  <c r="Q395" i="2"/>
  <c r="P215" i="2"/>
  <c r="Q215" i="2"/>
  <c r="P355" i="2"/>
  <c r="Q355" i="2"/>
  <c r="M923" i="2"/>
  <c r="O923" i="2"/>
  <c r="M441" i="2"/>
  <c r="O441" i="2"/>
  <c r="N598" i="2"/>
  <c r="N885" i="2"/>
  <c r="M776" i="2"/>
  <c r="O776" i="2"/>
  <c r="N668" i="2"/>
  <c r="N957" i="2"/>
  <c r="M1045" i="2"/>
  <c r="O1045" i="2"/>
  <c r="N1004" i="2"/>
  <c r="N1028" i="2"/>
  <c r="M1108" i="2"/>
  <c r="O1108" i="2"/>
  <c r="M63" i="2"/>
  <c r="O63" i="2"/>
  <c r="M37" i="2"/>
  <c r="P37" i="2"/>
  <c r="Q37" i="2"/>
  <c r="M293" i="2"/>
  <c r="M364" i="2"/>
  <c r="M227" i="2"/>
  <c r="N451" i="2"/>
  <c r="N403" i="2"/>
  <c r="N536" i="2"/>
  <c r="M839" i="2"/>
  <c r="O839" i="2"/>
  <c r="M605" i="2"/>
  <c r="O605" i="2"/>
  <c r="N714" i="2"/>
  <c r="N918" i="2"/>
  <c r="M991" i="2"/>
  <c r="O991" i="2"/>
  <c r="N1031" i="2"/>
  <c r="M1071" i="2"/>
  <c r="O1071" i="2"/>
  <c r="M814" i="2"/>
  <c r="O814" i="2"/>
  <c r="M990" i="2"/>
  <c r="O990" i="2"/>
  <c r="M57" i="2"/>
  <c r="O57" i="2"/>
  <c r="M55" i="2"/>
  <c r="O55" i="2"/>
  <c r="M8" i="2"/>
  <c r="N74" i="2"/>
  <c r="M74" i="2"/>
  <c r="M895" i="2"/>
  <c r="O895" i="2"/>
  <c r="N895" i="2"/>
  <c r="N1030" i="2"/>
  <c r="M1030" i="2"/>
  <c r="O1030" i="2"/>
  <c r="M840" i="2"/>
  <c r="O840" i="2"/>
  <c r="N840" i="2"/>
  <c r="M975" i="2"/>
  <c r="O975" i="2"/>
  <c r="N975" i="2"/>
  <c r="M612" i="2"/>
  <c r="O612" i="2"/>
  <c r="P242" i="2"/>
  <c r="Q242" i="2"/>
  <c r="N168" i="2"/>
  <c r="M804" i="2"/>
  <c r="O804" i="2"/>
  <c r="N256" i="2"/>
  <c r="N795" i="2"/>
  <c r="P53" i="2"/>
  <c r="Q53" i="2"/>
  <c r="P323" i="2"/>
  <c r="Q323" i="2"/>
  <c r="O18" i="2"/>
  <c r="P18" i="2"/>
  <c r="Q18" i="2"/>
  <c r="O50" i="2"/>
  <c r="P50" i="2"/>
  <c r="Q50" i="2"/>
  <c r="O82" i="2"/>
  <c r="P82" i="2"/>
  <c r="Q82" i="2"/>
  <c r="P161" i="2"/>
  <c r="Q161" i="2"/>
  <c r="P287" i="2"/>
  <c r="Q287" i="2"/>
  <c r="P190" i="2"/>
  <c r="Q190" i="2"/>
  <c r="M5" i="2"/>
  <c r="M872" i="2"/>
  <c r="O872" i="2"/>
  <c r="M914" i="2"/>
  <c r="O914" i="2"/>
  <c r="M946" i="2"/>
  <c r="O946" i="2"/>
  <c r="N966" i="2"/>
  <c r="N982" i="2"/>
  <c r="N1086" i="2"/>
  <c r="M800" i="2"/>
  <c r="O800" i="2"/>
  <c r="M532" i="2"/>
  <c r="O532" i="2"/>
  <c r="P97" i="2"/>
  <c r="Q97" i="2"/>
  <c r="M1135" i="2"/>
  <c r="O1135" i="2"/>
  <c r="M846" i="2"/>
  <c r="O846" i="2"/>
  <c r="AP307" i="1"/>
  <c r="AP303" i="1"/>
  <c r="AP287" i="1"/>
  <c r="AP243" i="1"/>
  <c r="N264" i="2"/>
  <c r="M254" i="2"/>
  <c r="O254" i="2"/>
  <c r="M433" i="2"/>
  <c r="O433" i="2"/>
  <c r="M1094" i="2"/>
  <c r="O1094" i="2"/>
  <c r="P222" i="2"/>
  <c r="Q222" i="2"/>
  <c r="P73" i="2"/>
  <c r="Q73" i="2"/>
  <c r="P359" i="2"/>
  <c r="Q359" i="2"/>
  <c r="P158" i="2"/>
  <c r="Q158" i="2"/>
  <c r="AP317" i="1"/>
  <c r="AP570" i="1"/>
  <c r="N136" i="2"/>
  <c r="M796" i="2"/>
  <c r="O796" i="2"/>
  <c r="N796" i="2"/>
  <c r="N471" i="2"/>
  <c r="M471" i="2"/>
  <c r="O471" i="2"/>
  <c r="N312" i="2"/>
  <c r="M312" i="2"/>
  <c r="M436" i="2"/>
  <c r="O436" i="2"/>
  <c r="O85" i="2"/>
  <c r="P85" i="2"/>
  <c r="Q85" i="2"/>
  <c r="M267" i="2"/>
  <c r="O267" i="2"/>
  <c r="N769" i="2"/>
  <c r="M1115" i="2"/>
  <c r="O1115" i="2"/>
  <c r="P103" i="2"/>
  <c r="Q103" i="2"/>
  <c r="P130" i="2"/>
  <c r="Q130" i="2"/>
  <c r="M27" i="2"/>
  <c r="O27" i="2"/>
  <c r="M65" i="2"/>
  <c r="N1039" i="2"/>
  <c r="AP552" i="1"/>
  <c r="AP464" i="1"/>
  <c r="AP356" i="1"/>
  <c r="AP301" i="1"/>
  <c r="AP281" i="1"/>
  <c r="AP273" i="1"/>
  <c r="AP265" i="1"/>
  <c r="AP257" i="1"/>
  <c r="AP213" i="1"/>
  <c r="AP205" i="1"/>
  <c r="AP189" i="1"/>
  <c r="AP153" i="1"/>
  <c r="AP149" i="1"/>
  <c r="AP141" i="1"/>
  <c r="AP133" i="1"/>
  <c r="AP97" i="1"/>
  <c r="AP85" i="1"/>
  <c r="AP77" i="1"/>
  <c r="AP61" i="1"/>
  <c r="AP33" i="1"/>
  <c r="AP25" i="1"/>
  <c r="AP21" i="1"/>
  <c r="AP13" i="1"/>
  <c r="AP483" i="1"/>
  <c r="AP455" i="1"/>
  <c r="AP419" i="1"/>
  <c r="AP399" i="1"/>
  <c r="AP387" i="1"/>
  <c r="AP343" i="1"/>
  <c r="AP323" i="1"/>
  <c r="P414" i="2"/>
  <c r="Q414" i="2"/>
  <c r="P166" i="2"/>
  <c r="Q166" i="2"/>
  <c r="P379" i="2"/>
  <c r="Q379" i="2"/>
  <c r="P133" i="2"/>
  <c r="Q133" i="2"/>
  <c r="P320" i="2"/>
  <c r="Q320" i="2"/>
  <c r="N870" i="2"/>
  <c r="M943" i="2"/>
  <c r="O943" i="2"/>
  <c r="N786" i="2"/>
  <c r="N13" i="2"/>
  <c r="M13" i="2"/>
  <c r="O13" i="2"/>
  <c r="M77" i="2"/>
  <c r="N77" i="2"/>
  <c r="M58" i="2"/>
  <c r="O58" i="2"/>
  <c r="N58" i="2"/>
  <c r="M71" i="2"/>
  <c r="O71" i="2"/>
  <c r="N71" i="2"/>
  <c r="N936" i="2"/>
  <c r="M936" i="2"/>
  <c r="O936" i="2"/>
  <c r="N904" i="2"/>
  <c r="M904" i="2"/>
  <c r="O904" i="2"/>
  <c r="M1066" i="2"/>
  <c r="O1066" i="2"/>
  <c r="N1066" i="2"/>
  <c r="M1013" i="2"/>
  <c r="O1013" i="2"/>
  <c r="N1013" i="2"/>
  <c r="N942" i="2"/>
  <c r="M942" i="2"/>
  <c r="O942" i="2"/>
  <c r="N910" i="2"/>
  <c r="M910" i="2"/>
  <c r="O910" i="2"/>
  <c r="N780" i="2"/>
  <c r="M780" i="2"/>
  <c r="O780" i="2"/>
  <c r="N718" i="2"/>
  <c r="M718" i="2"/>
  <c r="O718" i="2"/>
  <c r="N692" i="2"/>
  <c r="M692" i="2"/>
  <c r="O692" i="2"/>
  <c r="M837" i="2"/>
  <c r="O837" i="2"/>
  <c r="N837" i="2"/>
  <c r="N731" i="2"/>
  <c r="M731" i="2"/>
  <c r="O731" i="2"/>
  <c r="N154" i="2"/>
  <c r="M154" i="2"/>
  <c r="O154" i="2"/>
  <c r="AP604" i="1"/>
  <c r="AP600" i="1"/>
  <c r="AP601" i="1"/>
  <c r="AP596" i="1"/>
  <c r="AP597" i="1"/>
  <c r="AP592" i="1"/>
  <c r="AP593" i="1"/>
  <c r="AP588" i="1"/>
  <c r="AP589" i="1"/>
  <c r="AP584" i="1"/>
  <c r="AP585" i="1"/>
  <c r="AP580" i="1"/>
  <c r="AP581" i="1"/>
  <c r="AP576" i="1"/>
  <c r="AP577" i="1"/>
  <c r="AP572" i="1"/>
  <c r="AP573" i="1"/>
  <c r="AP568" i="1"/>
  <c r="AP569" i="1"/>
  <c r="AP564" i="1"/>
  <c r="AP565" i="1"/>
  <c r="AP560" i="1"/>
  <c r="AP561" i="1"/>
  <c r="AP556" i="1"/>
  <c r="AP557" i="1"/>
  <c r="AP548" i="1"/>
  <c r="AP549" i="1"/>
  <c r="AP544" i="1"/>
  <c r="AP545" i="1"/>
  <c r="AP540" i="1"/>
  <c r="AP541" i="1"/>
  <c r="AP536" i="1"/>
  <c r="AP537" i="1"/>
  <c r="AP532" i="1"/>
  <c r="AP533" i="1"/>
  <c r="AP528" i="1"/>
  <c r="AP529" i="1"/>
  <c r="AP524" i="1"/>
  <c r="AP525" i="1"/>
  <c r="AP520" i="1"/>
  <c r="AP521" i="1"/>
  <c r="AP516" i="1"/>
  <c r="AP517" i="1"/>
  <c r="AP512" i="1"/>
  <c r="AP513" i="1"/>
  <c r="AP508" i="1"/>
  <c r="AP509" i="1"/>
  <c r="AP504" i="1"/>
  <c r="AP505" i="1"/>
  <c r="AP500" i="1"/>
  <c r="AP501" i="1"/>
  <c r="AP496" i="1"/>
  <c r="AP497" i="1"/>
  <c r="AP493" i="1"/>
  <c r="AP492" i="1"/>
  <c r="AP488" i="1"/>
  <c r="AP489" i="1"/>
  <c r="AP484" i="1"/>
  <c r="AP485" i="1"/>
  <c r="AP480" i="1"/>
  <c r="AP481" i="1"/>
  <c r="AP476" i="1"/>
  <c r="AP477" i="1"/>
  <c r="AP473" i="1"/>
  <c r="AP472" i="1"/>
  <c r="AP468" i="1"/>
  <c r="AP469" i="1"/>
  <c r="AP460" i="1"/>
  <c r="AP461" i="1"/>
  <c r="AP456" i="1"/>
  <c r="AP457" i="1"/>
  <c r="AP452" i="1"/>
  <c r="AP453" i="1"/>
  <c r="AP448" i="1"/>
  <c r="AP449" i="1"/>
  <c r="AP444" i="1"/>
  <c r="AP445" i="1"/>
  <c r="AP441" i="1"/>
  <c r="AP440" i="1"/>
  <c r="AP436" i="1"/>
  <c r="AP437" i="1"/>
  <c r="AP433" i="1"/>
  <c r="AP432" i="1"/>
  <c r="AP428" i="1"/>
  <c r="AP429" i="1"/>
  <c r="AP424" i="1"/>
  <c r="AP425" i="1"/>
  <c r="AP420" i="1"/>
  <c r="AP421" i="1"/>
  <c r="AP416" i="1"/>
  <c r="AP417" i="1"/>
  <c r="AP412" i="1"/>
  <c r="AP413" i="1"/>
  <c r="AP408" i="1"/>
  <c r="AP409" i="1"/>
  <c r="AP404" i="1"/>
  <c r="AP405" i="1"/>
  <c r="AP400" i="1"/>
  <c r="AP401" i="1"/>
  <c r="AP396" i="1"/>
  <c r="AP397" i="1"/>
  <c r="AP392" i="1"/>
  <c r="AP393" i="1"/>
  <c r="AP388" i="1"/>
  <c r="AP389" i="1"/>
  <c r="AP384" i="1"/>
  <c r="AP385" i="1"/>
  <c r="AP380" i="1"/>
  <c r="AP381" i="1"/>
  <c r="AP376" i="1"/>
  <c r="AP377" i="1"/>
  <c r="AP372" i="1"/>
  <c r="AP373" i="1"/>
  <c r="AP368" i="1"/>
  <c r="AP369" i="1"/>
  <c r="AP364" i="1"/>
  <c r="AP365" i="1"/>
  <c r="AP361" i="1"/>
  <c r="AP360" i="1"/>
  <c r="AP352" i="1"/>
  <c r="AP353" i="1"/>
  <c r="AP348" i="1"/>
  <c r="AP349" i="1"/>
  <c r="AP344" i="1"/>
  <c r="BA39" i="1"/>
  <c r="AP345" i="1"/>
  <c r="AP340" i="1"/>
  <c r="AP341" i="1"/>
  <c r="AP337" i="1"/>
  <c r="AP336" i="1"/>
  <c r="AP332" i="1"/>
  <c r="AP333" i="1"/>
  <c r="AP328" i="1"/>
  <c r="AP329" i="1"/>
  <c r="AP325" i="1"/>
  <c r="AP324" i="1"/>
  <c r="BA37" i="1"/>
  <c r="AP321" i="1"/>
  <c r="AP320" i="1"/>
  <c r="AP313" i="1"/>
  <c r="AP312" i="1"/>
  <c r="AP309" i="1"/>
  <c r="AP308" i="1"/>
  <c r="AP305" i="1"/>
  <c r="AP306" i="1"/>
  <c r="AP297" i="1"/>
  <c r="AP298" i="1"/>
  <c r="AP293" i="1"/>
  <c r="AP294" i="1"/>
  <c r="BA34" i="1"/>
  <c r="AP289" i="1"/>
  <c r="AP290" i="1"/>
  <c r="AP285" i="1"/>
  <c r="AP286" i="1"/>
  <c r="AP277" i="1"/>
  <c r="AP278" i="1"/>
  <c r="AP269" i="1"/>
  <c r="AP270" i="1"/>
  <c r="AP261" i="1"/>
  <c r="AP262" i="1"/>
  <c r="AP253" i="1"/>
  <c r="AP254" i="1"/>
  <c r="BA30" i="1"/>
  <c r="AP249" i="1"/>
  <c r="AP250" i="1"/>
  <c r="AP245" i="1"/>
  <c r="AP246" i="1"/>
  <c r="AP241" i="1"/>
  <c r="AP242" i="1"/>
  <c r="AP237" i="1"/>
  <c r="AP238" i="1"/>
  <c r="AP233" i="1"/>
  <c r="AP234" i="1"/>
  <c r="BA28" i="1"/>
  <c r="AP229" i="1"/>
  <c r="AP230" i="1"/>
  <c r="AP225" i="1"/>
  <c r="AP226" i="1"/>
  <c r="AP221" i="1"/>
  <c r="AP222" i="1"/>
  <c r="AP209" i="1"/>
  <c r="AP210" i="1"/>
  <c r="AP201" i="1"/>
  <c r="AP202" i="1"/>
  <c r="AP197" i="1"/>
  <c r="AP198" i="1"/>
  <c r="AP193" i="1"/>
  <c r="AP194" i="1"/>
  <c r="BA24" i="1"/>
  <c r="AP185" i="1"/>
  <c r="AP186" i="1"/>
  <c r="AP181" i="1"/>
  <c r="AP182" i="1"/>
  <c r="AP177" i="1"/>
  <c r="AP178" i="1"/>
  <c r="AP173" i="1"/>
  <c r="AP174" i="1"/>
  <c r="BA22" i="1"/>
  <c r="AP169" i="1"/>
  <c r="AP170" i="1"/>
  <c r="AP165" i="1"/>
  <c r="AP166" i="1"/>
  <c r="AP161" i="1"/>
  <c r="AP162" i="1"/>
  <c r="AP157" i="1"/>
  <c r="AP158" i="1"/>
  <c r="AP145" i="1"/>
  <c r="AP146" i="1"/>
  <c r="AP137" i="1"/>
  <c r="AP138" i="1"/>
  <c r="AP129" i="1"/>
  <c r="AP130" i="1"/>
  <c r="AP121" i="1"/>
  <c r="AP122" i="1"/>
  <c r="AP117" i="1"/>
  <c r="AP118" i="1"/>
  <c r="AP113" i="1"/>
  <c r="AP114" i="1"/>
  <c r="BA16" i="1"/>
  <c r="AP109" i="1"/>
  <c r="AP110" i="1"/>
  <c r="AP105" i="1"/>
  <c r="AP106" i="1"/>
  <c r="AP101" i="1"/>
  <c r="AP102" i="1"/>
  <c r="AP93" i="1"/>
  <c r="AP94" i="1"/>
  <c r="BA14" i="1"/>
  <c r="AP89" i="1"/>
  <c r="AP90" i="1"/>
  <c r="AP81" i="1"/>
  <c r="AP82" i="1"/>
  <c r="AP73" i="1"/>
  <c r="AP74" i="1"/>
  <c r="BA12" i="1"/>
  <c r="AP70" i="1"/>
  <c r="AP69" i="1"/>
  <c r="AP65" i="1"/>
  <c r="AP66" i="1"/>
  <c r="AP57" i="1"/>
  <c r="AP58" i="1"/>
  <c r="AP53" i="1"/>
  <c r="AP54" i="1"/>
  <c r="BA10" i="1"/>
  <c r="AP49" i="1"/>
  <c r="AP50" i="1"/>
  <c r="AP45" i="1"/>
  <c r="AP46" i="1"/>
  <c r="AP41" i="1"/>
  <c r="AP42" i="1"/>
  <c r="AP37" i="1"/>
  <c r="AP38" i="1"/>
  <c r="AP29" i="1"/>
  <c r="AP30" i="1"/>
  <c r="AP17" i="1"/>
  <c r="AP18" i="1"/>
  <c r="AP9" i="1"/>
  <c r="AP10" i="1"/>
  <c r="N207" i="2"/>
  <c r="N736" i="2"/>
  <c r="N723" i="2"/>
  <c r="M579" i="2"/>
  <c r="O579" i="2"/>
  <c r="M470" i="2"/>
  <c r="O470" i="2"/>
  <c r="M410" i="2"/>
  <c r="P410" i="2"/>
  <c r="Q410" i="2"/>
  <c r="N842" i="2"/>
  <c r="M203" i="2"/>
  <c r="P203" i="2"/>
  <c r="Q203" i="2"/>
  <c r="M517" i="2"/>
  <c r="O517" i="2"/>
  <c r="P238" i="2"/>
  <c r="Q238" i="2"/>
  <c r="P226" i="2"/>
  <c r="Q226" i="2"/>
  <c r="P318" i="2"/>
  <c r="Q318" i="2"/>
  <c r="P138" i="2"/>
  <c r="Q138" i="2"/>
  <c r="P298" i="2"/>
  <c r="Q298" i="2"/>
  <c r="N889" i="2"/>
  <c r="N788" i="2"/>
  <c r="N1104" i="2"/>
  <c r="N920" i="2"/>
  <c r="N281" i="2"/>
  <c r="N109" i="2"/>
  <c r="N384" i="2"/>
  <c r="N971" i="2"/>
  <c r="M26" i="2"/>
  <c r="O26" i="2"/>
  <c r="M251" i="2"/>
  <c r="O251" i="2"/>
  <c r="N346" i="2"/>
  <c r="M527" i="2"/>
  <c r="O527" i="2"/>
  <c r="M575" i="2"/>
  <c r="O575" i="2"/>
  <c r="N1092" i="2"/>
  <c r="AP206" i="1"/>
  <c r="AP302" i="1"/>
  <c r="AP86" i="1"/>
  <c r="AP134" i="1"/>
  <c r="BA18" i="1"/>
  <c r="AP316" i="1"/>
  <c r="AP357" i="1"/>
  <c r="N850" i="2"/>
  <c r="M850" i="2"/>
  <c r="O850" i="2"/>
  <c r="N1112" i="2"/>
  <c r="M1112" i="2"/>
  <c r="O1112" i="2"/>
  <c r="N1026" i="2"/>
  <c r="M1026" i="2"/>
  <c r="O1026" i="2"/>
  <c r="N996" i="2"/>
  <c r="M996" i="2"/>
  <c r="O996" i="2"/>
  <c r="M972" i="2"/>
  <c r="O972" i="2"/>
  <c r="N972" i="2"/>
  <c r="M824" i="2"/>
  <c r="O824" i="2"/>
  <c r="N824" i="2"/>
  <c r="N1125" i="2"/>
  <c r="M1125" i="2"/>
  <c r="O1125" i="2"/>
  <c r="N1061" i="2"/>
  <c r="M1061" i="2"/>
  <c r="O1061" i="2"/>
  <c r="N1049" i="2"/>
  <c r="M1049" i="2"/>
  <c r="O1049" i="2"/>
  <c r="M995" i="2"/>
  <c r="O995" i="2"/>
  <c r="N995" i="2"/>
  <c r="M979" i="2"/>
  <c r="O979" i="2"/>
  <c r="N979" i="2"/>
  <c r="N852" i="2"/>
  <c r="M852" i="2"/>
  <c r="O852" i="2"/>
  <c r="M663" i="2"/>
  <c r="O663" i="2"/>
  <c r="N663" i="2"/>
  <c r="M631" i="2"/>
  <c r="O631" i="2"/>
  <c r="N631" i="2"/>
  <c r="N768" i="2"/>
  <c r="M768" i="2"/>
  <c r="O768" i="2"/>
  <c r="M744" i="2"/>
  <c r="O744" i="2"/>
  <c r="N744" i="2"/>
  <c r="N881" i="2"/>
  <c r="M881" i="2"/>
  <c r="O881" i="2"/>
  <c r="N721" i="2"/>
  <c r="M721" i="2"/>
  <c r="O721" i="2"/>
  <c r="N618" i="2"/>
  <c r="M618" i="2"/>
  <c r="O618" i="2"/>
  <c r="N604" i="2"/>
  <c r="M604" i="2"/>
  <c r="N588" i="2"/>
  <c r="M588" i="2"/>
  <c r="O588" i="2"/>
  <c r="M509" i="2"/>
  <c r="O509" i="2"/>
  <c r="N509" i="2"/>
  <c r="N437" i="2"/>
  <c r="M437" i="2"/>
  <c r="O437" i="2"/>
  <c r="N415" i="2"/>
  <c r="M415" i="2"/>
  <c r="P415" i="2"/>
  <c r="Q415" i="2"/>
  <c r="N543" i="2"/>
  <c r="M543" i="2"/>
  <c r="O543" i="2"/>
  <c r="N535" i="2"/>
  <c r="M535" i="2"/>
  <c r="O535" i="2"/>
  <c r="N515" i="2"/>
  <c r="M515" i="2"/>
  <c r="N457" i="2"/>
  <c r="M457" i="2"/>
  <c r="O457" i="2"/>
  <c r="M443" i="2"/>
  <c r="O443" i="2"/>
  <c r="N443" i="2"/>
  <c r="N350" i="2"/>
  <c r="M350" i="2"/>
  <c r="N123" i="2"/>
  <c r="M123" i="2"/>
  <c r="N244" i="2"/>
  <c r="M244" i="2"/>
  <c r="O244" i="2"/>
  <c r="N512" i="2"/>
  <c r="M512" i="2"/>
  <c r="O512" i="2"/>
  <c r="M490" i="2"/>
  <c r="O490" i="2"/>
  <c r="N490" i="2"/>
  <c r="N454" i="2"/>
  <c r="M454" i="2"/>
  <c r="O454" i="2"/>
  <c r="N438" i="2"/>
  <c r="M438" i="2"/>
  <c r="O438" i="2"/>
  <c r="N426" i="2"/>
  <c r="M426" i="2"/>
  <c r="O426" i="2"/>
  <c r="N406" i="2"/>
  <c r="M406" i="2"/>
  <c r="N392" i="2"/>
  <c r="M392" i="2"/>
  <c r="P392" i="2"/>
  <c r="Q392" i="2"/>
  <c r="N376" i="2"/>
  <c r="M376" i="2"/>
  <c r="O376" i="2"/>
  <c r="N348" i="2"/>
  <c r="M348" i="2"/>
  <c r="O348" i="2"/>
  <c r="N141" i="2"/>
  <c r="M141" i="2"/>
  <c r="N361" i="2"/>
  <c r="M361" i="2"/>
  <c r="P361" i="2"/>
  <c r="Q361" i="2"/>
  <c r="N345" i="2"/>
  <c r="M345" i="2"/>
  <c r="P345" i="2"/>
  <c r="N329" i="2"/>
  <c r="M329" i="2"/>
  <c r="M299" i="2"/>
  <c r="N299" i="2"/>
  <c r="N289" i="2"/>
  <c r="M289" i="2"/>
  <c r="P289" i="2"/>
  <c r="Q289" i="2"/>
  <c r="M269" i="2"/>
  <c r="P269" i="2"/>
  <c r="Q269" i="2"/>
  <c r="N269" i="2"/>
  <c r="N243" i="2"/>
  <c r="M243" i="2"/>
  <c r="N235" i="2"/>
  <c r="M235" i="2"/>
  <c r="O235" i="2"/>
  <c r="N199" i="2"/>
  <c r="M199" i="2"/>
  <c r="O199" i="2"/>
  <c r="M127" i="2"/>
  <c r="P127" i="2"/>
  <c r="N127" i="2"/>
  <c r="N214" i="2"/>
  <c r="M214" i="2"/>
  <c r="N200" i="2"/>
  <c r="M200" i="2"/>
  <c r="O200" i="2"/>
  <c r="N184" i="2"/>
  <c r="M184" i="2"/>
  <c r="N120" i="2"/>
  <c r="M120" i="2"/>
  <c r="P120" i="2"/>
  <c r="M220" i="2"/>
  <c r="O220" i="2"/>
  <c r="N472" i="2"/>
  <c r="N229" i="2"/>
  <c r="N1057" i="2"/>
  <c r="M276" i="2"/>
  <c r="N507" i="2"/>
  <c r="N1024" i="2"/>
  <c r="P354" i="2"/>
  <c r="Q354" i="2"/>
  <c r="P331" i="2"/>
  <c r="Q331" i="2"/>
  <c r="P374" i="2"/>
  <c r="Q374" i="2"/>
  <c r="M146" i="2"/>
  <c r="O146" i="2"/>
  <c r="M462" i="2"/>
  <c r="O462" i="2"/>
  <c r="M489" i="2"/>
  <c r="O489" i="2"/>
  <c r="N713" i="2"/>
  <c r="N700" i="2"/>
  <c r="N1016" i="2"/>
  <c r="N952" i="2"/>
  <c r="N321" i="2"/>
  <c r="N173" i="2"/>
  <c r="N318" i="2"/>
  <c r="M647" i="2"/>
  <c r="O647" i="2"/>
  <c r="M798" i="2"/>
  <c r="O798" i="2"/>
  <c r="M474" i="2"/>
  <c r="O474" i="2"/>
  <c r="M475" i="2"/>
  <c r="O475" i="2"/>
  <c r="M551" i="2"/>
  <c r="O551" i="2"/>
  <c r="N447" i="2"/>
  <c r="AP14" i="1"/>
  <c r="BA6" i="1"/>
  <c r="AP150" i="1"/>
  <c r="AP26" i="1"/>
  <c r="AP190" i="1"/>
  <c r="AP282" i="1"/>
  <c r="AP465" i="1"/>
  <c r="AP217" i="1"/>
  <c r="N45" i="2"/>
  <c r="M45" i="2"/>
  <c r="P45" i="2"/>
  <c r="Q45" i="2"/>
  <c r="N7" i="2"/>
  <c r="M7" i="2"/>
  <c r="M44" i="2"/>
  <c r="O44" i="2"/>
  <c r="N44" i="2"/>
  <c r="N1134" i="2"/>
  <c r="M1134" i="2"/>
  <c r="O1134" i="2"/>
  <c r="M1076" i="2"/>
  <c r="O1076" i="2"/>
  <c r="N1076" i="2"/>
  <c r="N1008" i="2"/>
  <c r="M1008" i="2"/>
  <c r="O1008" i="2"/>
  <c r="M878" i="2"/>
  <c r="O878" i="2"/>
  <c r="N878" i="2"/>
  <c r="N987" i="2"/>
  <c r="M987" i="2"/>
  <c r="O987" i="2"/>
  <c r="M963" i="2"/>
  <c r="O963" i="2"/>
  <c r="N963" i="2"/>
  <c r="N611" i="2"/>
  <c r="M611" i="2"/>
  <c r="O611" i="2"/>
  <c r="N708" i="2"/>
  <c r="M708" i="2"/>
  <c r="O708" i="2"/>
  <c r="N865" i="2"/>
  <c r="M865" i="2"/>
  <c r="O865" i="2"/>
  <c r="N813" i="2"/>
  <c r="M813" i="2"/>
  <c r="O813" i="2"/>
  <c r="N787" i="2"/>
  <c r="M787" i="2"/>
  <c r="O787" i="2"/>
  <c r="N578" i="2"/>
  <c r="M578" i="2"/>
  <c r="O578" i="2"/>
  <c r="N542" i="2"/>
  <c r="M542" i="2"/>
  <c r="O542" i="2"/>
  <c r="N524" i="2"/>
  <c r="M524" i="2"/>
  <c r="O524" i="2"/>
  <c r="N469" i="2"/>
  <c r="M469" i="2"/>
  <c r="O469" i="2"/>
  <c r="N383" i="2"/>
  <c r="M383" i="2"/>
  <c r="M585" i="2"/>
  <c r="O585" i="2"/>
  <c r="N585" i="2"/>
  <c r="M417" i="2"/>
  <c r="N417" i="2"/>
  <c r="N385" i="2"/>
  <c r="M385" i="2"/>
  <c r="P385" i="2"/>
  <c r="Q385" i="2"/>
  <c r="M272" i="2"/>
  <c r="P272" i="2"/>
  <c r="Q272" i="2"/>
  <c r="N272" i="2"/>
  <c r="M211" i="2"/>
  <c r="N211" i="2"/>
  <c r="N502" i="2"/>
  <c r="M502" i="2"/>
  <c r="O502" i="2"/>
  <c r="N482" i="2"/>
  <c r="M482" i="2"/>
  <c r="O482" i="2"/>
  <c r="N418" i="2"/>
  <c r="M418" i="2"/>
  <c r="P418" i="2"/>
  <c r="Q418" i="2"/>
  <c r="N308" i="2"/>
  <c r="M308" i="2"/>
  <c r="O308" i="2"/>
  <c r="M209" i="2"/>
  <c r="P209" i="2"/>
  <c r="N209" i="2"/>
  <c r="N105" i="2"/>
  <c r="M105" i="2"/>
  <c r="O105" i="2"/>
  <c r="N735" i="2"/>
  <c r="M266" i="2"/>
  <c r="P266" i="2"/>
  <c r="Q266" i="2"/>
  <c r="N435" i="2"/>
  <c r="N843" i="2"/>
  <c r="N613" i="2"/>
  <c r="P307" i="2"/>
  <c r="Q307" i="2"/>
  <c r="P405" i="2"/>
  <c r="Q405" i="2"/>
  <c r="P340" i="2"/>
  <c r="Q340" i="2"/>
  <c r="P186" i="2"/>
  <c r="Q186" i="2"/>
  <c r="N857" i="2"/>
  <c r="N1041" i="2"/>
  <c r="N337" i="2"/>
  <c r="N137" i="2"/>
  <c r="N258" i="2"/>
  <c r="N328" i="2"/>
  <c r="N304" i="2"/>
  <c r="N779" i="2"/>
  <c r="M926" i="2"/>
  <c r="O926" i="2"/>
  <c r="N76" i="2"/>
  <c r="M177" i="2"/>
  <c r="O177" i="2"/>
  <c r="M534" i="2"/>
  <c r="O534" i="2"/>
  <c r="M821" i="2"/>
  <c r="O821" i="2"/>
  <c r="M163" i="2"/>
  <c r="P163" i="2"/>
  <c r="Q163" i="2"/>
  <c r="AP78" i="1"/>
  <c r="AP266" i="1"/>
  <c r="AP214" i="1"/>
  <c r="BA26" i="1"/>
  <c r="AP274" i="1"/>
  <c r="BA32" i="1"/>
  <c r="AP553" i="1"/>
  <c r="O310" i="2"/>
  <c r="P310" i="2"/>
  <c r="Q310" i="2"/>
  <c r="O14" i="2"/>
  <c r="P14" i="2"/>
  <c r="Q14" i="2"/>
  <c r="O78" i="2"/>
  <c r="P78" i="2"/>
  <c r="Q78" i="2"/>
  <c r="O59" i="2"/>
  <c r="P59" i="2"/>
  <c r="Q59" i="2"/>
  <c r="N1036" i="2"/>
  <c r="M313" i="2"/>
  <c r="M412" i="2"/>
  <c r="P412" i="2"/>
  <c r="Q412" i="2"/>
  <c r="M278" i="2"/>
  <c r="P278" i="2"/>
  <c r="Q278" i="2"/>
  <c r="M398" i="2"/>
  <c r="P398" i="2"/>
  <c r="Q398" i="2"/>
  <c r="N892" i="2"/>
  <c r="N310" i="2"/>
  <c r="N263" i="2"/>
  <c r="P358" i="2"/>
  <c r="Q358" i="2"/>
  <c r="P132" i="2"/>
  <c r="Q132" i="2"/>
  <c r="N1044" i="2"/>
  <c r="N1124" i="2"/>
  <c r="N834" i="2"/>
  <c r="N59" i="2"/>
  <c r="N78" i="2"/>
  <c r="N14" i="2"/>
  <c r="M33" i="2"/>
  <c r="N863" i="2"/>
  <c r="N879" i="2"/>
  <c r="N698" i="2"/>
  <c r="M1014" i="2"/>
  <c r="O1014" i="2"/>
  <c r="N1110" i="2"/>
  <c r="N874" i="2"/>
  <c r="N915" i="2"/>
  <c r="N947" i="2"/>
  <c r="M771" i="2"/>
  <c r="O771" i="2"/>
  <c r="P407" i="2"/>
  <c r="Q407" i="2"/>
  <c r="P201" i="2"/>
  <c r="Q201" i="2"/>
  <c r="P100" i="2"/>
  <c r="Q100" i="2"/>
  <c r="O377" i="2"/>
  <c r="O151" i="2"/>
  <c r="N1102" i="2"/>
  <c r="AP579" i="1"/>
  <c r="M808" i="2"/>
  <c r="O808" i="2"/>
  <c r="M1060" i="2"/>
  <c r="O1060" i="2"/>
  <c r="N520" i="2"/>
  <c r="N171" i="2"/>
  <c r="P263" i="2"/>
  <c r="Q263" i="2"/>
  <c r="P88" i="2"/>
  <c r="Q88" i="2"/>
  <c r="P416" i="2"/>
  <c r="Q416" i="2"/>
  <c r="P164" i="2"/>
  <c r="Q164" i="2"/>
  <c r="P210" i="2"/>
  <c r="Q210" i="2"/>
  <c r="P396" i="2"/>
  <c r="Q396" i="2"/>
  <c r="N805" i="2"/>
  <c r="N280" i="2"/>
  <c r="M232" i="2"/>
  <c r="P232" i="2"/>
  <c r="M1142" i="2"/>
  <c r="O1142" i="2"/>
  <c r="N231" i="2"/>
  <c r="M169" i="2"/>
  <c r="N770" i="2"/>
  <c r="M1058" i="2"/>
  <c r="O1058" i="2"/>
  <c r="M999" i="2"/>
  <c r="O999" i="2"/>
  <c r="M493" i="2"/>
  <c r="O493" i="2"/>
  <c r="N396" i="2"/>
  <c r="N1072" i="2"/>
  <c r="P424" i="2"/>
  <c r="Q424" i="2"/>
  <c r="P353" i="2"/>
  <c r="Q353" i="2"/>
  <c r="P175" i="2"/>
  <c r="Q175" i="2"/>
  <c r="N806" i="2"/>
  <c r="P172" i="2"/>
  <c r="Q172" i="2"/>
  <c r="N265" i="2"/>
  <c r="N855" i="2"/>
  <c r="P24" i="2"/>
  <c r="Q24" i="2"/>
  <c r="P115" i="2"/>
  <c r="Q115" i="2"/>
  <c r="P321" i="2"/>
  <c r="Q321" i="2"/>
  <c r="P111" i="2"/>
  <c r="Q111" i="2"/>
  <c r="P64" i="2"/>
  <c r="Q64" i="2"/>
  <c r="P248" i="2"/>
  <c r="Q248" i="2"/>
  <c r="O280" i="2"/>
  <c r="N400" i="2"/>
  <c r="N496" i="2"/>
  <c r="N218" i="2"/>
  <c r="N724" i="2"/>
  <c r="M1000" i="2"/>
  <c r="O1000" i="2"/>
  <c r="M1141" i="2"/>
  <c r="O1141" i="2"/>
  <c r="M292" i="2"/>
  <c r="O292" i="2"/>
  <c r="N494" i="2"/>
  <c r="N1095" i="2"/>
  <c r="N565" i="2"/>
  <c r="N253" i="2"/>
  <c r="N998" i="2"/>
  <c r="N711" i="2"/>
  <c r="N722" i="2"/>
  <c r="M1033" i="2"/>
  <c r="O1033" i="2"/>
  <c r="P30" i="2"/>
  <c r="Q30" i="2"/>
  <c r="P109" i="2"/>
  <c r="Q109" i="2"/>
  <c r="P281" i="2"/>
  <c r="Q281" i="2"/>
  <c r="P330" i="2"/>
  <c r="Q330" i="2"/>
  <c r="P381" i="2"/>
  <c r="Q381" i="2"/>
  <c r="P98" i="2"/>
  <c r="Q98" i="2"/>
  <c r="P122" i="2"/>
  <c r="Q122" i="2"/>
  <c r="O271" i="2"/>
  <c r="O101" i="2"/>
  <c r="P400" i="2"/>
  <c r="Q400" i="2"/>
  <c r="O400" i="2"/>
  <c r="O218" i="2"/>
  <c r="P218" i="2"/>
  <c r="Q218" i="2"/>
  <c r="O375" i="2"/>
  <c r="P375" i="2"/>
  <c r="Q375" i="2"/>
  <c r="O140" i="2"/>
  <c r="P140" i="2"/>
  <c r="Q140" i="2"/>
  <c r="O284" i="2"/>
  <c r="P284" i="2"/>
  <c r="Q284" i="2"/>
  <c r="P35" i="2"/>
  <c r="Q35" i="2"/>
  <c r="O35" i="2"/>
  <c r="N854" i="2"/>
  <c r="M854" i="2"/>
  <c r="O854" i="2"/>
  <c r="O225" i="2"/>
  <c r="P225" i="2"/>
  <c r="Q225" i="2"/>
  <c r="M399" i="2"/>
  <c r="M1035" i="2"/>
  <c r="O1035" i="2"/>
  <c r="P229" i="2"/>
  <c r="Q229" i="2"/>
  <c r="N1117" i="2"/>
  <c r="M1116" i="2"/>
  <c r="O1116" i="2"/>
  <c r="N518" i="2"/>
  <c r="N216" i="2"/>
  <c r="M135" i="2"/>
  <c r="O135" i="2"/>
  <c r="N135" i="2"/>
  <c r="O40" i="2"/>
  <c r="O241" i="2"/>
  <c r="N38" i="2"/>
  <c r="M38" i="2"/>
  <c r="P38" i="2"/>
  <c r="Q38" i="2"/>
  <c r="N1084" i="2"/>
  <c r="M1084" i="2"/>
  <c r="M1046" i="2"/>
  <c r="O1046" i="2"/>
  <c r="N1046" i="2"/>
  <c r="N988" i="2"/>
  <c r="M988" i="2"/>
  <c r="O988" i="2"/>
  <c r="N980" i="2"/>
  <c r="M980" i="2"/>
  <c r="O980" i="2"/>
  <c r="N964" i="2"/>
  <c r="M964" i="2"/>
  <c r="O964" i="2"/>
  <c r="M956" i="2"/>
  <c r="O956" i="2"/>
  <c r="N956" i="2"/>
  <c r="N941" i="2"/>
  <c r="M941" i="2"/>
  <c r="M909" i="2"/>
  <c r="O909" i="2"/>
  <c r="N909" i="2"/>
  <c r="N864" i="2"/>
  <c r="M864" i="2"/>
  <c r="O864" i="2"/>
  <c r="M916" i="2"/>
  <c r="O916" i="2"/>
  <c r="N916" i="2"/>
  <c r="M1133" i="2"/>
  <c r="O1133" i="2"/>
  <c r="N1133" i="2"/>
  <c r="N1093" i="2"/>
  <c r="M1093" i="2"/>
  <c r="O1093" i="2"/>
  <c r="N1085" i="2"/>
  <c r="M1085" i="2"/>
  <c r="O1085" i="2"/>
  <c r="N1069" i="2"/>
  <c r="M1069" i="2"/>
  <c r="O1069" i="2"/>
  <c r="N1021" i="2"/>
  <c r="M1021" i="2"/>
  <c r="O1021" i="2"/>
  <c r="N1005" i="2"/>
  <c r="M1005" i="2"/>
  <c r="O1005" i="2"/>
  <c r="N760" i="2"/>
  <c r="M760" i="2"/>
  <c r="O760" i="2"/>
  <c r="M682" i="2"/>
  <c r="O682" i="2"/>
  <c r="N682" i="2"/>
  <c r="M654" i="2"/>
  <c r="N654" i="2"/>
  <c r="M619" i="2"/>
  <c r="O619" i="2"/>
  <c r="N619" i="2"/>
  <c r="N829" i="2"/>
  <c r="M829" i="2"/>
  <c r="O829" i="2"/>
  <c r="M797" i="2"/>
  <c r="O797" i="2"/>
  <c r="N797" i="2"/>
  <c r="N767" i="2"/>
  <c r="M767" i="2"/>
  <c r="O767" i="2"/>
  <c r="M703" i="2"/>
  <c r="O703" i="2"/>
  <c r="N703" i="2"/>
  <c r="N695" i="2"/>
  <c r="M695" i="2"/>
  <c r="O695" i="2"/>
  <c r="N687" i="2"/>
  <c r="M687" i="2"/>
  <c r="O687" i="2"/>
  <c r="M666" i="2"/>
  <c r="O666" i="2"/>
  <c r="N666" i="2"/>
  <c r="N650" i="2"/>
  <c r="M650" i="2"/>
  <c r="M634" i="2"/>
  <c r="O634" i="2"/>
  <c r="N634" i="2"/>
  <c r="M487" i="2"/>
  <c r="O487" i="2"/>
  <c r="N487" i="2"/>
  <c r="N131" i="2"/>
  <c r="M131" i="2"/>
  <c r="P131" i="2"/>
  <c r="Q131" i="2"/>
  <c r="N371" i="2"/>
  <c r="M371" i="2"/>
  <c r="P371" i="2"/>
  <c r="N282" i="2"/>
  <c r="M282" i="2"/>
  <c r="O282" i="2"/>
  <c r="N179" i="2"/>
  <c r="M179" i="2"/>
  <c r="O179" i="2"/>
  <c r="N95" i="2"/>
  <c r="M95" i="2"/>
  <c r="P95" i="2"/>
  <c r="Q95" i="2"/>
  <c r="N192" i="2"/>
  <c r="M192" i="2"/>
  <c r="N176" i="2"/>
  <c r="M176" i="2"/>
  <c r="N128" i="2"/>
  <c r="M128" i="2"/>
  <c r="O128" i="2"/>
  <c r="N112" i="2"/>
  <c r="M112" i="2"/>
  <c r="N96" i="2"/>
  <c r="M96" i="2"/>
  <c r="P96" i="2"/>
  <c r="N48" i="2"/>
  <c r="M48" i="2"/>
  <c r="P326" i="2"/>
  <c r="Q326" i="2"/>
  <c r="P288" i="2"/>
  <c r="Q288" i="2"/>
  <c r="P347" i="2"/>
  <c r="Q347" i="2"/>
  <c r="P259" i="2"/>
  <c r="Q259" i="2"/>
  <c r="P384" i="2"/>
  <c r="Q384" i="2"/>
  <c r="P15" i="2"/>
  <c r="Q15" i="2"/>
  <c r="P155" i="2"/>
  <c r="Q155" i="2"/>
  <c r="P144" i="2"/>
  <c r="Q144" i="2"/>
  <c r="P365" i="2"/>
  <c r="Q365" i="2"/>
  <c r="P183" i="2"/>
  <c r="Q183" i="2"/>
  <c r="P39" i="2"/>
  <c r="Q39" i="2"/>
  <c r="P84" i="2"/>
  <c r="Q84" i="2"/>
  <c r="M752" i="2"/>
  <c r="O752" i="2"/>
  <c r="N1029" i="2"/>
  <c r="N1077" i="2"/>
  <c r="M925" i="2"/>
  <c r="O925" i="2"/>
  <c r="M751" i="2"/>
  <c r="O751" i="2"/>
  <c r="N622" i="2"/>
  <c r="AP590" i="1"/>
  <c r="AP574" i="1"/>
  <c r="AP563" i="1"/>
  <c r="AP499" i="1"/>
  <c r="AP558" i="1"/>
  <c r="AP538" i="1"/>
  <c r="AP518" i="1"/>
  <c r="AP143" i="1"/>
  <c r="AP87" i="1"/>
  <c r="AP35" i="1"/>
  <c r="O207" i="2"/>
  <c r="P207" i="2"/>
  <c r="Q207" i="2"/>
  <c r="P304" i="2"/>
  <c r="Q304" i="2"/>
  <c r="O304" i="2"/>
  <c r="M807" i="2"/>
  <c r="O807" i="2"/>
  <c r="M1143" i="2"/>
  <c r="O1143" i="2"/>
  <c r="N255" i="2"/>
  <c r="N844" i="2"/>
  <c r="N508" i="2"/>
  <c r="N434" i="2"/>
  <c r="N397" i="2"/>
  <c r="M277" i="2"/>
  <c r="P277" i="2"/>
  <c r="Q277" i="2"/>
  <c r="M311" i="2"/>
  <c r="P311" i="2"/>
  <c r="Q311" i="2"/>
  <c r="M315" i="2"/>
  <c r="N172" i="2"/>
  <c r="N568" i="2"/>
  <c r="N204" i="2"/>
  <c r="AP550" i="1"/>
  <c r="AP530" i="1"/>
  <c r="AP510" i="1"/>
  <c r="AP506" i="1"/>
  <c r="AP271" i="1"/>
  <c r="AP259" i="1"/>
  <c r="AP227" i="1"/>
  <c r="AP199" i="1"/>
  <c r="AP490" i="1"/>
  <c r="AP466" i="1"/>
  <c r="AP462" i="1"/>
  <c r="AP451" i="1"/>
  <c r="AP439" i="1"/>
  <c r="AP15" i="1"/>
  <c r="AP375" i="1"/>
  <c r="AP371" i="1"/>
  <c r="O316" i="2"/>
  <c r="P316" i="2"/>
  <c r="Q316" i="2"/>
  <c r="O231" i="2"/>
  <c r="P231" i="2"/>
  <c r="Q231" i="2"/>
  <c r="P208" i="2"/>
  <c r="Q208" i="2"/>
  <c r="O208" i="2"/>
  <c r="N208" i="2"/>
  <c r="M314" i="2"/>
  <c r="O314" i="2"/>
  <c r="M616" i="2"/>
  <c r="O616" i="2"/>
  <c r="N556" i="2"/>
  <c r="M556" i="2"/>
  <c r="O556" i="2"/>
  <c r="N170" i="2"/>
  <c r="N1096" i="2"/>
  <c r="M801" i="2"/>
  <c r="O801" i="2"/>
  <c r="N205" i="2"/>
  <c r="M205" i="2"/>
  <c r="M733" i="2"/>
  <c r="O733" i="2"/>
  <c r="M712" i="2"/>
  <c r="O712" i="2"/>
  <c r="N712" i="2"/>
  <c r="M1139" i="2"/>
  <c r="O1139" i="2"/>
  <c r="P319" i="2"/>
  <c r="Q319" i="2"/>
  <c r="O296" i="2"/>
  <c r="P296" i="2"/>
  <c r="Q296" i="2"/>
  <c r="P34" i="2"/>
  <c r="Q34" i="2"/>
  <c r="O34" i="2"/>
  <c r="O337" i="2"/>
  <c r="P337" i="2"/>
  <c r="Q337" i="2"/>
  <c r="P252" i="2"/>
  <c r="Q252" i="2"/>
  <c r="O306" i="2"/>
  <c r="P306" i="2"/>
  <c r="Q306" i="2"/>
  <c r="O346" i="2"/>
  <c r="P346" i="2"/>
  <c r="Q346" i="2"/>
  <c r="N566" i="2"/>
  <c r="M566" i="2"/>
  <c r="O566" i="2"/>
  <c r="O187" i="2"/>
  <c r="P187" i="2"/>
  <c r="Q187" i="2"/>
  <c r="P62" i="2"/>
  <c r="Q62" i="2"/>
  <c r="O62" i="2"/>
  <c r="O273" i="2"/>
  <c r="P273" i="2"/>
  <c r="Q273" i="2"/>
  <c r="O94" i="2"/>
  <c r="P94" i="2"/>
  <c r="Q94" i="2"/>
  <c r="O118" i="2"/>
  <c r="P118" i="2"/>
  <c r="Q118" i="2"/>
  <c r="O107" i="2"/>
  <c r="P107" i="2"/>
  <c r="Q107" i="2"/>
  <c r="N688" i="2"/>
  <c r="P240" i="2"/>
  <c r="Q240" i="2"/>
  <c r="O114" i="2"/>
  <c r="P114" i="2"/>
  <c r="Q114" i="2"/>
  <c r="O178" i="2"/>
  <c r="P178" i="2"/>
  <c r="Q178" i="2"/>
  <c r="O17" i="2"/>
  <c r="P17" i="2"/>
  <c r="Q17" i="2"/>
  <c r="O52" i="2"/>
  <c r="P52" i="2"/>
  <c r="Q52" i="2"/>
  <c r="O188" i="2"/>
  <c r="P188" i="2"/>
  <c r="Q188" i="2"/>
  <c r="O378" i="2"/>
  <c r="P378" i="2"/>
  <c r="Q378" i="2"/>
  <c r="O394" i="2"/>
  <c r="P394" i="2"/>
  <c r="Q394" i="2"/>
  <c r="N206" i="2"/>
  <c r="N615" i="2"/>
  <c r="M555" i="2"/>
  <c r="O555" i="2"/>
  <c r="M803" i="2"/>
  <c r="O803" i="2"/>
  <c r="M279" i="2"/>
  <c r="O279" i="2"/>
  <c r="N279" i="2"/>
  <c r="M614" i="2"/>
  <c r="O614" i="2"/>
  <c r="N519" i="2"/>
  <c r="N856" i="2"/>
  <c r="M1034" i="2"/>
  <c r="O1034" i="2"/>
  <c r="P228" i="2"/>
  <c r="Q228" i="2"/>
  <c r="N1144" i="2"/>
  <c r="M219" i="2"/>
  <c r="M1118" i="2"/>
  <c r="O1118" i="2"/>
  <c r="M567" i="2"/>
  <c r="O567" i="2"/>
  <c r="N567" i="2"/>
  <c r="N495" i="2"/>
  <c r="M230" i="2"/>
  <c r="P230" i="2"/>
  <c r="Q230" i="2"/>
  <c r="M734" i="2"/>
  <c r="O734" i="2"/>
  <c r="N411" i="2"/>
  <c r="N1140" i="2"/>
  <c r="N553" i="2"/>
  <c r="M802" i="2"/>
  <c r="O802" i="2"/>
  <c r="N802" i="2"/>
  <c r="N1059" i="2"/>
  <c r="M1059" i="2"/>
  <c r="O1059" i="2"/>
  <c r="N291" i="2"/>
  <c r="M291" i="2"/>
  <c r="O291" i="2"/>
  <c r="M732" i="2"/>
  <c r="O732" i="2"/>
  <c r="N228" i="2"/>
  <c r="P202" i="2"/>
  <c r="Q202" i="2"/>
  <c r="O72" i="2"/>
  <c r="P72" i="2"/>
  <c r="Q72" i="2"/>
  <c r="P49" i="2"/>
  <c r="Q49" i="2"/>
  <c r="O49" i="2"/>
  <c r="O156" i="2"/>
  <c r="P156" i="2"/>
  <c r="Q156" i="2"/>
  <c r="O368" i="2"/>
  <c r="P368" i="2"/>
  <c r="Q368" i="2"/>
  <c r="O409" i="2"/>
  <c r="P409" i="2"/>
  <c r="Q409" i="2"/>
  <c r="P342" i="2"/>
  <c r="Q342" i="2"/>
  <c r="P303" i="2"/>
  <c r="Q303" i="2"/>
  <c r="P167" i="2"/>
  <c r="Q167" i="2"/>
  <c r="P327" i="2"/>
  <c r="Q327" i="2"/>
  <c r="P106" i="2"/>
  <c r="Q106" i="2"/>
  <c r="O20" i="2"/>
  <c r="P20" i="2"/>
  <c r="Q20" i="2"/>
  <c r="O32" i="2"/>
  <c r="P32" i="2"/>
  <c r="Q32" i="2"/>
  <c r="P124" i="2"/>
  <c r="Q124" i="2"/>
  <c r="O249" i="2"/>
  <c r="O137" i="2"/>
  <c r="P137" i="2"/>
  <c r="Q137" i="2"/>
  <c r="O41" i="2"/>
  <c r="P41" i="2"/>
  <c r="Q41" i="2"/>
  <c r="O142" i="2"/>
  <c r="P142" i="2"/>
  <c r="Q142" i="2"/>
  <c r="O239" i="2"/>
  <c r="O351" i="2"/>
  <c r="O116" i="2"/>
  <c r="P116" i="2"/>
  <c r="Q116" i="2"/>
  <c r="O143" i="2"/>
  <c r="P143" i="2"/>
  <c r="Q143" i="2"/>
  <c r="O257" i="2"/>
  <c r="P257" i="2"/>
  <c r="Q257" i="2"/>
  <c r="O162" i="2"/>
  <c r="P162" i="2"/>
  <c r="Q162" i="2"/>
  <c r="O362" i="2"/>
  <c r="P362" i="2"/>
  <c r="Q362" i="2"/>
  <c r="O148" i="2"/>
  <c r="P148" i="2"/>
  <c r="Q148" i="2"/>
  <c r="O408" i="2"/>
  <c r="P408" i="2"/>
  <c r="Q408" i="2"/>
  <c r="M25" i="2"/>
  <c r="N25" i="2"/>
  <c r="N6" i="2"/>
  <c r="M6" i="2"/>
  <c r="M70" i="2"/>
  <c r="O70" i="2"/>
  <c r="N70" i="2"/>
  <c r="N51" i="2"/>
  <c r="M51" i="2"/>
  <c r="M83" i="2"/>
  <c r="O83" i="2"/>
  <c r="N83" i="2"/>
  <c r="M810" i="2"/>
  <c r="O810" i="2"/>
  <c r="N810" i="2"/>
  <c r="N1126" i="2"/>
  <c r="M1126" i="2"/>
  <c r="O1126" i="2"/>
  <c r="N1054" i="2"/>
  <c r="M1054" i="2"/>
  <c r="O1054" i="2"/>
  <c r="M1038" i="2"/>
  <c r="O1038" i="2"/>
  <c r="N1038" i="2"/>
  <c r="N948" i="2"/>
  <c r="M948" i="2"/>
  <c r="O948" i="2"/>
  <c r="M932" i="2"/>
  <c r="O932" i="2"/>
  <c r="N932" i="2"/>
  <c r="N900" i="2"/>
  <c r="M900" i="2"/>
  <c r="O900" i="2"/>
  <c r="N1111" i="2"/>
  <c r="M1111" i="2"/>
  <c r="O1111" i="2"/>
  <c r="M1103" i="2"/>
  <c r="O1103" i="2"/>
  <c r="N1103" i="2"/>
  <c r="P328" i="2"/>
  <c r="Q328" i="2"/>
  <c r="P389" i="2"/>
  <c r="Q389" i="2"/>
  <c r="M19" i="2"/>
  <c r="O19" i="2"/>
  <c r="N593" i="2"/>
  <c r="N743" i="2"/>
  <c r="M759" i="2"/>
  <c r="M847" i="2"/>
  <c r="N635" i="2"/>
  <c r="N667" i="2"/>
  <c r="N638" i="2"/>
  <c r="N670" i="2"/>
  <c r="N730" i="2"/>
  <c r="M651" i="2"/>
  <c r="O651" i="2"/>
  <c r="M812" i="2"/>
  <c r="O812" i="2"/>
  <c r="N679" i="2"/>
  <c r="AP594" i="1"/>
  <c r="AP534" i="1"/>
  <c r="AP486" i="1"/>
  <c r="AP407" i="1"/>
  <c r="AP327" i="1"/>
  <c r="AP263" i="1"/>
  <c r="AP115" i="1"/>
  <c r="AP586" i="1"/>
  <c r="AP526" i="1"/>
  <c r="AP514" i="1"/>
  <c r="AP474" i="1"/>
  <c r="AP391" i="1"/>
  <c r="AP311" i="1"/>
  <c r="AP247" i="1"/>
  <c r="AP67" i="1"/>
  <c r="AP55" i="1"/>
  <c r="AP39" i="1"/>
  <c r="AP554" i="1"/>
  <c r="AP547" i="1"/>
  <c r="AP494" i="1"/>
  <c r="AP435" i="1"/>
  <c r="AP355" i="1"/>
  <c r="AP279" i="1"/>
  <c r="AP175" i="1"/>
  <c r="O265" i="2"/>
  <c r="P204" i="2"/>
  <c r="Q204" i="2"/>
  <c r="O204" i="2"/>
  <c r="O136" i="2"/>
  <c r="P136" i="2"/>
  <c r="Q136" i="2"/>
  <c r="O206" i="2"/>
  <c r="P206" i="2"/>
  <c r="Q206" i="2"/>
  <c r="O519" i="2"/>
  <c r="O171" i="2"/>
  <c r="P171" i="2"/>
  <c r="Q171" i="2"/>
  <c r="P264" i="2"/>
  <c r="Q264" i="2"/>
  <c r="O264" i="2"/>
  <c r="O170" i="2"/>
  <c r="P170" i="2"/>
  <c r="Q170" i="2"/>
  <c r="P255" i="2"/>
  <c r="Q255" i="2"/>
  <c r="O255" i="2"/>
  <c r="O256" i="2"/>
  <c r="P217" i="2"/>
  <c r="Q217" i="2"/>
  <c r="O253" i="2"/>
  <c r="O168" i="2"/>
  <c r="O216" i="2"/>
  <c r="M268" i="2"/>
  <c r="M1120" i="2"/>
  <c r="M1119" i="2"/>
  <c r="O1119" i="2"/>
  <c r="P397" i="2"/>
  <c r="Q397" i="2"/>
  <c r="M552" i="2"/>
  <c r="O552" i="2"/>
  <c r="P194" i="2"/>
  <c r="Q194" i="2"/>
  <c r="P90" i="2"/>
  <c r="Q90" i="2"/>
  <c r="O196" i="2"/>
  <c r="P356" i="2"/>
  <c r="Q356" i="2"/>
  <c r="P286" i="2"/>
  <c r="Q286" i="2"/>
  <c r="P297" i="2"/>
  <c r="Q297" i="2"/>
  <c r="P387" i="2"/>
  <c r="Q387" i="2"/>
  <c r="P357" i="2"/>
  <c r="Q357" i="2"/>
  <c r="O246" i="2"/>
  <c r="P66" i="2"/>
  <c r="Q66" i="2"/>
  <c r="P421" i="2"/>
  <c r="Q421" i="2"/>
  <c r="P180" i="2"/>
  <c r="Q180" i="2"/>
  <c r="P157" i="2"/>
  <c r="Q157" i="2"/>
  <c r="P108" i="2"/>
  <c r="Q108" i="2"/>
  <c r="P366" i="2"/>
  <c r="Q366" i="2"/>
  <c r="P233" i="2"/>
  <c r="Q233" i="2"/>
  <c r="P305" i="2"/>
  <c r="Q305" i="2"/>
  <c r="P197" i="2"/>
  <c r="Q197" i="2"/>
  <c r="P247" i="2"/>
  <c r="Q247" i="2"/>
  <c r="P159" i="2"/>
  <c r="Q159" i="2"/>
  <c r="P290" i="2"/>
  <c r="Q290" i="2"/>
  <c r="P36" i="2"/>
  <c r="Q36" i="2"/>
  <c r="P402" i="2"/>
  <c r="Q402" i="2"/>
  <c r="P10" i="2"/>
  <c r="Q10" i="2"/>
  <c r="P165" i="2"/>
  <c r="Q165" i="2"/>
  <c r="P236" i="2"/>
  <c r="Q236" i="2"/>
  <c r="P325" i="2"/>
  <c r="Q325" i="2"/>
  <c r="P46" i="2"/>
  <c r="Q46" i="2"/>
  <c r="P317" i="2"/>
  <c r="Q317" i="2"/>
  <c r="P56" i="2"/>
  <c r="Q56" i="2"/>
  <c r="P92" i="2"/>
  <c r="Q92" i="2"/>
  <c r="P119" i="2"/>
  <c r="Q119" i="2"/>
  <c r="P121" i="2"/>
  <c r="Q121" i="2"/>
  <c r="P390" i="2"/>
  <c r="Q390" i="2"/>
  <c r="P110" i="2"/>
  <c r="Q110" i="2"/>
  <c r="P43" i="2"/>
  <c r="Q43" i="2"/>
  <c r="P333" i="2"/>
  <c r="Q333" i="2"/>
  <c r="O391" i="2"/>
  <c r="O129" i="2"/>
  <c r="P13" i="2"/>
  <c r="Q13" i="2"/>
  <c r="P393" i="2"/>
  <c r="Q393" i="2"/>
  <c r="P363" i="2"/>
  <c r="Q363" i="2"/>
  <c r="P27" i="2"/>
  <c r="Q27" i="2"/>
  <c r="P71" i="2"/>
  <c r="Q71" i="2"/>
  <c r="P270" i="2"/>
  <c r="Q270" i="2"/>
  <c r="P339" i="2"/>
  <c r="Q339" i="2"/>
  <c r="P295" i="2"/>
  <c r="Q295" i="2"/>
  <c r="P404" i="2"/>
  <c r="Q404" i="2"/>
  <c r="P47" i="2"/>
  <c r="Q47" i="2"/>
  <c r="P335" i="2"/>
  <c r="Q335" i="2"/>
  <c r="P89" i="2"/>
  <c r="Q89" i="2"/>
  <c r="O31" i="2"/>
  <c r="P63" i="2"/>
  <c r="Q63" i="2"/>
  <c r="P283" i="2"/>
  <c r="Q283" i="2"/>
  <c r="P182" i="2"/>
  <c r="Q182" i="2"/>
  <c r="P102" i="2"/>
  <c r="Q102" i="2"/>
  <c r="P198" i="2"/>
  <c r="Q198" i="2"/>
  <c r="O69" i="2"/>
  <c r="P250" i="2"/>
  <c r="Q250" i="2"/>
  <c r="P380" i="2"/>
  <c r="Q380" i="2"/>
  <c r="O341" i="2"/>
  <c r="P341" i="2"/>
  <c r="Q341" i="2"/>
  <c r="O191" i="2"/>
  <c r="P191" i="2"/>
  <c r="Q191" i="2"/>
  <c r="O174" i="2"/>
  <c r="P174" i="2"/>
  <c r="Q174" i="2"/>
  <c r="O195" i="2"/>
  <c r="P195" i="2"/>
  <c r="Q195" i="2"/>
  <c r="O21" i="2"/>
  <c r="P21" i="2"/>
  <c r="Q21" i="2"/>
  <c r="P254" i="2"/>
  <c r="Q254" i="2"/>
  <c r="P237" i="2"/>
  <c r="Q237" i="2"/>
  <c r="O301" i="2"/>
  <c r="P301" i="2"/>
  <c r="Q301" i="2"/>
  <c r="P370" i="2"/>
  <c r="Q370" i="2"/>
  <c r="P413" i="2"/>
  <c r="Q413" i="2"/>
  <c r="O23" i="2"/>
  <c r="O266" i="2"/>
  <c r="P75" i="2"/>
  <c r="Q75" i="2"/>
  <c r="P200" i="2"/>
  <c r="Q200" i="2"/>
  <c r="Q345" i="2"/>
  <c r="P376" i="2"/>
  <c r="Q376" i="2"/>
  <c r="O22" i="2"/>
  <c r="O16" i="2"/>
  <c r="O369" i="2"/>
  <c r="P369" i="2"/>
  <c r="Q369" i="2"/>
  <c r="O336" i="2"/>
  <c r="P336" i="2"/>
  <c r="Q336" i="2"/>
  <c r="O322" i="2"/>
  <c r="P322" i="2"/>
  <c r="Q322" i="2"/>
  <c r="O61" i="2"/>
  <c r="P61" i="2"/>
  <c r="Q61" i="2"/>
  <c r="O81" i="2"/>
  <c r="P81" i="2"/>
  <c r="Q81" i="2"/>
  <c r="P309" i="2"/>
  <c r="Q309" i="2"/>
  <c r="O60" i="2"/>
  <c r="O227" i="2"/>
  <c r="P227" i="2"/>
  <c r="Q227" i="2"/>
  <c r="O42" i="2"/>
  <c r="P42" i="2"/>
  <c r="Q42" i="2"/>
  <c r="O74" i="2"/>
  <c r="P74" i="2"/>
  <c r="Q74" i="2"/>
  <c r="O37" i="2"/>
  <c r="P348" i="2"/>
  <c r="Q348" i="2"/>
  <c r="P57" i="2"/>
  <c r="Q57" i="2"/>
  <c r="O8" i="2"/>
  <c r="P8" i="2"/>
  <c r="Q8" i="2"/>
  <c r="O364" i="2"/>
  <c r="P364" i="2"/>
  <c r="Q364" i="2"/>
  <c r="O87" i="2"/>
  <c r="O68" i="2"/>
  <c r="P68" i="2"/>
  <c r="Q68" i="2"/>
  <c r="P29" i="2"/>
  <c r="Q29" i="2"/>
  <c r="P55" i="2"/>
  <c r="Q55" i="2"/>
  <c r="O293" i="2"/>
  <c r="P293" i="2"/>
  <c r="Q293" i="2"/>
  <c r="O361" i="2"/>
  <c r="O392" i="2"/>
  <c r="O278" i="2"/>
  <c r="P177" i="2"/>
  <c r="Q177" i="2"/>
  <c r="P267" i="2"/>
  <c r="Q267" i="2"/>
  <c r="O385" i="2"/>
  <c r="P308" i="2"/>
  <c r="Q308" i="2"/>
  <c r="P199" i="2"/>
  <c r="Q199" i="2"/>
  <c r="O5" i="2"/>
  <c r="P5" i="2"/>
  <c r="Q5" i="2"/>
  <c r="P279" i="2"/>
  <c r="Q279" i="2"/>
  <c r="O410" i="2"/>
  <c r="O65" i="2"/>
  <c r="P65" i="2"/>
  <c r="Q65" i="2"/>
  <c r="P251" i="2"/>
  <c r="Q251" i="2"/>
  <c r="O211" i="2"/>
  <c r="P211" i="2"/>
  <c r="Q211" i="2"/>
  <c r="P154" i="2"/>
  <c r="Q154" i="2"/>
  <c r="O418" i="2"/>
  <c r="O383" i="2"/>
  <c r="P383" i="2"/>
  <c r="Q383" i="2"/>
  <c r="O45" i="2"/>
  <c r="P146" i="2"/>
  <c r="Q146" i="2"/>
  <c r="O120" i="2"/>
  <c r="Q120" i="2"/>
  <c r="P235" i="2"/>
  <c r="Q235" i="2"/>
  <c r="O141" i="2"/>
  <c r="P141" i="2"/>
  <c r="Q141" i="2"/>
  <c r="O415" i="2"/>
  <c r="O77" i="2"/>
  <c r="P77" i="2"/>
  <c r="Q77" i="2"/>
  <c r="O163" i="2"/>
  <c r="Q232" i="2"/>
  <c r="O203" i="2"/>
  <c r="O209" i="2"/>
  <c r="Q209" i="2"/>
  <c r="O272" i="2"/>
  <c r="O417" i="2"/>
  <c r="P417" i="2"/>
  <c r="Q417" i="2"/>
  <c r="P44" i="2"/>
  <c r="Q44" i="2"/>
  <c r="O127" i="2"/>
  <c r="Q127" i="2"/>
  <c r="O269" i="2"/>
  <c r="O299" i="2"/>
  <c r="P299" i="2"/>
  <c r="Q299" i="2"/>
  <c r="O7" i="2"/>
  <c r="O184" i="2"/>
  <c r="P184" i="2"/>
  <c r="Q184" i="2"/>
  <c r="O243" i="2"/>
  <c r="P243" i="2"/>
  <c r="Q243" i="2"/>
  <c r="O123" i="2"/>
  <c r="P123" i="2"/>
  <c r="Q123" i="2"/>
  <c r="P26" i="2"/>
  <c r="Q26" i="2"/>
  <c r="P58" i="2"/>
  <c r="Q58" i="2"/>
  <c r="O33" i="2"/>
  <c r="P33" i="2"/>
  <c r="Q33" i="2"/>
  <c r="P135" i="2"/>
  <c r="Q135" i="2"/>
  <c r="O96" i="2"/>
  <c r="Q96" i="2"/>
  <c r="P128" i="2"/>
  <c r="Q128" i="2"/>
  <c r="O192" i="2"/>
  <c r="P192" i="2"/>
  <c r="Q192" i="2"/>
  <c r="O371" i="2"/>
  <c r="Q371" i="2"/>
  <c r="O38" i="2"/>
  <c r="O48" i="2"/>
  <c r="P48" i="2"/>
  <c r="Q48" i="2"/>
  <c r="O176" i="2"/>
  <c r="P176" i="2"/>
  <c r="Q176" i="2"/>
  <c r="O95" i="2"/>
  <c r="P282" i="2"/>
  <c r="Q282" i="2"/>
  <c r="O131" i="2"/>
  <c r="O277" i="2"/>
  <c r="O311" i="2"/>
  <c r="P83" i="2"/>
  <c r="Q83" i="2"/>
  <c r="O25" i="2"/>
  <c r="O51" i="2"/>
  <c r="P51" i="2"/>
  <c r="Q51" i="2"/>
  <c r="O6" i="2"/>
  <c r="P6" i="2"/>
  <c r="Q6" i="2"/>
  <c r="O205" i="2"/>
  <c r="P205" i="2"/>
  <c r="Q205" i="2"/>
  <c r="O230" i="2"/>
  <c r="P314" i="2"/>
  <c r="Q314" i="2"/>
  <c r="O1120" i="2"/>
  <c r="N569" i="1"/>
  <c r="N1001" i="1"/>
  <c r="H244" i="1"/>
  <c r="I244" i="1"/>
  <c r="I243" i="1"/>
  <c r="I14" i="1"/>
  <c r="G16" i="1"/>
  <c r="H15" i="1"/>
  <c r="I663" i="1"/>
  <c r="H664" i="1"/>
  <c r="I664" i="1"/>
  <c r="L664" i="1"/>
  <c r="N664" i="1"/>
  <c r="G364" i="1"/>
  <c r="H364" i="1"/>
  <c r="I364" i="1"/>
  <c r="H363" i="1"/>
  <c r="L580" i="1"/>
  <c r="M580" i="1"/>
  <c r="O580" i="1"/>
  <c r="H580" i="1"/>
  <c r="I580" i="1"/>
  <c r="L999" i="1"/>
  <c r="M999" i="1"/>
  <c r="O999" i="1"/>
  <c r="I998" i="1"/>
  <c r="G1000" i="1"/>
  <c r="H999" i="1"/>
  <c r="I999" i="1"/>
  <c r="I828" i="1"/>
  <c r="I1032" i="1"/>
  <c r="I937" i="1"/>
  <c r="I408" i="1"/>
  <c r="I362" i="1"/>
  <c r="I13" i="1"/>
  <c r="I109" i="1"/>
  <c r="H542" i="1"/>
  <c r="I542" i="1"/>
  <c r="I938" i="1"/>
  <c r="I614" i="1"/>
  <c r="I386" i="1"/>
  <c r="I373" i="1"/>
  <c r="I984" i="1"/>
  <c r="J10" i="1"/>
  <c r="I854" i="1"/>
  <c r="I683" i="1"/>
  <c r="I1021" i="1"/>
  <c r="I623" i="1"/>
  <c r="I299" i="1"/>
  <c r="I862" i="1"/>
  <c r="I1078" i="1"/>
  <c r="J11" i="1"/>
  <c r="J12" i="1"/>
  <c r="J13" i="1"/>
  <c r="I297" i="1"/>
  <c r="I888" i="1"/>
  <c r="I1031" i="1"/>
  <c r="I107" i="1"/>
  <c r="I239" i="1"/>
  <c r="I372" i="1"/>
  <c r="I478" i="1"/>
  <c r="I309" i="1"/>
  <c r="I405" i="1"/>
  <c r="I236" i="1"/>
  <c r="I1089" i="1"/>
  <c r="G428" i="1"/>
  <c r="I426" i="1"/>
  <c r="L655" i="1"/>
  <c r="N655" i="1"/>
  <c r="H655" i="1"/>
  <c r="I655" i="1"/>
  <c r="I117" i="1"/>
  <c r="G1004" i="1"/>
  <c r="L1003" i="1"/>
  <c r="N1003" i="1"/>
  <c r="H1003" i="1"/>
  <c r="H667" i="1"/>
  <c r="G668" i="1"/>
  <c r="H284" i="1"/>
  <c r="I284" i="1"/>
  <c r="G285" i="1"/>
  <c r="I211" i="1"/>
  <c r="I187" i="1"/>
  <c r="G189" i="1"/>
  <c r="I714" i="1"/>
  <c r="G716" i="1"/>
  <c r="L631" i="1"/>
  <c r="M631" i="1"/>
  <c r="O631" i="1"/>
  <c r="G632" i="1"/>
  <c r="H956" i="1"/>
  <c r="I956" i="1"/>
  <c r="H559" i="1"/>
  <c r="I559" i="1"/>
  <c r="L559" i="1"/>
  <c r="N559" i="1"/>
  <c r="G560" i="1"/>
  <c r="I558" i="1"/>
  <c r="L1040" i="1"/>
  <c r="N1040" i="1"/>
  <c r="G1041" i="1"/>
  <c r="I1040" i="1"/>
  <c r="L1123" i="1"/>
  <c r="N1123" i="1"/>
  <c r="H1123" i="1"/>
  <c r="H451" i="1"/>
  <c r="L451" i="1"/>
  <c r="M451" i="1"/>
  <c r="O451" i="1"/>
  <c r="G452" i="1"/>
  <c r="I789" i="1"/>
  <c r="H572" i="1"/>
  <c r="I572" i="1"/>
  <c r="G22" i="1"/>
  <c r="I680" i="1"/>
  <c r="G958" i="1"/>
  <c r="I957" i="1"/>
  <c r="G1125" i="1"/>
  <c r="G273" i="1"/>
  <c r="I20" i="1"/>
  <c r="L1112" i="1"/>
  <c r="N1112" i="1"/>
  <c r="L715" i="1"/>
  <c r="N715" i="1"/>
  <c r="H991" i="1"/>
  <c r="I991" i="1"/>
  <c r="G119" i="1"/>
  <c r="H427" i="1"/>
  <c r="I427" i="1"/>
  <c r="L956" i="1"/>
  <c r="N956" i="1"/>
  <c r="G800" i="1"/>
  <c r="H811" i="1"/>
  <c r="H596" i="1"/>
  <c r="I331" i="1"/>
  <c r="L667" i="1"/>
  <c r="M667" i="1"/>
  <c r="O667" i="1"/>
  <c r="I102" i="1"/>
  <c r="H103" i="1"/>
  <c r="I103" i="1"/>
  <c r="L895" i="1"/>
  <c r="G896" i="1"/>
  <c r="I487" i="1"/>
  <c r="I246" i="1"/>
  <c r="G248" i="1"/>
  <c r="G166" i="1"/>
  <c r="I164" i="1"/>
  <c r="I1002" i="1"/>
  <c r="H272" i="1"/>
  <c r="I272" i="1"/>
  <c r="I990" i="1"/>
  <c r="G44" i="1"/>
  <c r="L991" i="1"/>
  <c r="I810" i="1"/>
  <c r="I654" i="1"/>
  <c r="G812" i="1"/>
  <c r="G597" i="1"/>
  <c r="H128" i="1"/>
  <c r="I1039" i="1"/>
  <c r="I404" i="1"/>
  <c r="I165" i="1"/>
  <c r="I116" i="1"/>
  <c r="I186" i="1"/>
  <c r="H440" i="1"/>
  <c r="G441" i="1"/>
  <c r="L440" i="1"/>
  <c r="N440" i="1"/>
  <c r="L499" i="1"/>
  <c r="N499" i="1"/>
  <c r="H499" i="1"/>
  <c r="I499" i="1"/>
  <c r="G500" i="1"/>
  <c r="I666" i="1"/>
  <c r="H488" i="1"/>
  <c r="G489" i="1"/>
  <c r="L489" i="1"/>
  <c r="L726" i="1"/>
  <c r="M726" i="1"/>
  <c r="O726" i="1"/>
  <c r="H1086" i="1"/>
  <c r="L1086" i="1"/>
  <c r="N1086" i="1"/>
  <c r="G1063" i="1"/>
  <c r="H1062" i="1"/>
  <c r="G260" i="1"/>
  <c r="I980" i="1"/>
  <c r="I1076" i="1"/>
  <c r="I979" i="1"/>
  <c r="I547" i="1"/>
  <c r="G1051" i="1"/>
  <c r="I210" i="1"/>
  <c r="H955" i="1"/>
  <c r="I955" i="1"/>
  <c r="I833" i="1"/>
  <c r="G703" i="1"/>
  <c r="L703" i="1"/>
  <c r="M703" i="1"/>
  <c r="O703" i="1"/>
  <c r="H702" i="1"/>
  <c r="L702" i="1"/>
  <c r="N702" i="1"/>
  <c r="I677" i="1"/>
  <c r="G392" i="1"/>
  <c r="H391" i="1"/>
  <c r="H318" i="1"/>
  <c r="I318" i="1"/>
  <c r="G319" i="1"/>
  <c r="G320" i="1"/>
  <c r="G223" i="1"/>
  <c r="I222" i="1"/>
  <c r="I221" i="1"/>
  <c r="H1098" i="1"/>
  <c r="I1098" i="1"/>
  <c r="G1099" i="1"/>
  <c r="G344" i="1"/>
  <c r="H343" i="1"/>
  <c r="I858" i="1"/>
  <c r="H834" i="1"/>
  <c r="I834" i="1"/>
  <c r="L834" i="1"/>
  <c r="N834" i="1"/>
  <c r="G199" i="1"/>
  <c r="I197" i="1"/>
  <c r="I1097" i="1"/>
  <c r="I1001" i="1"/>
  <c r="I437" i="1"/>
  <c r="I1075" i="1"/>
  <c r="I870" i="1"/>
  <c r="I498" i="1"/>
  <c r="I978" i="1"/>
  <c r="I977" i="1"/>
  <c r="I953" i="1"/>
  <c r="H594" i="1"/>
  <c r="I594" i="1"/>
  <c r="I545" i="1"/>
  <c r="H294" i="1"/>
  <c r="I294" i="1"/>
  <c r="I378" i="1"/>
  <c r="I65" i="1"/>
  <c r="I461" i="1"/>
  <c r="AP442" i="1"/>
  <c r="AP434" i="1"/>
  <c r="AP422" i="1"/>
  <c r="AP418" i="1"/>
  <c r="AP394" i="1"/>
  <c r="AP358" i="1"/>
  <c r="AP354" i="1"/>
  <c r="AP498" i="1"/>
  <c r="AP478" i="1"/>
  <c r="AP454" i="1"/>
  <c r="AP450" i="1"/>
  <c r="AP322" i="1"/>
  <c r="AP318" i="1"/>
  <c r="AP142" i="1"/>
  <c r="AP98" i="1"/>
  <c r="AP34" i="1"/>
  <c r="BA8" i="1"/>
  <c r="AP602" i="1"/>
  <c r="AP410" i="1"/>
  <c r="AP402" i="1"/>
  <c r="AP390" i="1"/>
  <c r="AP386" i="1"/>
  <c r="L6" i="1"/>
  <c r="N6" i="1"/>
  <c r="N677" i="1"/>
  <c r="M930" i="1"/>
  <c r="O930" i="1"/>
  <c r="N1121" i="1"/>
  <c r="N449" i="1"/>
  <c r="N737" i="1"/>
  <c r="N858" i="1"/>
  <c r="N642" i="1"/>
  <c r="M942" i="1"/>
  <c r="O942" i="1"/>
  <c r="N955" i="1"/>
  <c r="M665" i="1"/>
  <c r="O665" i="1"/>
  <c r="M1049" i="1"/>
  <c r="O1049" i="1"/>
  <c r="M473" i="1"/>
  <c r="O473" i="1"/>
  <c r="M521" i="1"/>
  <c r="O521" i="1"/>
  <c r="N810" i="1"/>
  <c r="N761" i="1"/>
  <c r="M1097" i="1"/>
  <c r="O1097" i="1"/>
  <c r="M425" i="1"/>
  <c r="O425" i="1"/>
  <c r="M617" i="1"/>
  <c r="O617" i="1"/>
  <c r="M905" i="1"/>
  <c r="O905" i="1"/>
  <c r="M809" i="1"/>
  <c r="O809" i="1"/>
  <c r="M953" i="1"/>
  <c r="O953" i="1"/>
  <c r="N545" i="1"/>
  <c r="N929" i="1"/>
  <c r="M785" i="1"/>
  <c r="O785" i="1"/>
  <c r="N689" i="1"/>
  <c r="N1073" i="1"/>
  <c r="M593" i="1"/>
  <c r="O593" i="1"/>
  <c r="N497" i="1"/>
  <c r="N881" i="1"/>
  <c r="M1025" i="1"/>
  <c r="O1025" i="1"/>
  <c r="M1015" i="1"/>
  <c r="O1015" i="1"/>
  <c r="M534" i="1"/>
  <c r="O534" i="1"/>
  <c r="N476" i="1"/>
  <c r="N738" i="1"/>
  <c r="M860" i="1"/>
  <c r="O860" i="1"/>
  <c r="N859" i="1"/>
  <c r="N536" i="1"/>
  <c r="N957" i="1"/>
  <c r="N463" i="1"/>
  <c r="M954" i="1"/>
  <c r="O954" i="1"/>
  <c r="N878" i="1"/>
  <c r="N1077" i="1"/>
  <c r="N920" i="1"/>
  <c r="M836" i="1"/>
  <c r="O836" i="1"/>
  <c r="M918" i="1"/>
  <c r="O918" i="1"/>
  <c r="M1050" i="1"/>
  <c r="O1050" i="1"/>
  <c r="M778" i="1"/>
  <c r="O778" i="1"/>
  <c r="N605" i="1"/>
  <c r="N766" i="1"/>
  <c r="N1089" i="1"/>
  <c r="M465" i="1"/>
  <c r="O465" i="1"/>
  <c r="M1136" i="1"/>
  <c r="O1136" i="1"/>
  <c r="M1017" i="1"/>
  <c r="O1017" i="1"/>
  <c r="M787" i="1"/>
  <c r="O787" i="1"/>
  <c r="N774" i="1"/>
  <c r="N557" i="1"/>
  <c r="M577" i="1"/>
  <c r="O577" i="1"/>
  <c r="M549" i="1"/>
  <c r="O549" i="1"/>
  <c r="N714" i="1"/>
  <c r="M933" i="1"/>
  <c r="O933" i="1"/>
  <c r="N571" i="1"/>
  <c r="M1134" i="1"/>
  <c r="O1134" i="1"/>
  <c r="N844" i="1"/>
  <c r="N1020" i="1"/>
  <c r="M690" i="1"/>
  <c r="O690" i="1"/>
  <c r="N538" i="1"/>
  <c r="N790" i="1"/>
  <c r="N967" i="1"/>
  <c r="M883" i="1"/>
  <c r="O883" i="1"/>
  <c r="M892" i="1"/>
  <c r="O892" i="1"/>
  <c r="N984" i="1"/>
  <c r="M791" i="1"/>
  <c r="O791" i="1"/>
  <c r="N646" i="1"/>
  <c r="M969" i="1"/>
  <c r="O969" i="1"/>
  <c r="M885" i="1"/>
  <c r="O885" i="1"/>
  <c r="M872" i="1"/>
  <c r="O872" i="1"/>
  <c r="M823" i="1"/>
  <c r="O823" i="1"/>
  <c r="N932" i="1"/>
  <c r="M522" i="1"/>
  <c r="O522" i="1"/>
  <c r="M990" i="1"/>
  <c r="O990" i="1"/>
  <c r="N870" i="1"/>
  <c r="N796" i="1"/>
  <c r="N988" i="1"/>
  <c r="M880" i="1"/>
  <c r="O880" i="1"/>
  <c r="M1092" i="1"/>
  <c r="O1092" i="1"/>
  <c r="M994" i="1"/>
  <c r="O994" i="1"/>
  <c r="N935" i="1"/>
  <c r="N682" i="1"/>
  <c r="N586" i="1"/>
  <c r="N741" i="1"/>
  <c r="M777" i="1"/>
  <c r="O777" i="1"/>
  <c r="M656" i="1"/>
  <c r="O656" i="1"/>
  <c r="M427" i="1"/>
  <c r="O427" i="1"/>
  <c r="M871" i="1"/>
  <c r="O871" i="1"/>
  <c r="M997" i="1"/>
  <c r="O997" i="1"/>
  <c r="N931" i="1"/>
  <c r="N1062" i="1"/>
  <c r="N498" i="1"/>
  <c r="N1095" i="1"/>
  <c r="N854" i="1"/>
  <c r="M1139" i="1"/>
  <c r="O1139" i="1"/>
  <c r="M850" i="1"/>
  <c r="O850" i="1"/>
  <c r="N550" i="1"/>
  <c r="N874" i="1"/>
  <c r="N934" i="1"/>
  <c r="M477" i="1"/>
  <c r="O477" i="1"/>
  <c r="N610" i="1"/>
  <c r="N548" i="1"/>
  <c r="N1076" i="1"/>
  <c r="M1111" i="1"/>
  <c r="O1111" i="1"/>
  <c r="M1026" i="1"/>
  <c r="O1026" i="1"/>
  <c r="N678" i="1"/>
  <c r="N1002" i="1"/>
  <c r="M1074" i="1"/>
  <c r="O1074" i="1"/>
  <c r="N786" i="1"/>
  <c r="M906" i="1"/>
  <c r="O906" i="1"/>
  <c r="M842" i="1"/>
  <c r="O842" i="1"/>
  <c r="M877" i="1"/>
  <c r="O877" i="1"/>
  <c r="M889" i="1"/>
  <c r="O889" i="1"/>
  <c r="N972" i="1"/>
  <c r="N552" i="1"/>
  <c r="M826" i="1"/>
  <c r="O826" i="1"/>
  <c r="M467" i="1"/>
  <c r="O467" i="1"/>
  <c r="M893" i="1"/>
  <c r="O893" i="1"/>
  <c r="N845" i="1"/>
  <c r="N783" i="1"/>
  <c r="N879" i="1"/>
  <c r="M517" i="1"/>
  <c r="O517" i="1"/>
  <c r="M576" i="1"/>
  <c r="O576" i="1"/>
  <c r="N588" i="1"/>
  <c r="M551" i="1"/>
  <c r="O551" i="1"/>
  <c r="N478" i="1"/>
  <c r="N862" i="1"/>
  <c r="M838" i="1"/>
  <c r="O838" i="1"/>
  <c r="M982" i="1"/>
  <c r="O982" i="1"/>
  <c r="M1019" i="1"/>
  <c r="O1019" i="1"/>
  <c r="M824" i="1"/>
  <c r="O824" i="1"/>
  <c r="N680" i="1"/>
  <c r="N884" i="1"/>
  <c r="N795" i="1"/>
  <c r="N974" i="1"/>
  <c r="N781" i="1"/>
  <c r="M827" i="1"/>
  <c r="O827" i="1"/>
  <c r="N970" i="1"/>
  <c r="N1079" i="1"/>
  <c r="N620" i="1"/>
  <c r="N1088" i="1"/>
  <c r="N852" i="1"/>
  <c r="N543" i="1"/>
  <c r="M482" i="1"/>
  <c r="O482" i="1"/>
  <c r="M587" i="1"/>
  <c r="O587" i="1"/>
  <c r="N1138" i="1"/>
  <c r="M1078" i="1"/>
  <c r="O1078" i="1"/>
  <c r="N740" i="1"/>
  <c r="N488" i="1"/>
  <c r="M510" i="1"/>
  <c r="O510" i="1"/>
  <c r="M533" i="1"/>
  <c r="O533" i="1"/>
  <c r="N856" i="1"/>
  <c r="M578" i="1"/>
  <c r="O578" i="1"/>
  <c r="N575" i="1"/>
  <c r="M975" i="1"/>
  <c r="O975" i="1"/>
  <c r="M891" i="1"/>
  <c r="O891" i="1"/>
  <c r="N1033" i="1"/>
  <c r="M840" i="1"/>
  <c r="O840" i="1"/>
  <c r="M683" i="1"/>
  <c r="O683" i="1"/>
  <c r="M1115" i="1"/>
  <c r="O1115" i="1"/>
  <c r="M742" i="1"/>
  <c r="O742" i="1"/>
  <c r="N658" i="1"/>
  <c r="M993" i="1"/>
  <c r="O993" i="1"/>
  <c r="M621" i="1"/>
  <c r="O621" i="1"/>
  <c r="M1018" i="1"/>
  <c r="O1018" i="1"/>
  <c r="N1027" i="1"/>
  <c r="N919" i="1"/>
  <c r="M799" i="1"/>
  <c r="O799" i="1"/>
  <c r="M811" i="1"/>
  <c r="O811" i="1"/>
  <c r="M763" i="1"/>
  <c r="O763" i="1"/>
  <c r="M835" i="1"/>
  <c r="O835" i="1"/>
  <c r="N474" i="1"/>
  <c r="M1039" i="1"/>
  <c r="O1039" i="1"/>
  <c r="N857" i="1"/>
  <c r="N480" i="1"/>
  <c r="M1032" i="1"/>
  <c r="O1032" i="1"/>
  <c r="M971" i="1"/>
  <c r="O971" i="1"/>
  <c r="N922" i="1"/>
  <c r="M450" i="1"/>
  <c r="O450" i="1"/>
  <c r="N487" i="1"/>
  <c r="M654" i="1"/>
  <c r="O654" i="1"/>
  <c r="M546" i="1"/>
  <c r="O546" i="1"/>
  <c r="N725" i="1"/>
  <c r="M516" i="1"/>
  <c r="O516" i="1"/>
  <c r="N623" i="1"/>
  <c r="M875" i="1"/>
  <c r="O875" i="1"/>
  <c r="M861" i="1"/>
  <c r="O861" i="1"/>
  <c r="M511" i="1"/>
  <c r="O511" i="1"/>
  <c r="N1135" i="1"/>
  <c r="M462" i="1"/>
  <c r="O462" i="1"/>
  <c r="M907" i="1"/>
  <c r="O907" i="1"/>
  <c r="N1037" i="1"/>
  <c r="N544" i="1"/>
  <c r="N940" i="1"/>
  <c r="N939" i="1"/>
  <c r="M939" i="1"/>
  <c r="O939" i="1"/>
  <c r="M659" i="1"/>
  <c r="O659" i="1"/>
  <c r="N938" i="1"/>
  <c r="M938" i="1"/>
  <c r="O938" i="1"/>
  <c r="M1030" i="1"/>
  <c r="O1030" i="1"/>
  <c r="N1030" i="1"/>
  <c r="M466" i="1"/>
  <c r="O466" i="1"/>
  <c r="N466" i="1"/>
  <c r="M1029" i="1"/>
  <c r="O1029" i="1"/>
  <c r="N1029" i="1"/>
  <c r="N890" i="1"/>
  <c r="N648" i="1"/>
  <c r="M648" i="1"/>
  <c r="O648" i="1"/>
  <c r="N647" i="1"/>
  <c r="M647" i="1"/>
  <c r="O647" i="1"/>
  <c r="N851" i="1"/>
  <c r="M851" i="1"/>
  <c r="O851" i="1"/>
  <c r="M1021" i="1"/>
  <c r="O1021" i="1"/>
  <c r="N1021" i="1"/>
  <c r="M743" i="1"/>
  <c r="O743" i="1"/>
  <c r="N743" i="1"/>
  <c r="N585" i="1"/>
  <c r="M585" i="1"/>
  <c r="O585" i="1"/>
  <c r="N837" i="1"/>
  <c r="M837" i="1"/>
  <c r="O837" i="1"/>
  <c r="M848" i="1"/>
  <c r="O848" i="1"/>
  <c r="N848" i="1"/>
  <c r="N542" i="1"/>
  <c r="M542" i="1"/>
  <c r="O542" i="1"/>
  <c r="M645" i="1"/>
  <c r="O645" i="1"/>
  <c r="N645" i="1"/>
  <c r="M986" i="1"/>
  <c r="O986" i="1"/>
  <c r="N853" i="1"/>
  <c r="M853" i="1"/>
  <c r="O853" i="1"/>
  <c r="M996" i="1"/>
  <c r="O996" i="1"/>
  <c r="N996" i="1"/>
  <c r="N888" i="1"/>
  <c r="N574" i="1"/>
  <c r="M574" i="1"/>
  <c r="O574" i="1"/>
  <c r="N921" i="1"/>
  <c r="N886" i="1"/>
  <c r="M886" i="1"/>
  <c r="O886" i="1"/>
  <c r="M981" i="1"/>
  <c r="O981" i="1"/>
  <c r="M644" i="1"/>
  <c r="O644" i="1"/>
  <c r="N644" i="1"/>
  <c r="N968" i="1"/>
  <c r="M968" i="1"/>
  <c r="O968" i="1"/>
  <c r="N679" i="1"/>
  <c r="M679" i="1"/>
  <c r="O679" i="1"/>
  <c r="N619" i="1"/>
  <c r="M619" i="1"/>
  <c r="O619" i="1"/>
  <c r="N1137" i="1"/>
  <c r="N1016" i="1"/>
  <c r="M1016" i="1"/>
  <c r="O1016" i="1"/>
  <c r="N558" i="1"/>
  <c r="M558" i="1"/>
  <c r="O558" i="1"/>
  <c r="N1014" i="1"/>
  <c r="M1014" i="1"/>
  <c r="O1014" i="1"/>
  <c r="M936" i="1"/>
  <c r="O936" i="1"/>
  <c r="N923" i="1"/>
  <c r="M1114" i="1"/>
  <c r="O1114" i="1"/>
  <c r="M573" i="1"/>
  <c r="O573" i="1"/>
  <c r="M849" i="1"/>
  <c r="O849" i="1"/>
  <c r="N513" i="1"/>
  <c r="M765" i="1"/>
  <c r="O765" i="1"/>
  <c r="M1028" i="1"/>
  <c r="O1028" i="1"/>
  <c r="N980" i="1"/>
  <c r="M980" i="1"/>
  <c r="O980" i="1"/>
  <c r="N596" i="1"/>
  <c r="M596" i="1"/>
  <c r="O596" i="1"/>
  <c r="M438" i="1"/>
  <c r="O438" i="1"/>
  <c r="N438" i="1"/>
  <c r="M594" i="1"/>
  <c r="O594" i="1"/>
  <c r="M965" i="1"/>
  <c r="O965" i="1"/>
  <c r="N512" i="1"/>
  <c r="M788" i="1"/>
  <c r="O788" i="1"/>
  <c r="M956" i="1"/>
  <c r="O956" i="1"/>
  <c r="M547" i="1"/>
  <c r="O547" i="1"/>
  <c r="M978" i="1"/>
  <c r="O978" i="1"/>
  <c r="M426" i="1"/>
  <c r="O426" i="1"/>
  <c r="M833" i="1"/>
  <c r="O833" i="1"/>
  <c r="N653" i="1"/>
  <c r="N437" i="1"/>
  <c r="M581" i="1"/>
  <c r="O581" i="1"/>
  <c r="M1038" i="1"/>
  <c r="O1038" i="1"/>
  <c r="N1145" i="1"/>
  <c r="N773" i="1"/>
  <c r="N519" i="1"/>
  <c r="M841" i="1"/>
  <c r="O841" i="1"/>
  <c r="M515" i="1"/>
  <c r="O515" i="1"/>
  <c r="N515" i="1"/>
  <c r="N768" i="1"/>
  <c r="M768" i="1"/>
  <c r="O768" i="1"/>
  <c r="M863" i="1"/>
  <c r="O863" i="1"/>
  <c r="N863" i="1"/>
  <c r="M983" i="1"/>
  <c r="O983" i="1"/>
  <c r="M855" i="1"/>
  <c r="O855" i="1"/>
  <c r="M998" i="1"/>
  <c r="O998" i="1"/>
  <c r="M843" i="1"/>
  <c r="O843" i="1"/>
  <c r="N780" i="1"/>
  <c r="N937" i="1"/>
  <c r="M937" i="1"/>
  <c r="O937" i="1"/>
  <c r="N767" i="1"/>
  <c r="M767" i="1"/>
  <c r="O767" i="1"/>
  <c r="M1090" i="1"/>
  <c r="O1090" i="1"/>
  <c r="N825" i="1"/>
  <c r="M681" i="1"/>
  <c r="O681" i="1"/>
  <c r="N537" i="1"/>
  <c r="N657" i="1"/>
  <c r="N789" i="1"/>
  <c r="N464" i="1"/>
  <c r="M609" i="1"/>
  <c r="O609" i="1"/>
  <c r="N691" i="1"/>
  <c r="N822" i="1"/>
  <c r="N966" i="1"/>
  <c r="M966" i="1"/>
  <c r="O966" i="1"/>
  <c r="M1080" i="1"/>
  <c r="O1080" i="1"/>
  <c r="M887" i="1"/>
  <c r="O887" i="1"/>
  <c r="M611" i="1"/>
  <c r="O611" i="1"/>
  <c r="M1113" i="1"/>
  <c r="O1113" i="1"/>
  <c r="M776" i="1"/>
  <c r="O776" i="1"/>
  <c r="M1124" i="1"/>
  <c r="O1124" i="1"/>
  <c r="M764" i="1"/>
  <c r="O764" i="1"/>
  <c r="N535" i="1"/>
  <c r="M1122" i="1"/>
  <c r="O1122" i="1"/>
  <c r="N1122" i="1"/>
  <c r="M584" i="1"/>
  <c r="O584" i="1"/>
  <c r="M475" i="1"/>
  <c r="O475" i="1"/>
  <c r="M775" i="1"/>
  <c r="O775" i="1"/>
  <c r="N608" i="1"/>
  <c r="N847" i="1"/>
  <c r="N1013" i="1"/>
  <c r="M606" i="1"/>
  <c r="O606" i="1"/>
  <c r="N570" i="1"/>
  <c r="M582" i="1"/>
  <c r="O582" i="1"/>
  <c r="N439" i="1"/>
  <c r="N1133" i="1"/>
  <c r="N797" i="1"/>
  <c r="N629" i="1"/>
  <c r="M1085" i="1"/>
  <c r="O1085" i="1"/>
  <c r="N5" i="1"/>
  <c r="N917" i="1"/>
  <c r="N485" i="1"/>
  <c r="I158" i="1"/>
  <c r="G160" i="1"/>
  <c r="H159" i="1"/>
  <c r="H87" i="1"/>
  <c r="I87" i="1"/>
  <c r="I86" i="1"/>
  <c r="I1023" i="1"/>
  <c r="L1024" i="1"/>
  <c r="H1024" i="1"/>
  <c r="I1024" i="1"/>
  <c r="N924" i="1"/>
  <c r="M924" i="1"/>
  <c r="O924" i="1"/>
  <c r="H830" i="1"/>
  <c r="I830" i="1"/>
  <c r="I829" i="1"/>
  <c r="L830" i="1"/>
  <c r="M830" i="1"/>
  <c r="O830" i="1"/>
  <c r="G1035" i="1"/>
  <c r="L1034" i="1"/>
  <c r="M1034" i="1"/>
  <c r="O1034" i="1"/>
  <c r="H1034" i="1"/>
  <c r="I1033" i="1"/>
  <c r="H483" i="1"/>
  <c r="I483" i="1"/>
  <c r="L483" i="1"/>
  <c r="N483" i="1"/>
  <c r="H339" i="1"/>
  <c r="G340" i="1"/>
  <c r="G784" i="1"/>
  <c r="H783" i="1"/>
  <c r="G867" i="1"/>
  <c r="I866" i="1"/>
  <c r="L866" i="1"/>
  <c r="I997" i="1"/>
  <c r="N553" i="1"/>
  <c r="H337" i="1"/>
  <c r="I337" i="1"/>
  <c r="G650" i="1"/>
  <c r="I648" i="1"/>
  <c r="L649" i="1"/>
  <c r="N649" i="1"/>
  <c r="L541" i="1"/>
  <c r="N541" i="1"/>
  <c r="I540" i="1"/>
  <c r="H769" i="1"/>
  <c r="L769" i="1"/>
  <c r="N769" i="1"/>
  <c r="G770" i="1"/>
  <c r="M995" i="1"/>
  <c r="O995" i="1"/>
  <c r="N995" i="1"/>
  <c r="I1080" i="1"/>
  <c r="N1031" i="1"/>
  <c r="M1031" i="1"/>
  <c r="O1031" i="1"/>
  <c r="G745" i="1"/>
  <c r="I743" i="1"/>
  <c r="L744" i="1"/>
  <c r="M744" i="1"/>
  <c r="O744" i="1"/>
  <c r="N479" i="1"/>
  <c r="M479" i="1"/>
  <c r="O479" i="1"/>
  <c r="M792" i="1"/>
  <c r="O792" i="1"/>
  <c r="N792" i="1"/>
  <c r="G136" i="1"/>
  <c r="M468" i="1"/>
  <c r="O468" i="1"/>
  <c r="I684" i="1"/>
  <c r="H793" i="1"/>
  <c r="I793" i="1"/>
  <c r="L793" i="1"/>
  <c r="M793" i="1"/>
  <c r="O793" i="1"/>
  <c r="I84" i="1"/>
  <c r="H85" i="1"/>
  <c r="I85" i="1"/>
  <c r="G470" i="1"/>
  <c r="L469" i="1"/>
  <c r="N469" i="1"/>
  <c r="H589" i="1"/>
  <c r="L589" i="1"/>
  <c r="G590" i="1"/>
  <c r="I588" i="1"/>
  <c r="I311" i="1"/>
  <c r="H312" i="1"/>
  <c r="G313" i="1"/>
  <c r="H1081" i="1"/>
  <c r="L1081" i="1"/>
  <c r="N1081" i="1"/>
  <c r="G1082" i="1"/>
  <c r="M614" i="1"/>
  <c r="O614" i="1"/>
  <c r="G686" i="1"/>
  <c r="I183" i="1"/>
  <c r="I133" i="1"/>
  <c r="H624" i="1"/>
  <c r="I336" i="1"/>
  <c r="N779" i="1"/>
  <c r="I552" i="1"/>
  <c r="G554" i="1"/>
  <c r="H553" i="1"/>
  <c r="G925" i="1"/>
  <c r="I923" i="1"/>
  <c r="H924" i="1"/>
  <c r="L624" i="1"/>
  <c r="G625" i="1"/>
  <c r="I300" i="1"/>
  <c r="H301" i="1"/>
  <c r="G302" i="1"/>
  <c r="L865" i="1"/>
  <c r="N865" i="1"/>
  <c r="H865" i="1"/>
  <c r="I865" i="1"/>
  <c r="G1141" i="1"/>
  <c r="I1139" i="1"/>
  <c r="N1091" i="1"/>
  <c r="L864" i="1"/>
  <c r="M864" i="1"/>
  <c r="O864" i="1"/>
  <c r="L1116" i="1"/>
  <c r="M1116" i="1"/>
  <c r="O1116" i="1"/>
  <c r="H792" i="1"/>
  <c r="I792" i="1"/>
  <c r="I1115" i="1"/>
  <c r="H468" i="1"/>
  <c r="I468" i="1"/>
  <c r="N514" i="1"/>
  <c r="L1140" i="1"/>
  <c r="H864" i="1"/>
  <c r="I864" i="1"/>
  <c r="G1117" i="1"/>
  <c r="I863" i="1"/>
  <c r="I467" i="1"/>
  <c r="I968" i="1"/>
  <c r="G321" i="1"/>
  <c r="H320" i="1"/>
  <c r="G909" i="1"/>
  <c r="H908" i="1"/>
  <c r="I907" i="1"/>
  <c r="L908" i="1"/>
  <c r="M908" i="1"/>
  <c r="O908" i="1"/>
  <c r="M882" i="1"/>
  <c r="O882" i="1"/>
  <c r="N882" i="1"/>
  <c r="N1098" i="1"/>
  <c r="M1098" i="1"/>
  <c r="O1098" i="1"/>
  <c r="G692" i="1"/>
  <c r="H691" i="1"/>
  <c r="I1122" i="1"/>
  <c r="I607" i="1"/>
  <c r="I128" i="1"/>
  <c r="I1123" i="1"/>
  <c r="M486" i="1"/>
  <c r="O486" i="1"/>
  <c r="H319" i="1"/>
  <c r="I319" i="1"/>
  <c r="L523" i="1"/>
  <c r="M523" i="1"/>
  <c r="O523" i="1"/>
  <c r="L739" i="1"/>
  <c r="I738" i="1"/>
  <c r="N607" i="1"/>
  <c r="M607" i="1"/>
  <c r="O607" i="1"/>
  <c r="L1075" i="1"/>
  <c r="M1075" i="1"/>
  <c r="O1075" i="1"/>
  <c r="I1086" i="1"/>
  <c r="G704" i="1"/>
  <c r="H703" i="1"/>
  <c r="H139" i="1"/>
  <c r="I139" i="1"/>
  <c r="G140" i="1"/>
  <c r="I630" i="1"/>
  <c r="H871" i="1"/>
  <c r="I871" i="1"/>
  <c r="G93" i="1"/>
  <c r="H92" i="1"/>
  <c r="G224" i="1"/>
  <c r="H223" i="1"/>
  <c r="H33" i="1"/>
  <c r="G34" i="1"/>
  <c r="I355" i="1"/>
  <c r="H489" i="1"/>
  <c r="G490" i="1"/>
  <c r="I846" i="1"/>
  <c r="N618" i="1"/>
  <c r="H895" i="1"/>
  <c r="I895" i="1"/>
  <c r="I440" i="1"/>
  <c r="G524" i="1"/>
  <c r="I522" i="1"/>
  <c r="M1110" i="1"/>
  <c r="O1110" i="1"/>
  <c r="N1110" i="1"/>
  <c r="H583" i="1"/>
  <c r="I583" i="1"/>
  <c r="L583" i="1"/>
  <c r="N583" i="1"/>
  <c r="G943" i="1"/>
  <c r="L798" i="1"/>
  <c r="L666" i="1"/>
  <c r="M666" i="1"/>
  <c r="O666" i="1"/>
  <c r="M1109" i="1"/>
  <c r="O1109" i="1"/>
  <c r="N1109" i="1"/>
  <c r="N509" i="1"/>
  <c r="M509" i="1"/>
  <c r="O509" i="1"/>
  <c r="I379" i="1"/>
  <c r="G416" i="1"/>
  <c r="H415" i="1"/>
  <c r="N1061" i="1"/>
  <c r="M1061" i="1"/>
  <c r="O1061" i="1"/>
  <c r="N821" i="1"/>
  <c r="M821" i="1"/>
  <c r="O821" i="1"/>
  <c r="N749" i="1"/>
  <c r="M749" i="1"/>
  <c r="O749" i="1"/>
  <c r="H678" i="1"/>
  <c r="I678" i="1"/>
  <c r="I391" i="1"/>
  <c r="G751" i="1"/>
  <c r="G55" i="1"/>
  <c r="H54" i="1"/>
  <c r="T24" i="1"/>
  <c r="U23" i="1"/>
  <c r="V23" i="1"/>
  <c r="M977" i="1"/>
  <c r="O977" i="1"/>
  <c r="N977" i="1"/>
  <c r="N941" i="1"/>
  <c r="M941" i="1"/>
  <c r="O941" i="1"/>
  <c r="N641" i="1"/>
  <c r="M641" i="1"/>
  <c r="O641" i="1"/>
  <c r="H942" i="1"/>
  <c r="H595" i="1"/>
  <c r="I595" i="1"/>
  <c r="H486" i="1"/>
  <c r="I486" i="1"/>
  <c r="L750" i="1"/>
  <c r="G727" i="1"/>
  <c r="M461" i="1"/>
  <c r="O461" i="1"/>
  <c r="N461" i="1"/>
  <c r="M701" i="1"/>
  <c r="O701" i="1"/>
  <c r="N989" i="1"/>
  <c r="AP578" i="1"/>
  <c r="AP482" i="1"/>
  <c r="AP438" i="1"/>
  <c r="AP406" i="1"/>
  <c r="AP374" i="1"/>
  <c r="AP342" i="1"/>
  <c r="AP310" i="1"/>
  <c r="AP562" i="1"/>
  <c r="AP470" i="1"/>
  <c r="AP430" i="1"/>
  <c r="AP398" i="1"/>
  <c r="AP366" i="1"/>
  <c r="AP334" i="1"/>
  <c r="BA38" i="1"/>
  <c r="AP330" i="1"/>
  <c r="V21" i="1"/>
  <c r="W21" i="1"/>
  <c r="X21" i="1"/>
  <c r="V22" i="1"/>
  <c r="W22" i="1"/>
  <c r="AP598" i="1"/>
  <c r="AP502" i="1"/>
  <c r="AP446" i="1"/>
  <c r="AP414" i="1"/>
  <c r="AP382" i="1"/>
  <c r="AP350" i="1"/>
  <c r="AP62" i="1"/>
  <c r="U24" i="1"/>
  <c r="V24" i="1"/>
  <c r="T25" i="1"/>
  <c r="U25" i="1"/>
  <c r="V25" i="1"/>
  <c r="X22" i="1"/>
  <c r="X20" i="1"/>
  <c r="M1040" i="1"/>
  <c r="O1040" i="1"/>
  <c r="I489" i="1"/>
  <c r="I33" i="1"/>
  <c r="I924" i="1"/>
  <c r="I1081" i="1"/>
  <c r="H1099" i="1"/>
  <c r="I1099" i="1"/>
  <c r="G1100" i="1"/>
  <c r="L1099" i="1"/>
  <c r="G261" i="1"/>
  <c r="I259" i="1"/>
  <c r="H260" i="1"/>
  <c r="I260" i="1"/>
  <c r="I488" i="1"/>
  <c r="G167" i="1"/>
  <c r="H166" i="1"/>
  <c r="I166" i="1"/>
  <c r="H896" i="1"/>
  <c r="I896" i="1"/>
  <c r="L896" i="1"/>
  <c r="N896" i="1"/>
  <c r="G897" i="1"/>
  <c r="I811" i="1"/>
  <c r="G120" i="1"/>
  <c r="I118" i="1"/>
  <c r="H119" i="1"/>
  <c r="I451" i="1"/>
  <c r="L452" i="1"/>
  <c r="N452" i="1"/>
  <c r="H452" i="1"/>
  <c r="G453" i="1"/>
  <c r="H716" i="1"/>
  <c r="I716" i="1"/>
  <c r="L716" i="1"/>
  <c r="G717" i="1"/>
  <c r="I667" i="1"/>
  <c r="L428" i="1"/>
  <c r="N428" i="1"/>
  <c r="H428" i="1"/>
  <c r="I428" i="1"/>
  <c r="G429" i="1"/>
  <c r="J14" i="1"/>
  <c r="L1000" i="1"/>
  <c r="M1000" i="1"/>
  <c r="O1000" i="1"/>
  <c r="H1000" i="1"/>
  <c r="I1000" i="1"/>
  <c r="I15" i="1"/>
  <c r="H16" i="1"/>
  <c r="I16" i="1"/>
  <c r="G249" i="1"/>
  <c r="I247" i="1"/>
  <c r="H248" i="1"/>
  <c r="G801" i="1"/>
  <c r="L800" i="1"/>
  <c r="N800" i="1"/>
  <c r="H800" i="1"/>
  <c r="I800" i="1"/>
  <c r="G274" i="1"/>
  <c r="H273" i="1"/>
  <c r="I273" i="1"/>
  <c r="G23" i="1"/>
  <c r="I21" i="1"/>
  <c r="H22" i="1"/>
  <c r="G561" i="1"/>
  <c r="H560" i="1"/>
  <c r="I560" i="1"/>
  <c r="L560" i="1"/>
  <c r="M560" i="1"/>
  <c r="O560" i="1"/>
  <c r="H285" i="1"/>
  <c r="G286" i="1"/>
  <c r="I1003" i="1"/>
  <c r="J15" i="1"/>
  <c r="I54" i="1"/>
  <c r="I703" i="1"/>
  <c r="I301" i="1"/>
  <c r="I159" i="1"/>
  <c r="G200" i="1"/>
  <c r="H199" i="1"/>
  <c r="I199" i="1"/>
  <c r="I343" i="1"/>
  <c r="I702" i="1"/>
  <c r="I1062" i="1"/>
  <c r="L1063" i="1"/>
  <c r="N1063" i="1"/>
  <c r="H1063" i="1"/>
  <c r="G1064" i="1"/>
  <c r="I198" i="1"/>
  <c r="G501" i="1"/>
  <c r="H500" i="1"/>
  <c r="I500" i="1"/>
  <c r="L500" i="1"/>
  <c r="M500" i="1"/>
  <c r="O500" i="1"/>
  <c r="H441" i="1"/>
  <c r="G442" i="1"/>
  <c r="L441" i="1"/>
  <c r="G598" i="1"/>
  <c r="H597" i="1"/>
  <c r="L597" i="1"/>
  <c r="N597" i="1"/>
  <c r="L1125" i="1"/>
  <c r="N1125" i="1"/>
  <c r="H1125" i="1"/>
  <c r="I1125" i="1"/>
  <c r="I1124" i="1"/>
  <c r="G1126" i="1"/>
  <c r="G1042" i="1"/>
  <c r="L1041" i="1"/>
  <c r="M1041" i="1"/>
  <c r="O1041" i="1"/>
  <c r="H1041" i="1"/>
  <c r="H632" i="1"/>
  <c r="I632" i="1"/>
  <c r="L632" i="1"/>
  <c r="M632" i="1"/>
  <c r="O632" i="1"/>
  <c r="I631" i="1"/>
  <c r="G633" i="1"/>
  <c r="G190" i="1"/>
  <c r="I188" i="1"/>
  <c r="H189" i="1"/>
  <c r="I189" i="1"/>
  <c r="I799" i="1"/>
  <c r="I363" i="1"/>
  <c r="G345" i="1"/>
  <c r="H344" i="1"/>
  <c r="G393" i="1"/>
  <c r="H392" i="1"/>
  <c r="L1051" i="1"/>
  <c r="M1051" i="1"/>
  <c r="O1051" i="1"/>
  <c r="G1052" i="1"/>
  <c r="H1051" i="1"/>
  <c r="I1051" i="1"/>
  <c r="G813" i="1"/>
  <c r="H812" i="1"/>
  <c r="I812" i="1"/>
  <c r="L812" i="1"/>
  <c r="M812" i="1"/>
  <c r="O812" i="1"/>
  <c r="H44" i="1"/>
  <c r="I44" i="1"/>
  <c r="G45" i="1"/>
  <c r="I43" i="1"/>
  <c r="I596" i="1"/>
  <c r="H958" i="1"/>
  <c r="I958" i="1"/>
  <c r="L958" i="1"/>
  <c r="M958" i="1"/>
  <c r="O958" i="1"/>
  <c r="G959" i="1"/>
  <c r="I1050" i="1"/>
  <c r="H668" i="1"/>
  <c r="I668" i="1"/>
  <c r="L668" i="1"/>
  <c r="M668" i="1"/>
  <c r="O668" i="1"/>
  <c r="G669" i="1"/>
  <c r="H1004" i="1"/>
  <c r="I1004" i="1"/>
  <c r="L1004" i="1"/>
  <c r="N1004" i="1"/>
  <c r="G1005" i="1"/>
  <c r="I715" i="1"/>
  <c r="G417" i="1"/>
  <c r="H416" i="1"/>
  <c r="L943" i="1"/>
  <c r="M943" i="1"/>
  <c r="O943" i="1"/>
  <c r="H943" i="1"/>
  <c r="G944" i="1"/>
  <c r="G525" i="1"/>
  <c r="H524" i="1"/>
  <c r="I524" i="1"/>
  <c r="L524" i="1"/>
  <c r="N524" i="1"/>
  <c r="L692" i="1"/>
  <c r="M692" i="1"/>
  <c r="O692" i="1"/>
  <c r="H692" i="1"/>
  <c r="G693" i="1"/>
  <c r="H321" i="1"/>
  <c r="G322" i="1"/>
  <c r="L554" i="1"/>
  <c r="N554" i="1"/>
  <c r="G555" i="1"/>
  <c r="H554" i="1"/>
  <c r="G591" i="1"/>
  <c r="H590" i="1"/>
  <c r="L590" i="1"/>
  <c r="M590" i="1"/>
  <c r="O590" i="1"/>
  <c r="G1036" i="1"/>
  <c r="L1035" i="1"/>
  <c r="M1035" i="1"/>
  <c r="O1035" i="1"/>
  <c r="H1035" i="1"/>
  <c r="I1035" i="1"/>
  <c r="G56" i="1"/>
  <c r="H55" i="1"/>
  <c r="I55" i="1"/>
  <c r="G491" i="1"/>
  <c r="H490" i="1"/>
  <c r="L490" i="1"/>
  <c r="N490" i="1"/>
  <c r="G35" i="1"/>
  <c r="H34" i="1"/>
  <c r="I92" i="1"/>
  <c r="L704" i="1"/>
  <c r="H704" i="1"/>
  <c r="G705" i="1"/>
  <c r="I908" i="1"/>
  <c r="G1118" i="1"/>
  <c r="H1117" i="1"/>
  <c r="L1117" i="1"/>
  <c r="N1117" i="1"/>
  <c r="H302" i="1"/>
  <c r="G303" i="1"/>
  <c r="G1083" i="1"/>
  <c r="L1082" i="1"/>
  <c r="N1082" i="1"/>
  <c r="H1082" i="1"/>
  <c r="I1082" i="1"/>
  <c r="I312" i="1"/>
  <c r="H136" i="1"/>
  <c r="I136" i="1"/>
  <c r="G746" i="1"/>
  <c r="L745" i="1"/>
  <c r="N745" i="1"/>
  <c r="I744" i="1"/>
  <c r="H745" i="1"/>
  <c r="I745" i="1"/>
  <c r="I769" i="1"/>
  <c r="G651" i="1"/>
  <c r="H650" i="1"/>
  <c r="L650" i="1"/>
  <c r="N650" i="1"/>
  <c r="I1116" i="1"/>
  <c r="I339" i="1"/>
  <c r="I135" i="1"/>
  <c r="H160" i="1"/>
  <c r="I160" i="1"/>
  <c r="G225" i="1"/>
  <c r="H224" i="1"/>
  <c r="I224" i="1"/>
  <c r="G626" i="1"/>
  <c r="L625" i="1"/>
  <c r="N625" i="1"/>
  <c r="H625" i="1"/>
  <c r="H313" i="1"/>
  <c r="G314" i="1"/>
  <c r="I469" i="1"/>
  <c r="L470" i="1"/>
  <c r="G471" i="1"/>
  <c r="H470" i="1"/>
  <c r="I470" i="1"/>
  <c r="G752" i="1"/>
  <c r="H751" i="1"/>
  <c r="I751" i="1"/>
  <c r="L751" i="1"/>
  <c r="I750" i="1"/>
  <c r="H93" i="1"/>
  <c r="G94" i="1"/>
  <c r="G141" i="1"/>
  <c r="H140" i="1"/>
  <c r="I140" i="1"/>
  <c r="I523" i="1"/>
  <c r="G910" i="1"/>
  <c r="L909" i="1"/>
  <c r="N909" i="1"/>
  <c r="H909" i="1"/>
  <c r="G1142" i="1"/>
  <c r="L1141" i="1"/>
  <c r="N1141" i="1"/>
  <c r="I1140" i="1"/>
  <c r="H1141" i="1"/>
  <c r="L925" i="1"/>
  <c r="N925" i="1"/>
  <c r="G926" i="1"/>
  <c r="H925" i="1"/>
  <c r="I624" i="1"/>
  <c r="G687" i="1"/>
  <c r="H686" i="1"/>
  <c r="I686" i="1"/>
  <c r="L686" i="1"/>
  <c r="N686" i="1"/>
  <c r="I589" i="1"/>
  <c r="I783" i="1"/>
  <c r="I649" i="1"/>
  <c r="I1034" i="1"/>
  <c r="I685" i="1"/>
  <c r="H340" i="1"/>
  <c r="I340" i="1"/>
  <c r="L727" i="1"/>
  <c r="H727" i="1"/>
  <c r="I726" i="1"/>
  <c r="G728" i="1"/>
  <c r="I942" i="1"/>
  <c r="I415" i="1"/>
  <c r="I223" i="1"/>
  <c r="I691" i="1"/>
  <c r="I320" i="1"/>
  <c r="I553" i="1"/>
  <c r="N744" i="1"/>
  <c r="H770" i="1"/>
  <c r="I770" i="1"/>
  <c r="G771" i="1"/>
  <c r="L770" i="1"/>
  <c r="N770" i="1"/>
  <c r="G868" i="1"/>
  <c r="L867" i="1"/>
  <c r="N867" i="1"/>
  <c r="H867" i="1"/>
  <c r="L784" i="1"/>
  <c r="H784" i="1"/>
  <c r="I784" i="1"/>
  <c r="H393" i="1"/>
  <c r="G394" i="1"/>
  <c r="H633" i="1"/>
  <c r="L633" i="1"/>
  <c r="N633" i="1"/>
  <c r="G634" i="1"/>
  <c r="I1041" i="1"/>
  <c r="I597" i="1"/>
  <c r="I441" i="1"/>
  <c r="G201" i="1"/>
  <c r="H200" i="1"/>
  <c r="I200" i="1"/>
  <c r="I285" i="1"/>
  <c r="I22" i="1"/>
  <c r="G275" i="1"/>
  <c r="H274" i="1"/>
  <c r="I274" i="1"/>
  <c r="I248" i="1"/>
  <c r="J16" i="1"/>
  <c r="J17" i="1"/>
  <c r="J18" i="1"/>
  <c r="J19" i="1"/>
  <c r="J20" i="1"/>
  <c r="J21" i="1"/>
  <c r="J22" i="1"/>
  <c r="J23" i="1"/>
  <c r="L429" i="1"/>
  <c r="G430" i="1"/>
  <c r="H429" i="1"/>
  <c r="L717" i="1"/>
  <c r="N717" i="1"/>
  <c r="G718" i="1"/>
  <c r="H717" i="1"/>
  <c r="I717" i="1"/>
  <c r="I452" i="1"/>
  <c r="I692" i="1"/>
  <c r="I943" i="1"/>
  <c r="G1053" i="1"/>
  <c r="L1052" i="1"/>
  <c r="M1052" i="1"/>
  <c r="O1052" i="1"/>
  <c r="H1052" i="1"/>
  <c r="I1052" i="1"/>
  <c r="I344" i="1"/>
  <c r="G599" i="1"/>
  <c r="H598" i="1"/>
  <c r="L598" i="1"/>
  <c r="M598" i="1"/>
  <c r="O598" i="1"/>
  <c r="G1065" i="1"/>
  <c r="L1064" i="1"/>
  <c r="N1064" i="1"/>
  <c r="H1064" i="1"/>
  <c r="I1064" i="1"/>
  <c r="G121" i="1"/>
  <c r="H120" i="1"/>
  <c r="I120" i="1"/>
  <c r="G1101" i="1"/>
  <c r="L1100" i="1"/>
  <c r="H1100" i="1"/>
  <c r="G670" i="1"/>
  <c r="H669" i="1"/>
  <c r="I669" i="1"/>
  <c r="L669" i="1"/>
  <c r="M669" i="1"/>
  <c r="O669" i="1"/>
  <c r="G960" i="1"/>
  <c r="H959" i="1"/>
  <c r="I959" i="1"/>
  <c r="L959" i="1"/>
  <c r="N959" i="1"/>
  <c r="G346" i="1"/>
  <c r="H345" i="1"/>
  <c r="I345" i="1"/>
  <c r="H1042" i="1"/>
  <c r="G1043" i="1"/>
  <c r="L1042" i="1"/>
  <c r="M1042" i="1"/>
  <c r="O1042" i="1"/>
  <c r="I1063" i="1"/>
  <c r="H23" i="1"/>
  <c r="G24" i="1"/>
  <c r="H249" i="1"/>
  <c r="G250" i="1"/>
  <c r="I727" i="1"/>
  <c r="I909" i="1"/>
  <c r="I321" i="1"/>
  <c r="I416" i="1"/>
  <c r="G1006" i="1"/>
  <c r="H1005" i="1"/>
  <c r="I1005" i="1"/>
  <c r="L1005" i="1"/>
  <c r="M1005" i="1"/>
  <c r="O1005" i="1"/>
  <c r="H45" i="1"/>
  <c r="I45" i="1"/>
  <c r="G46" i="1"/>
  <c r="G814" i="1"/>
  <c r="H813" i="1"/>
  <c r="I813" i="1"/>
  <c r="L813" i="1"/>
  <c r="N813" i="1"/>
  <c r="I392" i="1"/>
  <c r="G191" i="1"/>
  <c r="H190" i="1"/>
  <c r="I190" i="1"/>
  <c r="H1126" i="1"/>
  <c r="I1126" i="1"/>
  <c r="G1127" i="1"/>
  <c r="L1126" i="1"/>
  <c r="H442" i="1"/>
  <c r="G443" i="1"/>
  <c r="L442" i="1"/>
  <c r="N442" i="1"/>
  <c r="G502" i="1"/>
  <c r="H501" i="1"/>
  <c r="L501" i="1"/>
  <c r="N501" i="1"/>
  <c r="H286" i="1"/>
  <c r="G287" i="1"/>
  <c r="H561" i="1"/>
  <c r="I561" i="1"/>
  <c r="L561" i="1"/>
  <c r="N561" i="1"/>
  <c r="G562" i="1"/>
  <c r="L801" i="1"/>
  <c r="M801" i="1"/>
  <c r="O801" i="1"/>
  <c r="G802" i="1"/>
  <c r="H801" i="1"/>
  <c r="I801" i="1"/>
  <c r="G454" i="1"/>
  <c r="H453" i="1"/>
  <c r="I453" i="1"/>
  <c r="L453" i="1"/>
  <c r="M453" i="1"/>
  <c r="O453" i="1"/>
  <c r="I119" i="1"/>
  <c r="L897" i="1"/>
  <c r="G898" i="1"/>
  <c r="H897" i="1"/>
  <c r="I897" i="1"/>
  <c r="G168" i="1"/>
  <c r="H167" i="1"/>
  <c r="G262" i="1"/>
  <c r="H261" i="1"/>
  <c r="I261" i="1"/>
  <c r="I590" i="1"/>
  <c r="L591" i="1"/>
  <c r="G592" i="1"/>
  <c r="H591" i="1"/>
  <c r="I554" i="1"/>
  <c r="H322" i="1"/>
  <c r="G323" i="1"/>
  <c r="G694" i="1"/>
  <c r="H693" i="1"/>
  <c r="I693" i="1"/>
  <c r="L693" i="1"/>
  <c r="L944" i="1"/>
  <c r="M944" i="1"/>
  <c r="O944" i="1"/>
  <c r="G945" i="1"/>
  <c r="H944" i="1"/>
  <c r="I944" i="1"/>
  <c r="H868" i="1"/>
  <c r="I868" i="1"/>
  <c r="L868" i="1"/>
  <c r="N868" i="1"/>
  <c r="G927" i="1"/>
  <c r="H926" i="1"/>
  <c r="I926" i="1"/>
  <c r="L926" i="1"/>
  <c r="H1142" i="1"/>
  <c r="L1142" i="1"/>
  <c r="M1142" i="1"/>
  <c r="O1142" i="1"/>
  <c r="G1143" i="1"/>
  <c r="G95" i="1"/>
  <c r="H94" i="1"/>
  <c r="I94" i="1"/>
  <c r="G652" i="1"/>
  <c r="H651" i="1"/>
  <c r="L651" i="1"/>
  <c r="M651" i="1"/>
  <c r="O651" i="1"/>
  <c r="G304" i="1"/>
  <c r="H303" i="1"/>
  <c r="L1118" i="1"/>
  <c r="G1119" i="1"/>
  <c r="H1118" i="1"/>
  <c r="I1118" i="1"/>
  <c r="G706" i="1"/>
  <c r="H705" i="1"/>
  <c r="I705" i="1"/>
  <c r="L705" i="1"/>
  <c r="G36" i="1"/>
  <c r="H35" i="1"/>
  <c r="L491" i="1"/>
  <c r="N491" i="1"/>
  <c r="G492" i="1"/>
  <c r="H491" i="1"/>
  <c r="G688" i="1"/>
  <c r="L687" i="1"/>
  <c r="M687" i="1"/>
  <c r="O687" i="1"/>
  <c r="H687" i="1"/>
  <c r="I1141" i="1"/>
  <c r="H141" i="1"/>
  <c r="I141" i="1"/>
  <c r="G142" i="1"/>
  <c r="I93" i="1"/>
  <c r="L471" i="1"/>
  <c r="H471" i="1"/>
  <c r="I471" i="1"/>
  <c r="G472" i="1"/>
  <c r="H626" i="1"/>
  <c r="G627" i="1"/>
  <c r="L626" i="1"/>
  <c r="N626" i="1"/>
  <c r="I302" i="1"/>
  <c r="I704" i="1"/>
  <c r="H56" i="1"/>
  <c r="G57" i="1"/>
  <c r="I867" i="1"/>
  <c r="H728" i="1"/>
  <c r="G729" i="1"/>
  <c r="L728" i="1"/>
  <c r="N728" i="1"/>
  <c r="G315" i="1"/>
  <c r="H314" i="1"/>
  <c r="I314" i="1"/>
  <c r="G772" i="1"/>
  <c r="L771" i="1"/>
  <c r="M771" i="1"/>
  <c r="O771" i="1"/>
  <c r="H771" i="1"/>
  <c r="I771" i="1"/>
  <c r="I925" i="1"/>
  <c r="H910" i="1"/>
  <c r="L910" i="1"/>
  <c r="M910" i="1"/>
  <c r="O910" i="1"/>
  <c r="G911" i="1"/>
  <c r="G753" i="1"/>
  <c r="L752" i="1"/>
  <c r="M752" i="1"/>
  <c r="O752" i="1"/>
  <c r="H752" i="1"/>
  <c r="I313" i="1"/>
  <c r="I625" i="1"/>
  <c r="H225" i="1"/>
  <c r="G226" i="1"/>
  <c r="I650" i="1"/>
  <c r="H746" i="1"/>
  <c r="G747" i="1"/>
  <c r="L746" i="1"/>
  <c r="M746" i="1"/>
  <c r="O746" i="1"/>
  <c r="G1084" i="1"/>
  <c r="H1083" i="1"/>
  <c r="L1083" i="1"/>
  <c r="M1083" i="1"/>
  <c r="O1083" i="1"/>
  <c r="I1117" i="1"/>
  <c r="I34" i="1"/>
  <c r="I490" i="1"/>
  <c r="H555" i="1"/>
  <c r="G556" i="1"/>
  <c r="L555" i="1"/>
  <c r="H1036" i="1"/>
  <c r="I1036" i="1"/>
  <c r="L1036" i="1"/>
  <c r="G526" i="1"/>
  <c r="L525" i="1"/>
  <c r="M525" i="1"/>
  <c r="O525" i="1"/>
  <c r="H525" i="1"/>
  <c r="H417" i="1"/>
  <c r="G418" i="1"/>
  <c r="G169" i="1"/>
  <c r="H168" i="1"/>
  <c r="I168" i="1"/>
  <c r="L502" i="1"/>
  <c r="N502" i="1"/>
  <c r="G503" i="1"/>
  <c r="H502" i="1"/>
  <c r="I502" i="1"/>
  <c r="G251" i="1"/>
  <c r="H250" i="1"/>
  <c r="G25" i="1"/>
  <c r="H24" i="1"/>
  <c r="L1043" i="1"/>
  <c r="H1043" i="1"/>
  <c r="I1043" i="1"/>
  <c r="G1044" i="1"/>
  <c r="G1102" i="1"/>
  <c r="L1101" i="1"/>
  <c r="N1101" i="1"/>
  <c r="H1101" i="1"/>
  <c r="G600" i="1"/>
  <c r="L599" i="1"/>
  <c r="N599" i="1"/>
  <c r="H599" i="1"/>
  <c r="I599" i="1"/>
  <c r="L430" i="1"/>
  <c r="N430" i="1"/>
  <c r="G431" i="1"/>
  <c r="H430" i="1"/>
  <c r="I430" i="1"/>
  <c r="I393" i="1"/>
  <c r="H394" i="1"/>
  <c r="G395" i="1"/>
  <c r="I225" i="1"/>
  <c r="I35" i="1"/>
  <c r="I303" i="1"/>
  <c r="H802" i="1"/>
  <c r="G803" i="1"/>
  <c r="L802" i="1"/>
  <c r="N802" i="1"/>
  <c r="I249" i="1"/>
  <c r="I23" i="1"/>
  <c r="I1042" i="1"/>
  <c r="H346" i="1"/>
  <c r="I346" i="1"/>
  <c r="G347" i="1"/>
  <c r="H670" i="1"/>
  <c r="I670" i="1"/>
  <c r="G671" i="1"/>
  <c r="L670" i="1"/>
  <c r="M670" i="1"/>
  <c r="O670" i="1"/>
  <c r="H718" i="1"/>
  <c r="L718" i="1"/>
  <c r="M718" i="1"/>
  <c r="O718" i="1"/>
  <c r="G719" i="1"/>
  <c r="G276" i="1"/>
  <c r="H275" i="1"/>
  <c r="H201" i="1"/>
  <c r="G202" i="1"/>
  <c r="H634" i="1"/>
  <c r="I634" i="1"/>
  <c r="L634" i="1"/>
  <c r="M634" i="1"/>
  <c r="O634" i="1"/>
  <c r="G635" i="1"/>
  <c r="G263" i="1"/>
  <c r="H262" i="1"/>
  <c r="I262" i="1"/>
  <c r="H898" i="1"/>
  <c r="I898" i="1"/>
  <c r="L898" i="1"/>
  <c r="G899" i="1"/>
  <c r="G288" i="1"/>
  <c r="H287" i="1"/>
  <c r="I287" i="1"/>
  <c r="L443" i="1"/>
  <c r="M443" i="1"/>
  <c r="O443" i="1"/>
  <c r="G444" i="1"/>
  <c r="H443" i="1"/>
  <c r="I443" i="1"/>
  <c r="H191" i="1"/>
  <c r="G192" i="1"/>
  <c r="G815" i="1"/>
  <c r="H814" i="1"/>
  <c r="L814" i="1"/>
  <c r="N814" i="1"/>
  <c r="L960" i="1"/>
  <c r="M960" i="1"/>
  <c r="O960" i="1"/>
  <c r="G961" i="1"/>
  <c r="H960" i="1"/>
  <c r="I1100" i="1"/>
  <c r="G122" i="1"/>
  <c r="H121" i="1"/>
  <c r="L1053" i="1"/>
  <c r="H1053" i="1"/>
  <c r="G1054" i="1"/>
  <c r="J24" i="1"/>
  <c r="I525" i="1"/>
  <c r="I417" i="1"/>
  <c r="I728" i="1"/>
  <c r="I651" i="1"/>
  <c r="I591" i="1"/>
  <c r="I167" i="1"/>
  <c r="G455" i="1"/>
  <c r="H454" i="1"/>
  <c r="I454" i="1"/>
  <c r="L454" i="1"/>
  <c r="N454" i="1"/>
  <c r="G563" i="1"/>
  <c r="L562" i="1"/>
  <c r="H562" i="1"/>
  <c r="I562" i="1"/>
  <c r="I286" i="1"/>
  <c r="I501" i="1"/>
  <c r="I442" i="1"/>
  <c r="L1127" i="1"/>
  <c r="M1127" i="1"/>
  <c r="O1127" i="1"/>
  <c r="G1128" i="1"/>
  <c r="H1127" i="1"/>
  <c r="G47" i="1"/>
  <c r="H46" i="1"/>
  <c r="I46" i="1"/>
  <c r="H1006" i="1"/>
  <c r="I1006" i="1"/>
  <c r="L1006" i="1"/>
  <c r="M1006" i="1"/>
  <c r="O1006" i="1"/>
  <c r="G1007" i="1"/>
  <c r="H1065" i="1"/>
  <c r="L1065" i="1"/>
  <c r="N1065" i="1"/>
  <c r="G1066" i="1"/>
  <c r="I598" i="1"/>
  <c r="I429" i="1"/>
  <c r="I633" i="1"/>
  <c r="L1084" i="1"/>
  <c r="M1084" i="1"/>
  <c r="O1084" i="1"/>
  <c r="H1084" i="1"/>
  <c r="I1084" i="1"/>
  <c r="L747" i="1"/>
  <c r="M747" i="1"/>
  <c r="O747" i="1"/>
  <c r="G748" i="1"/>
  <c r="H747" i="1"/>
  <c r="I747" i="1"/>
  <c r="L911" i="1"/>
  <c r="N911" i="1"/>
  <c r="G912" i="1"/>
  <c r="H911" i="1"/>
  <c r="I911" i="1"/>
  <c r="G628" i="1"/>
  <c r="H627" i="1"/>
  <c r="L627" i="1"/>
  <c r="G493" i="1"/>
  <c r="H492" i="1"/>
  <c r="L492" i="1"/>
  <c r="H323" i="1"/>
  <c r="G324" i="1"/>
  <c r="I746" i="1"/>
  <c r="H57" i="1"/>
  <c r="G58" i="1"/>
  <c r="I626" i="1"/>
  <c r="L688" i="1"/>
  <c r="M688" i="1"/>
  <c r="O688" i="1"/>
  <c r="H688" i="1"/>
  <c r="I688" i="1"/>
  <c r="G37" i="1"/>
  <c r="H36" i="1"/>
  <c r="I36" i="1"/>
  <c r="G1120" i="1"/>
  <c r="H1119" i="1"/>
  <c r="L1119" i="1"/>
  <c r="N1119" i="1"/>
  <c r="H694" i="1"/>
  <c r="L694" i="1"/>
  <c r="M694" i="1"/>
  <c r="O694" i="1"/>
  <c r="G695" i="1"/>
  <c r="I322" i="1"/>
  <c r="L592" i="1"/>
  <c r="M592" i="1"/>
  <c r="O592" i="1"/>
  <c r="H592" i="1"/>
  <c r="I592" i="1"/>
  <c r="I555" i="1"/>
  <c r="H772" i="1"/>
  <c r="I772" i="1"/>
  <c r="L772" i="1"/>
  <c r="M772" i="1"/>
  <c r="O772" i="1"/>
  <c r="I56" i="1"/>
  <c r="L706" i="1"/>
  <c r="N706" i="1"/>
  <c r="G707" i="1"/>
  <c r="H706" i="1"/>
  <c r="H304" i="1"/>
  <c r="I304" i="1"/>
  <c r="L652" i="1"/>
  <c r="N652" i="1"/>
  <c r="H652" i="1"/>
  <c r="I652" i="1"/>
  <c r="H95" i="1"/>
  <c r="G96" i="1"/>
  <c r="I1142" i="1"/>
  <c r="G928" i="1"/>
  <c r="L927" i="1"/>
  <c r="N927" i="1"/>
  <c r="H927" i="1"/>
  <c r="L945" i="1"/>
  <c r="M945" i="1"/>
  <c r="O945" i="1"/>
  <c r="G946" i="1"/>
  <c r="H945" i="1"/>
  <c r="L556" i="1"/>
  <c r="M556" i="1"/>
  <c r="O556" i="1"/>
  <c r="H556" i="1"/>
  <c r="I556" i="1"/>
  <c r="L753" i="1"/>
  <c r="M753" i="1"/>
  <c r="O753" i="1"/>
  <c r="G754" i="1"/>
  <c r="H753" i="1"/>
  <c r="G1144" i="1"/>
  <c r="H1143" i="1"/>
  <c r="I1143" i="1"/>
  <c r="L1143" i="1"/>
  <c r="N1143" i="1"/>
  <c r="L526" i="1"/>
  <c r="H526" i="1"/>
  <c r="G527" i="1"/>
  <c r="I752" i="1"/>
  <c r="I910" i="1"/>
  <c r="G419" i="1"/>
  <c r="H418" i="1"/>
  <c r="I1083" i="1"/>
  <c r="H226" i="1"/>
  <c r="G227" i="1"/>
  <c r="H315" i="1"/>
  <c r="I315" i="1"/>
  <c r="G316" i="1"/>
  <c r="L729" i="1"/>
  <c r="G730" i="1"/>
  <c r="H729" i="1"/>
  <c r="L472" i="1"/>
  <c r="H472" i="1"/>
  <c r="I472" i="1"/>
  <c r="H142" i="1"/>
  <c r="G143" i="1"/>
  <c r="I687" i="1"/>
  <c r="I491" i="1"/>
  <c r="I1065" i="1"/>
  <c r="I1127" i="1"/>
  <c r="G564" i="1"/>
  <c r="L563" i="1"/>
  <c r="N563" i="1"/>
  <c r="H563" i="1"/>
  <c r="I563" i="1"/>
  <c r="I121" i="1"/>
  <c r="L961" i="1"/>
  <c r="N961" i="1"/>
  <c r="G962" i="1"/>
  <c r="H961" i="1"/>
  <c r="I961" i="1"/>
  <c r="H815" i="1"/>
  <c r="I815" i="1"/>
  <c r="G816" i="1"/>
  <c r="L815" i="1"/>
  <c r="M815" i="1"/>
  <c r="O815" i="1"/>
  <c r="I275" i="1"/>
  <c r="H719" i="1"/>
  <c r="G720" i="1"/>
  <c r="L719" i="1"/>
  <c r="M719" i="1"/>
  <c r="O719" i="1"/>
  <c r="G348" i="1"/>
  <c r="H347" i="1"/>
  <c r="H1044" i="1"/>
  <c r="L1044" i="1"/>
  <c r="M1044" i="1"/>
  <c r="O1044" i="1"/>
  <c r="G1045" i="1"/>
  <c r="H25" i="1"/>
  <c r="I25" i="1"/>
  <c r="G26" i="1"/>
  <c r="G1129" i="1"/>
  <c r="H1128" i="1"/>
  <c r="I1128" i="1"/>
  <c r="L1128" i="1"/>
  <c r="H1054" i="1"/>
  <c r="I1054" i="1"/>
  <c r="L1054" i="1"/>
  <c r="M1054" i="1"/>
  <c r="O1054" i="1"/>
  <c r="G1055" i="1"/>
  <c r="G123" i="1"/>
  <c r="H122" i="1"/>
  <c r="I122" i="1"/>
  <c r="G193" i="1"/>
  <c r="H192" i="1"/>
  <c r="I192" i="1"/>
  <c r="G277" i="1"/>
  <c r="H276" i="1"/>
  <c r="I276" i="1"/>
  <c r="H1102" i="1"/>
  <c r="I1102" i="1"/>
  <c r="L1102" i="1"/>
  <c r="N1102" i="1"/>
  <c r="G1103" i="1"/>
  <c r="H1066" i="1"/>
  <c r="I1066" i="1"/>
  <c r="L1066" i="1"/>
  <c r="G1067" i="1"/>
  <c r="I1053" i="1"/>
  <c r="I191" i="1"/>
  <c r="G445" i="1"/>
  <c r="L444" i="1"/>
  <c r="N444" i="1"/>
  <c r="H444" i="1"/>
  <c r="I444" i="1"/>
  <c r="H899" i="1"/>
  <c r="I899" i="1"/>
  <c r="L899" i="1"/>
  <c r="M899" i="1"/>
  <c r="O899" i="1"/>
  <c r="G900" i="1"/>
  <c r="H263" i="1"/>
  <c r="G264" i="1"/>
  <c r="G203" i="1"/>
  <c r="H202" i="1"/>
  <c r="I202" i="1"/>
  <c r="I718" i="1"/>
  <c r="L671" i="1"/>
  <c r="M671" i="1"/>
  <c r="O671" i="1"/>
  <c r="G672" i="1"/>
  <c r="H671" i="1"/>
  <c r="I671" i="1"/>
  <c r="L803" i="1"/>
  <c r="M803" i="1"/>
  <c r="O803" i="1"/>
  <c r="G804" i="1"/>
  <c r="H803" i="1"/>
  <c r="G396" i="1"/>
  <c r="H395" i="1"/>
  <c r="I395" i="1"/>
  <c r="H431" i="1"/>
  <c r="I431" i="1"/>
  <c r="G432" i="1"/>
  <c r="L431" i="1"/>
  <c r="M431" i="1"/>
  <c r="O431" i="1"/>
  <c r="H600" i="1"/>
  <c r="G601" i="1"/>
  <c r="L600" i="1"/>
  <c r="N600" i="1"/>
  <c r="I250" i="1"/>
  <c r="G252" i="1"/>
  <c r="H251" i="1"/>
  <c r="I251" i="1"/>
  <c r="H503" i="1"/>
  <c r="I503" i="1"/>
  <c r="L503" i="1"/>
  <c r="G504" i="1"/>
  <c r="I753" i="1"/>
  <c r="I945" i="1"/>
  <c r="I927" i="1"/>
  <c r="I706" i="1"/>
  <c r="I492" i="1"/>
  <c r="I627" i="1"/>
  <c r="L1007" i="1"/>
  <c r="N1007" i="1"/>
  <c r="H1007" i="1"/>
  <c r="G1008" i="1"/>
  <c r="G48" i="1"/>
  <c r="H47" i="1"/>
  <c r="I47" i="1"/>
  <c r="G456" i="1"/>
  <c r="H455" i="1"/>
  <c r="I455" i="1"/>
  <c r="L455" i="1"/>
  <c r="I960" i="1"/>
  <c r="I814" i="1"/>
  <c r="H288" i="1"/>
  <c r="G289" i="1"/>
  <c r="H635" i="1"/>
  <c r="L635" i="1"/>
  <c r="M635" i="1"/>
  <c r="O635" i="1"/>
  <c r="G636" i="1"/>
  <c r="I201" i="1"/>
  <c r="I802" i="1"/>
  <c r="I394" i="1"/>
  <c r="I1101" i="1"/>
  <c r="I24" i="1"/>
  <c r="J25" i="1"/>
  <c r="J26" i="1"/>
  <c r="G170" i="1"/>
  <c r="H169" i="1"/>
  <c r="I169" i="1"/>
  <c r="L695" i="1"/>
  <c r="M695" i="1"/>
  <c r="O695" i="1"/>
  <c r="G696" i="1"/>
  <c r="H695" i="1"/>
  <c r="I695" i="1"/>
  <c r="H37" i="1"/>
  <c r="G38" i="1"/>
  <c r="I142" i="1"/>
  <c r="I729" i="1"/>
  <c r="H316" i="1"/>
  <c r="I316" i="1"/>
  <c r="I226" i="1"/>
  <c r="I418" i="1"/>
  <c r="L1144" i="1"/>
  <c r="M1144" i="1"/>
  <c r="O1144" i="1"/>
  <c r="H1144" i="1"/>
  <c r="I1144" i="1"/>
  <c r="G755" i="1"/>
  <c r="L754" i="1"/>
  <c r="M754" i="1"/>
  <c r="O754" i="1"/>
  <c r="H754" i="1"/>
  <c r="G947" i="1"/>
  <c r="H946" i="1"/>
  <c r="L946" i="1"/>
  <c r="M946" i="1"/>
  <c r="O946" i="1"/>
  <c r="I95" i="1"/>
  <c r="G708" i="1"/>
  <c r="H707" i="1"/>
  <c r="L707" i="1"/>
  <c r="N707" i="1"/>
  <c r="I57" i="1"/>
  <c r="I323" i="1"/>
  <c r="H628" i="1"/>
  <c r="I628" i="1"/>
  <c r="L628" i="1"/>
  <c r="M628" i="1"/>
  <c r="O628" i="1"/>
  <c r="H912" i="1"/>
  <c r="I912" i="1"/>
  <c r="L912" i="1"/>
  <c r="N912" i="1"/>
  <c r="G913" i="1"/>
  <c r="L748" i="1"/>
  <c r="N748" i="1"/>
  <c r="H748" i="1"/>
  <c r="I748" i="1"/>
  <c r="L527" i="1"/>
  <c r="M527" i="1"/>
  <c r="O527" i="1"/>
  <c r="G528" i="1"/>
  <c r="H527" i="1"/>
  <c r="L1120" i="1"/>
  <c r="N1120" i="1"/>
  <c r="H1120" i="1"/>
  <c r="I1120" i="1"/>
  <c r="G144" i="1"/>
  <c r="H143" i="1"/>
  <c r="H227" i="1"/>
  <c r="G228" i="1"/>
  <c r="I526" i="1"/>
  <c r="H96" i="1"/>
  <c r="G97" i="1"/>
  <c r="G59" i="1"/>
  <c r="H58" i="1"/>
  <c r="H324" i="1"/>
  <c r="I324" i="1"/>
  <c r="G325" i="1"/>
  <c r="L730" i="1"/>
  <c r="H730" i="1"/>
  <c r="G731" i="1"/>
  <c r="H419" i="1"/>
  <c r="G420" i="1"/>
  <c r="L928" i="1"/>
  <c r="N928" i="1"/>
  <c r="H928" i="1"/>
  <c r="I928" i="1"/>
  <c r="I694" i="1"/>
  <c r="I1119" i="1"/>
  <c r="G494" i="1"/>
  <c r="H493" i="1"/>
  <c r="L493" i="1"/>
  <c r="N493" i="1"/>
  <c r="I419" i="1"/>
  <c r="I227" i="1"/>
  <c r="I707" i="1"/>
  <c r="L456" i="1"/>
  <c r="M456" i="1"/>
  <c r="O456" i="1"/>
  <c r="H456" i="1"/>
  <c r="G457" i="1"/>
  <c r="G49" i="1"/>
  <c r="H48" i="1"/>
  <c r="I48" i="1"/>
  <c r="G505" i="1"/>
  <c r="H504" i="1"/>
  <c r="I504" i="1"/>
  <c r="L504" i="1"/>
  <c r="H252" i="1"/>
  <c r="I252" i="1"/>
  <c r="G253" i="1"/>
  <c r="G433" i="1"/>
  <c r="H432" i="1"/>
  <c r="L432" i="1"/>
  <c r="I803" i="1"/>
  <c r="H672" i="1"/>
  <c r="I672" i="1"/>
  <c r="G673" i="1"/>
  <c r="L672" i="1"/>
  <c r="M672" i="1"/>
  <c r="O672" i="1"/>
  <c r="G204" i="1"/>
  <c r="H203" i="1"/>
  <c r="I203" i="1"/>
  <c r="H445" i="1"/>
  <c r="L445" i="1"/>
  <c r="G446" i="1"/>
  <c r="L1067" i="1"/>
  <c r="N1067" i="1"/>
  <c r="H1067" i="1"/>
  <c r="G1068" i="1"/>
  <c r="G1104" i="1"/>
  <c r="L1103" i="1"/>
  <c r="M1103" i="1"/>
  <c r="O1103" i="1"/>
  <c r="H1103" i="1"/>
  <c r="G278" i="1"/>
  <c r="H277" i="1"/>
  <c r="G637" i="1"/>
  <c r="H636" i="1"/>
  <c r="L636" i="1"/>
  <c r="N636" i="1"/>
  <c r="H1008" i="1"/>
  <c r="L1008" i="1"/>
  <c r="N1008" i="1"/>
  <c r="G1009" i="1"/>
  <c r="H601" i="1"/>
  <c r="I601" i="1"/>
  <c r="G602" i="1"/>
  <c r="L601" i="1"/>
  <c r="L804" i="1"/>
  <c r="N804" i="1"/>
  <c r="H804" i="1"/>
  <c r="I804" i="1"/>
  <c r="G805" i="1"/>
  <c r="H264" i="1"/>
  <c r="I264" i="1"/>
  <c r="G265" i="1"/>
  <c r="L1045" i="1"/>
  <c r="G1046" i="1"/>
  <c r="H1045" i="1"/>
  <c r="I1045" i="1"/>
  <c r="L720" i="1"/>
  <c r="N720" i="1"/>
  <c r="G721" i="1"/>
  <c r="H720" i="1"/>
  <c r="I493" i="1"/>
  <c r="I37" i="1"/>
  <c r="H170" i="1"/>
  <c r="I170" i="1"/>
  <c r="G171" i="1"/>
  <c r="G290" i="1"/>
  <c r="H289" i="1"/>
  <c r="I1007" i="1"/>
  <c r="I600" i="1"/>
  <c r="I263" i="1"/>
  <c r="H193" i="1"/>
  <c r="G194" i="1"/>
  <c r="H123" i="1"/>
  <c r="I123" i="1"/>
  <c r="G124" i="1"/>
  <c r="H124" i="1"/>
  <c r="I124" i="1"/>
  <c r="H1129" i="1"/>
  <c r="L1129" i="1"/>
  <c r="N1129" i="1"/>
  <c r="G1130" i="1"/>
  <c r="I719" i="1"/>
  <c r="G963" i="1"/>
  <c r="H962" i="1"/>
  <c r="I962" i="1"/>
  <c r="L962" i="1"/>
  <c r="I635" i="1"/>
  <c r="I288" i="1"/>
  <c r="G397" i="1"/>
  <c r="H396" i="1"/>
  <c r="L900" i="1"/>
  <c r="H900" i="1"/>
  <c r="G901" i="1"/>
  <c r="L1055" i="1"/>
  <c r="H1055" i="1"/>
  <c r="G1056" i="1"/>
  <c r="H26" i="1"/>
  <c r="I26" i="1"/>
  <c r="J27" i="1"/>
  <c r="G27" i="1"/>
  <c r="I1044" i="1"/>
  <c r="I347" i="1"/>
  <c r="G349" i="1"/>
  <c r="H348" i="1"/>
  <c r="G817" i="1"/>
  <c r="H816" i="1"/>
  <c r="L816" i="1"/>
  <c r="M816" i="1"/>
  <c r="O816" i="1"/>
  <c r="L564" i="1"/>
  <c r="G565" i="1"/>
  <c r="H564" i="1"/>
  <c r="L494" i="1"/>
  <c r="M494" i="1"/>
  <c r="O494" i="1"/>
  <c r="H494" i="1"/>
  <c r="G495" i="1"/>
  <c r="I730" i="1"/>
  <c r="G326" i="1"/>
  <c r="H325" i="1"/>
  <c r="H228" i="1"/>
  <c r="G229" i="1"/>
  <c r="L913" i="1"/>
  <c r="M913" i="1"/>
  <c r="O913" i="1"/>
  <c r="H913" i="1"/>
  <c r="G914" i="1"/>
  <c r="I946" i="1"/>
  <c r="G529" i="1"/>
  <c r="L528" i="1"/>
  <c r="M528" i="1"/>
  <c r="O528" i="1"/>
  <c r="H528" i="1"/>
  <c r="I528" i="1"/>
  <c r="G98" i="1"/>
  <c r="H97" i="1"/>
  <c r="L947" i="1"/>
  <c r="M947" i="1"/>
  <c r="O947" i="1"/>
  <c r="G948" i="1"/>
  <c r="H947" i="1"/>
  <c r="I754" i="1"/>
  <c r="G732" i="1"/>
  <c r="L731" i="1"/>
  <c r="M731" i="1"/>
  <c r="O731" i="1"/>
  <c r="H731" i="1"/>
  <c r="I731" i="1"/>
  <c r="H59" i="1"/>
  <c r="G60" i="1"/>
  <c r="H144" i="1"/>
  <c r="G145" i="1"/>
  <c r="G756" i="1"/>
  <c r="H755" i="1"/>
  <c r="L755" i="1"/>
  <c r="M755" i="1"/>
  <c r="O755" i="1"/>
  <c r="G421" i="1"/>
  <c r="H420" i="1"/>
  <c r="I58" i="1"/>
  <c r="I96" i="1"/>
  <c r="I143" i="1"/>
  <c r="I527" i="1"/>
  <c r="G709" i="1"/>
  <c r="L708" i="1"/>
  <c r="M708" i="1"/>
  <c r="O708" i="1"/>
  <c r="H708" i="1"/>
  <c r="G39" i="1"/>
  <c r="H38" i="1"/>
  <c r="I38" i="1"/>
  <c r="L696" i="1"/>
  <c r="N696" i="1"/>
  <c r="H696" i="1"/>
  <c r="G697" i="1"/>
  <c r="I696" i="1"/>
  <c r="I708" i="1"/>
  <c r="I59" i="1"/>
  <c r="I97" i="1"/>
  <c r="I913" i="1"/>
  <c r="I816" i="1"/>
  <c r="I1055" i="1"/>
  <c r="L1056" i="1"/>
  <c r="M1056" i="1"/>
  <c r="O1056" i="1"/>
  <c r="G1057" i="1"/>
  <c r="H1056" i="1"/>
  <c r="I1056" i="1"/>
  <c r="I396" i="1"/>
  <c r="G964" i="1"/>
  <c r="H963" i="1"/>
  <c r="I963" i="1"/>
  <c r="L963" i="1"/>
  <c r="M963" i="1"/>
  <c r="O963" i="1"/>
  <c r="I1129" i="1"/>
  <c r="I193" i="1"/>
  <c r="I289" i="1"/>
  <c r="H171" i="1"/>
  <c r="I171" i="1"/>
  <c r="G172" i="1"/>
  <c r="H172" i="1"/>
  <c r="I172" i="1"/>
  <c r="I720" i="1"/>
  <c r="H1046" i="1"/>
  <c r="L1046" i="1"/>
  <c r="M1046" i="1"/>
  <c r="O1046" i="1"/>
  <c r="G1047" i="1"/>
  <c r="I1008" i="1"/>
  <c r="I1103" i="1"/>
  <c r="I1067" i="1"/>
  <c r="I445" i="1"/>
  <c r="G205" i="1"/>
  <c r="H204" i="1"/>
  <c r="I204" i="1"/>
  <c r="G50" i="1"/>
  <c r="H49" i="1"/>
  <c r="I49" i="1"/>
  <c r="H817" i="1"/>
  <c r="I817" i="1"/>
  <c r="L817" i="1"/>
  <c r="N817" i="1"/>
  <c r="G818" i="1"/>
  <c r="I900" i="1"/>
  <c r="H901" i="1"/>
  <c r="I901" i="1"/>
  <c r="L901" i="1"/>
  <c r="N901" i="1"/>
  <c r="G902" i="1"/>
  <c r="H397" i="1"/>
  <c r="I397" i="1"/>
  <c r="G398" i="1"/>
  <c r="G291" i="1"/>
  <c r="H290" i="1"/>
  <c r="I290" i="1"/>
  <c r="L721" i="1"/>
  <c r="N721" i="1"/>
  <c r="G722" i="1"/>
  <c r="H721" i="1"/>
  <c r="L457" i="1"/>
  <c r="M457" i="1"/>
  <c r="O457" i="1"/>
  <c r="G458" i="1"/>
  <c r="H457" i="1"/>
  <c r="I457" i="1"/>
  <c r="I144" i="1"/>
  <c r="I494" i="1"/>
  <c r="I564" i="1"/>
  <c r="I348" i="1"/>
  <c r="H27" i="1"/>
  <c r="I27" i="1"/>
  <c r="J28" i="1"/>
  <c r="J29" i="1"/>
  <c r="J30" i="1"/>
  <c r="J31" i="1"/>
  <c r="J32" i="1"/>
  <c r="J33" i="1"/>
  <c r="J34" i="1"/>
  <c r="J35" i="1"/>
  <c r="J36" i="1"/>
  <c r="J37" i="1"/>
  <c r="J38" i="1"/>
  <c r="J39" i="1"/>
  <c r="G28" i="1"/>
  <c r="H28" i="1"/>
  <c r="I28" i="1"/>
  <c r="L1130" i="1"/>
  <c r="G1131" i="1"/>
  <c r="H1130" i="1"/>
  <c r="I1130" i="1"/>
  <c r="G266" i="1"/>
  <c r="H265" i="1"/>
  <c r="L805" i="1"/>
  <c r="N805" i="1"/>
  <c r="G806" i="1"/>
  <c r="H805" i="1"/>
  <c r="I805" i="1"/>
  <c r="G603" i="1"/>
  <c r="H602" i="1"/>
  <c r="L602" i="1"/>
  <c r="M602" i="1"/>
  <c r="O602" i="1"/>
  <c r="H1009" i="1"/>
  <c r="I1009" i="1"/>
  <c r="G1010" i="1"/>
  <c r="L1009" i="1"/>
  <c r="M1009" i="1"/>
  <c r="O1009" i="1"/>
  <c r="I636" i="1"/>
  <c r="I277" i="1"/>
  <c r="L1104" i="1"/>
  <c r="M1104" i="1"/>
  <c r="O1104" i="1"/>
  <c r="G1105" i="1"/>
  <c r="H1104" i="1"/>
  <c r="I1104" i="1"/>
  <c r="H446" i="1"/>
  <c r="I446" i="1"/>
  <c r="G447" i="1"/>
  <c r="L446" i="1"/>
  <c r="N446" i="1"/>
  <c r="H673" i="1"/>
  <c r="I673" i="1"/>
  <c r="L673" i="1"/>
  <c r="N673" i="1"/>
  <c r="G674" i="1"/>
  <c r="I432" i="1"/>
  <c r="G254" i="1"/>
  <c r="H253" i="1"/>
  <c r="I253" i="1"/>
  <c r="L505" i="1"/>
  <c r="N505" i="1"/>
  <c r="G506" i="1"/>
  <c r="H505" i="1"/>
  <c r="I505" i="1"/>
  <c r="I456" i="1"/>
  <c r="G566" i="1"/>
  <c r="H565" i="1"/>
  <c r="I565" i="1"/>
  <c r="L565" i="1"/>
  <c r="G350" i="1"/>
  <c r="H349" i="1"/>
  <c r="I349" i="1"/>
  <c r="H194" i="1"/>
  <c r="I194" i="1"/>
  <c r="G195" i="1"/>
  <c r="L637" i="1"/>
  <c r="M637" i="1"/>
  <c r="O637" i="1"/>
  <c r="H637" i="1"/>
  <c r="G638" i="1"/>
  <c r="G279" i="1"/>
  <c r="H278" i="1"/>
  <c r="H1068" i="1"/>
  <c r="L1068" i="1"/>
  <c r="N1068" i="1"/>
  <c r="G1069" i="1"/>
  <c r="L433" i="1"/>
  <c r="N433" i="1"/>
  <c r="G434" i="1"/>
  <c r="H433" i="1"/>
  <c r="G327" i="1"/>
  <c r="H326" i="1"/>
  <c r="H39" i="1"/>
  <c r="G40" i="1"/>
  <c r="I420" i="1"/>
  <c r="I755" i="1"/>
  <c r="H145" i="1"/>
  <c r="I145" i="1"/>
  <c r="G146" i="1"/>
  <c r="G61" i="1"/>
  <c r="H60" i="1"/>
  <c r="I947" i="1"/>
  <c r="G99" i="1"/>
  <c r="H98" i="1"/>
  <c r="G530" i="1"/>
  <c r="L529" i="1"/>
  <c r="N529" i="1"/>
  <c r="H529" i="1"/>
  <c r="I529" i="1"/>
  <c r="H914" i="1"/>
  <c r="G915" i="1"/>
  <c r="L914" i="1"/>
  <c r="N914" i="1"/>
  <c r="G422" i="1"/>
  <c r="H421" i="1"/>
  <c r="I421" i="1"/>
  <c r="H756" i="1"/>
  <c r="G757" i="1"/>
  <c r="L756" i="1"/>
  <c r="M756" i="1"/>
  <c r="O756" i="1"/>
  <c r="G733" i="1"/>
  <c r="L732" i="1"/>
  <c r="N732" i="1"/>
  <c r="H732" i="1"/>
  <c r="I732" i="1"/>
  <c r="G949" i="1"/>
  <c r="H948" i="1"/>
  <c r="L948" i="1"/>
  <c r="M948" i="1"/>
  <c r="O948" i="1"/>
  <c r="G230" i="1"/>
  <c r="H229" i="1"/>
  <c r="I229" i="1"/>
  <c r="G710" i="1"/>
  <c r="H709" i="1"/>
  <c r="L709" i="1"/>
  <c r="M709" i="1"/>
  <c r="O709" i="1"/>
  <c r="H697" i="1"/>
  <c r="L697" i="1"/>
  <c r="M697" i="1"/>
  <c r="O697" i="1"/>
  <c r="G698" i="1"/>
  <c r="I228" i="1"/>
  <c r="I325" i="1"/>
  <c r="L495" i="1"/>
  <c r="M495" i="1"/>
  <c r="O495" i="1"/>
  <c r="H495" i="1"/>
  <c r="G496" i="1"/>
  <c r="I709" i="1"/>
  <c r="I1068" i="1"/>
  <c r="I637" i="1"/>
  <c r="G196" i="1"/>
  <c r="H196" i="1"/>
  <c r="I196" i="1"/>
  <c r="H195" i="1"/>
  <c r="I195" i="1"/>
  <c r="L566" i="1"/>
  <c r="M566" i="1"/>
  <c r="O566" i="1"/>
  <c r="G567" i="1"/>
  <c r="H566" i="1"/>
  <c r="I566" i="1"/>
  <c r="L506" i="1"/>
  <c r="N506" i="1"/>
  <c r="G507" i="1"/>
  <c r="H506" i="1"/>
  <c r="I506" i="1"/>
  <c r="H1105" i="1"/>
  <c r="G1106" i="1"/>
  <c r="L1105" i="1"/>
  <c r="M1105" i="1"/>
  <c r="O1105" i="1"/>
  <c r="I602" i="1"/>
  <c r="G459" i="1"/>
  <c r="L458" i="1"/>
  <c r="M458" i="1"/>
  <c r="O458" i="1"/>
  <c r="H458" i="1"/>
  <c r="I721" i="1"/>
  <c r="H291" i="1"/>
  <c r="I291" i="1"/>
  <c r="G292" i="1"/>
  <c r="H292" i="1"/>
  <c r="I292" i="1"/>
  <c r="I1046" i="1"/>
  <c r="H1057" i="1"/>
  <c r="G1058" i="1"/>
  <c r="L1057" i="1"/>
  <c r="M1057" i="1"/>
  <c r="O1057" i="1"/>
  <c r="I98" i="1"/>
  <c r="I433" i="1"/>
  <c r="I278" i="1"/>
  <c r="L674" i="1"/>
  <c r="N674" i="1"/>
  <c r="G675" i="1"/>
  <c r="H674" i="1"/>
  <c r="I674" i="1"/>
  <c r="G448" i="1"/>
  <c r="L447" i="1"/>
  <c r="N447" i="1"/>
  <c r="H447" i="1"/>
  <c r="H1010" i="1"/>
  <c r="I1010" i="1"/>
  <c r="G1011" i="1"/>
  <c r="L1010" i="1"/>
  <c r="M1010" i="1"/>
  <c r="O1010" i="1"/>
  <c r="H603" i="1"/>
  <c r="I603" i="1"/>
  <c r="L603" i="1"/>
  <c r="N603" i="1"/>
  <c r="G604" i="1"/>
  <c r="I265" i="1"/>
  <c r="L722" i="1"/>
  <c r="N722" i="1"/>
  <c r="G723" i="1"/>
  <c r="H722" i="1"/>
  <c r="I722" i="1"/>
  <c r="G399" i="1"/>
  <c r="H398" i="1"/>
  <c r="H964" i="1"/>
  <c r="I964" i="1"/>
  <c r="L964" i="1"/>
  <c r="M964" i="1"/>
  <c r="O964" i="1"/>
  <c r="H434" i="1"/>
  <c r="I434" i="1"/>
  <c r="L434" i="1"/>
  <c r="M434" i="1"/>
  <c r="O434" i="1"/>
  <c r="G435" i="1"/>
  <c r="G1070" i="1"/>
  <c r="L1069" i="1"/>
  <c r="N1069" i="1"/>
  <c r="H1069" i="1"/>
  <c r="I1069" i="1"/>
  <c r="H279" i="1"/>
  <c r="I279" i="1"/>
  <c r="G280" i="1"/>
  <c r="H280" i="1"/>
  <c r="I280" i="1"/>
  <c r="G267" i="1"/>
  <c r="H266" i="1"/>
  <c r="I266" i="1"/>
  <c r="G1048" i="1"/>
  <c r="H1047" i="1"/>
  <c r="I1047" i="1"/>
  <c r="L1047" i="1"/>
  <c r="N1047" i="1"/>
  <c r="I495" i="1"/>
  <c r="L638" i="1"/>
  <c r="M638" i="1"/>
  <c r="O638" i="1"/>
  <c r="G639" i="1"/>
  <c r="H638" i="1"/>
  <c r="G351" i="1"/>
  <c r="H350" i="1"/>
  <c r="I350" i="1"/>
  <c r="G255" i="1"/>
  <c r="H254" i="1"/>
  <c r="I254" i="1"/>
  <c r="L806" i="1"/>
  <c r="N806" i="1"/>
  <c r="H806" i="1"/>
  <c r="I806" i="1"/>
  <c r="G807" i="1"/>
  <c r="G1132" i="1"/>
  <c r="H1131" i="1"/>
  <c r="L1131" i="1"/>
  <c r="H902" i="1"/>
  <c r="L902" i="1"/>
  <c r="M902" i="1"/>
  <c r="O902" i="1"/>
  <c r="G903" i="1"/>
  <c r="H818" i="1"/>
  <c r="I818" i="1"/>
  <c r="L818" i="1"/>
  <c r="M818" i="1"/>
  <c r="O818" i="1"/>
  <c r="G819" i="1"/>
  <c r="G51" i="1"/>
  <c r="H50" i="1"/>
  <c r="I50" i="1"/>
  <c r="H205" i="1"/>
  <c r="G206" i="1"/>
  <c r="H949" i="1"/>
  <c r="L949" i="1"/>
  <c r="M949" i="1"/>
  <c r="O949" i="1"/>
  <c r="G950" i="1"/>
  <c r="N697" i="1"/>
  <c r="G734" i="1"/>
  <c r="L733" i="1"/>
  <c r="M733" i="1"/>
  <c r="O733" i="1"/>
  <c r="H733" i="1"/>
  <c r="L757" i="1"/>
  <c r="H757" i="1"/>
  <c r="I757" i="1"/>
  <c r="G758" i="1"/>
  <c r="G62" i="1"/>
  <c r="H61" i="1"/>
  <c r="L496" i="1"/>
  <c r="N496" i="1"/>
  <c r="H496" i="1"/>
  <c r="I496" i="1"/>
  <c r="I697" i="1"/>
  <c r="G711" i="1"/>
  <c r="H710" i="1"/>
  <c r="I710" i="1"/>
  <c r="L710" i="1"/>
  <c r="M710" i="1"/>
  <c r="O710" i="1"/>
  <c r="I948" i="1"/>
  <c r="I756" i="1"/>
  <c r="G423" i="1"/>
  <c r="H422" i="1"/>
  <c r="H530" i="1"/>
  <c r="G531" i="1"/>
  <c r="L530" i="1"/>
  <c r="I326" i="1"/>
  <c r="L915" i="1"/>
  <c r="N915" i="1"/>
  <c r="G916" i="1"/>
  <c r="H915" i="1"/>
  <c r="I915" i="1"/>
  <c r="H40" i="1"/>
  <c r="I40" i="1"/>
  <c r="H327" i="1"/>
  <c r="G328" i="1"/>
  <c r="L698" i="1"/>
  <c r="H698" i="1"/>
  <c r="G699" i="1"/>
  <c r="G231" i="1"/>
  <c r="H230" i="1"/>
  <c r="I230" i="1"/>
  <c r="I914" i="1"/>
  <c r="H99" i="1"/>
  <c r="G100" i="1"/>
  <c r="I60" i="1"/>
  <c r="G147" i="1"/>
  <c r="H146" i="1"/>
  <c r="I39" i="1"/>
  <c r="J40" i="1"/>
  <c r="I422" i="1"/>
  <c r="H51" i="1"/>
  <c r="G52" i="1"/>
  <c r="H52" i="1"/>
  <c r="I52" i="1"/>
  <c r="L903" i="1"/>
  <c r="N903" i="1"/>
  <c r="G904" i="1"/>
  <c r="H903" i="1"/>
  <c r="I1131" i="1"/>
  <c r="H255" i="1"/>
  <c r="G256" i="1"/>
  <c r="H256" i="1"/>
  <c r="I256" i="1"/>
  <c r="G640" i="1"/>
  <c r="H639" i="1"/>
  <c r="L639" i="1"/>
  <c r="N639" i="1"/>
  <c r="L448" i="1"/>
  <c r="M448" i="1"/>
  <c r="O448" i="1"/>
  <c r="H448" i="1"/>
  <c r="I448" i="1"/>
  <c r="H1058" i="1"/>
  <c r="L1058" i="1"/>
  <c r="N1058" i="1"/>
  <c r="G1059" i="1"/>
  <c r="G460" i="1"/>
  <c r="H459" i="1"/>
  <c r="L459" i="1"/>
  <c r="M459" i="1"/>
  <c r="O459" i="1"/>
  <c r="G207" i="1"/>
  <c r="H206" i="1"/>
  <c r="H819" i="1"/>
  <c r="I819" i="1"/>
  <c r="L819" i="1"/>
  <c r="M819" i="1"/>
  <c r="O819" i="1"/>
  <c r="G820" i="1"/>
  <c r="L1132" i="1"/>
  <c r="N1132" i="1"/>
  <c r="H1132" i="1"/>
  <c r="I1132" i="1"/>
  <c r="H1048" i="1"/>
  <c r="I1048" i="1"/>
  <c r="L1048" i="1"/>
  <c r="M1048" i="1"/>
  <c r="O1048" i="1"/>
  <c r="H267" i="1"/>
  <c r="G268" i="1"/>
  <c r="H268" i="1"/>
  <c r="I268" i="1"/>
  <c r="H723" i="1"/>
  <c r="L723" i="1"/>
  <c r="M723" i="1"/>
  <c r="O723" i="1"/>
  <c r="G724" i="1"/>
  <c r="I1057" i="1"/>
  <c r="L1106" i="1"/>
  <c r="N1106" i="1"/>
  <c r="G1107" i="1"/>
  <c r="H1106" i="1"/>
  <c r="H567" i="1"/>
  <c r="I567" i="1"/>
  <c r="L567" i="1"/>
  <c r="N567" i="1"/>
  <c r="G568" i="1"/>
  <c r="I949" i="1"/>
  <c r="I205" i="1"/>
  <c r="I902" i="1"/>
  <c r="G808" i="1"/>
  <c r="L807" i="1"/>
  <c r="M807" i="1"/>
  <c r="O807" i="1"/>
  <c r="H807" i="1"/>
  <c r="G352" i="1"/>
  <c r="H352" i="1"/>
  <c r="I352" i="1"/>
  <c r="H351" i="1"/>
  <c r="I351" i="1"/>
  <c r="H1070" i="1"/>
  <c r="I1070" i="1"/>
  <c r="L1070" i="1"/>
  <c r="G1071" i="1"/>
  <c r="I398" i="1"/>
  <c r="H604" i="1"/>
  <c r="I604" i="1"/>
  <c r="L604" i="1"/>
  <c r="L1011" i="1"/>
  <c r="N1011" i="1"/>
  <c r="H1011" i="1"/>
  <c r="I1011" i="1"/>
  <c r="G1012" i="1"/>
  <c r="I447" i="1"/>
  <c r="G676" i="1"/>
  <c r="H675" i="1"/>
  <c r="L675" i="1"/>
  <c r="I458" i="1"/>
  <c r="I1105" i="1"/>
  <c r="L507" i="1"/>
  <c r="N507" i="1"/>
  <c r="G508" i="1"/>
  <c r="H507" i="1"/>
  <c r="I507" i="1"/>
  <c r="I638" i="1"/>
  <c r="G436" i="1"/>
  <c r="H435" i="1"/>
  <c r="I435" i="1"/>
  <c r="L435" i="1"/>
  <c r="M435" i="1"/>
  <c r="O435" i="1"/>
  <c r="H399" i="1"/>
  <c r="G400" i="1"/>
  <c r="H400" i="1"/>
  <c r="I400" i="1"/>
  <c r="H328" i="1"/>
  <c r="I328" i="1"/>
  <c r="H231" i="1"/>
  <c r="G232" i="1"/>
  <c r="H699" i="1"/>
  <c r="L699" i="1"/>
  <c r="M699" i="1"/>
  <c r="O699" i="1"/>
  <c r="G700" i="1"/>
  <c r="I327" i="1"/>
  <c r="H100" i="1"/>
  <c r="I100" i="1"/>
  <c r="I698" i="1"/>
  <c r="H916" i="1"/>
  <c r="I916" i="1"/>
  <c r="L916" i="1"/>
  <c r="N916" i="1"/>
  <c r="H531" i="1"/>
  <c r="G532" i="1"/>
  <c r="L531" i="1"/>
  <c r="H62" i="1"/>
  <c r="G63" i="1"/>
  <c r="I146" i="1"/>
  <c r="I99" i="1"/>
  <c r="I530" i="1"/>
  <c r="G424" i="1"/>
  <c r="H423" i="1"/>
  <c r="I423" i="1"/>
  <c r="H758" i="1"/>
  <c r="I758" i="1"/>
  <c r="L758" i="1"/>
  <c r="M758" i="1"/>
  <c r="O758" i="1"/>
  <c r="G759" i="1"/>
  <c r="I733" i="1"/>
  <c r="G951" i="1"/>
  <c r="L950" i="1"/>
  <c r="N950" i="1"/>
  <c r="H950" i="1"/>
  <c r="H147" i="1"/>
  <c r="G148" i="1"/>
  <c r="J41" i="1"/>
  <c r="J42" i="1"/>
  <c r="J43" i="1"/>
  <c r="J44" i="1"/>
  <c r="J45" i="1"/>
  <c r="J46" i="1"/>
  <c r="J47" i="1"/>
  <c r="J48" i="1"/>
  <c r="J49" i="1"/>
  <c r="J50" i="1"/>
  <c r="J51" i="1"/>
  <c r="L711" i="1"/>
  <c r="N711" i="1"/>
  <c r="G712" i="1"/>
  <c r="H711" i="1"/>
  <c r="I711" i="1"/>
  <c r="I61" i="1"/>
  <c r="L734" i="1"/>
  <c r="H734" i="1"/>
  <c r="G735" i="1"/>
  <c r="H460" i="1"/>
  <c r="I460" i="1"/>
  <c r="L460" i="1"/>
  <c r="M460" i="1"/>
  <c r="O460" i="1"/>
  <c r="H640" i="1"/>
  <c r="I640" i="1"/>
  <c r="L640" i="1"/>
  <c r="M640" i="1"/>
  <c r="O640" i="1"/>
  <c r="H436" i="1"/>
  <c r="I436" i="1"/>
  <c r="L436" i="1"/>
  <c r="M436" i="1"/>
  <c r="O436" i="1"/>
  <c r="L808" i="1"/>
  <c r="M808" i="1"/>
  <c r="O808" i="1"/>
  <c r="H808" i="1"/>
  <c r="I808" i="1"/>
  <c r="L1059" i="1"/>
  <c r="M1059" i="1"/>
  <c r="O1059" i="1"/>
  <c r="G1060" i="1"/>
  <c r="H1059" i="1"/>
  <c r="I1059" i="1"/>
  <c r="H724" i="1"/>
  <c r="I724" i="1"/>
  <c r="L724" i="1"/>
  <c r="M724" i="1"/>
  <c r="O724" i="1"/>
  <c r="I950" i="1"/>
  <c r="I399" i="1"/>
  <c r="H508" i="1"/>
  <c r="I508" i="1"/>
  <c r="L508" i="1"/>
  <c r="H1012" i="1"/>
  <c r="I1012" i="1"/>
  <c r="L1012" i="1"/>
  <c r="M1012" i="1"/>
  <c r="O1012" i="1"/>
  <c r="L1071" i="1"/>
  <c r="M1071" i="1"/>
  <c r="O1071" i="1"/>
  <c r="G1072" i="1"/>
  <c r="H1071" i="1"/>
  <c r="I1071" i="1"/>
  <c r="I1106" i="1"/>
  <c r="I723" i="1"/>
  <c r="I267" i="1"/>
  <c r="I206" i="1"/>
  <c r="I255" i="1"/>
  <c r="I903" i="1"/>
  <c r="I51" i="1"/>
  <c r="J52" i="1"/>
  <c r="J53" i="1"/>
  <c r="J54" i="1"/>
  <c r="J55" i="1"/>
  <c r="J56" i="1"/>
  <c r="J57" i="1"/>
  <c r="J58" i="1"/>
  <c r="J59" i="1"/>
  <c r="J60" i="1"/>
  <c r="J61" i="1"/>
  <c r="J62" i="1"/>
  <c r="H676" i="1"/>
  <c r="I676" i="1"/>
  <c r="L676" i="1"/>
  <c r="N676" i="1"/>
  <c r="M507" i="1"/>
  <c r="O507" i="1"/>
  <c r="I675" i="1"/>
  <c r="I807" i="1"/>
  <c r="L568" i="1"/>
  <c r="N568" i="1"/>
  <c r="H568" i="1"/>
  <c r="I568" i="1"/>
  <c r="H1107" i="1"/>
  <c r="I1107" i="1"/>
  <c r="L1107" i="1"/>
  <c r="M1107" i="1"/>
  <c r="O1107" i="1"/>
  <c r="G1108" i="1"/>
  <c r="H820" i="1"/>
  <c r="I820" i="1"/>
  <c r="L820" i="1"/>
  <c r="H207" i="1"/>
  <c r="G208" i="1"/>
  <c r="H208" i="1"/>
  <c r="I208" i="1"/>
  <c r="I459" i="1"/>
  <c r="I1058" i="1"/>
  <c r="I639" i="1"/>
  <c r="L904" i="1"/>
  <c r="H904" i="1"/>
  <c r="I904" i="1"/>
  <c r="L532" i="1"/>
  <c r="N532" i="1"/>
  <c r="H532" i="1"/>
  <c r="I532" i="1"/>
  <c r="L700" i="1"/>
  <c r="N700" i="1"/>
  <c r="H700" i="1"/>
  <c r="I700" i="1"/>
  <c r="L735" i="1"/>
  <c r="N735" i="1"/>
  <c r="G736" i="1"/>
  <c r="H735" i="1"/>
  <c r="H148" i="1"/>
  <c r="I148" i="1"/>
  <c r="I531" i="1"/>
  <c r="H232" i="1"/>
  <c r="I232" i="1"/>
  <c r="I734" i="1"/>
  <c r="L712" i="1"/>
  <c r="H712" i="1"/>
  <c r="I712" i="1"/>
  <c r="I147" i="1"/>
  <c r="L951" i="1"/>
  <c r="G952" i="1"/>
  <c r="H951" i="1"/>
  <c r="H424" i="1"/>
  <c r="I424" i="1"/>
  <c r="G64" i="1"/>
  <c r="H63" i="1"/>
  <c r="I699" i="1"/>
  <c r="I231" i="1"/>
  <c r="G760" i="1"/>
  <c r="L759" i="1"/>
  <c r="N759" i="1"/>
  <c r="H759" i="1"/>
  <c r="I759" i="1"/>
  <c r="I62" i="1"/>
  <c r="J63" i="1"/>
  <c r="I63" i="1"/>
  <c r="J64" i="1"/>
  <c r="L1072" i="1"/>
  <c r="M1072" i="1"/>
  <c r="O1072" i="1"/>
  <c r="H1072" i="1"/>
  <c r="I1072" i="1"/>
  <c r="L1060" i="1"/>
  <c r="M1060" i="1"/>
  <c r="O1060" i="1"/>
  <c r="H1060" i="1"/>
  <c r="I1060" i="1"/>
  <c r="I207" i="1"/>
  <c r="H1108" i="1"/>
  <c r="I1108" i="1"/>
  <c r="L1108" i="1"/>
  <c r="M1108" i="1"/>
  <c r="O1108" i="1"/>
  <c r="H64" i="1"/>
  <c r="I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L760" i="1"/>
  <c r="N760" i="1"/>
  <c r="H760" i="1"/>
  <c r="I760" i="1"/>
  <c r="I951" i="1"/>
  <c r="I735" i="1"/>
  <c r="L952" i="1"/>
  <c r="N952" i="1"/>
  <c r="H952" i="1"/>
  <c r="I952" i="1"/>
  <c r="L736" i="1"/>
  <c r="M736" i="1"/>
  <c r="O736" i="1"/>
  <c r="H736" i="1"/>
  <c r="I736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U17" i="1"/>
  <c r="Y22" i="1"/>
  <c r="T39" i="1"/>
  <c r="Y21" i="1"/>
  <c r="T38" i="1"/>
  <c r="AP559" i="1"/>
  <c r="AP555" i="1"/>
  <c r="AP543" i="1"/>
  <c r="AP539" i="1"/>
  <c r="AP535" i="1"/>
  <c r="AP523" i="1"/>
  <c r="AP519" i="1"/>
  <c r="AP507" i="1"/>
  <c r="AP503" i="1"/>
  <c r="AP495" i="1"/>
  <c r="AP487" i="1"/>
  <c r="AP467" i="1"/>
  <c r="AP463" i="1"/>
  <c r="AP447" i="1"/>
  <c r="AP427" i="1"/>
  <c r="P329" i="2"/>
  <c r="Q329" i="2"/>
  <c r="O329" i="2"/>
  <c r="O515" i="2"/>
  <c r="P219" i="2"/>
  <c r="Q219" i="2"/>
  <c r="O219" i="2"/>
  <c r="P112" i="2"/>
  <c r="Q112" i="2"/>
  <c r="O112" i="2"/>
  <c r="O406" i="2"/>
  <c r="P406" i="2"/>
  <c r="Q406" i="2"/>
  <c r="O350" i="2"/>
  <c r="P350" i="2"/>
  <c r="Q350" i="2"/>
  <c r="O604" i="2"/>
  <c r="O312" i="2"/>
  <c r="P312" i="2"/>
  <c r="Q312" i="2"/>
  <c r="O934" i="2"/>
  <c r="O738" i="2"/>
  <c r="O275" i="2"/>
  <c r="P275" i="2"/>
  <c r="Q275" i="2"/>
  <c r="P292" i="2"/>
  <c r="Q292" i="2"/>
  <c r="P11" i="2"/>
  <c r="Q11" i="2"/>
  <c r="P79" i="2"/>
  <c r="Q79" i="2"/>
  <c r="O338" i="2"/>
  <c r="P382" i="2"/>
  <c r="Q382" i="2"/>
  <c r="P145" i="2"/>
  <c r="Q145" i="2"/>
  <c r="N316" i="2"/>
  <c r="M772" i="2"/>
  <c r="P604" i="2"/>
  <c r="Q604" i="2"/>
  <c r="N554" i="2"/>
  <c r="N217" i="2"/>
  <c r="O193" i="2"/>
  <c r="P193" i="2"/>
  <c r="Q193" i="2"/>
  <c r="O759" i="2"/>
  <c r="O268" i="2"/>
  <c r="P268" i="2"/>
  <c r="Q268" i="2"/>
  <c r="O941" i="2"/>
  <c r="P941" i="2"/>
  <c r="Q941" i="2"/>
  <c r="O1084" i="2"/>
  <c r="P1084" i="2"/>
  <c r="Q1084" i="2"/>
  <c r="P169" i="2"/>
  <c r="Q169" i="2"/>
  <c r="O169" i="2"/>
  <c r="O313" i="2"/>
  <c r="P313" i="2"/>
  <c r="Q313" i="2"/>
  <c r="O258" i="2"/>
  <c r="P258" i="2"/>
  <c r="Q258" i="2"/>
  <c r="P25" i="2"/>
  <c r="Q25" i="2"/>
  <c r="P633" i="2"/>
  <c r="Q633" i="2"/>
  <c r="P1129" i="2"/>
  <c r="Q1129" i="2"/>
  <c r="P910" i="2"/>
  <c r="Q910" i="2"/>
  <c r="P1118" i="2"/>
  <c r="Q1118" i="2"/>
  <c r="P884" i="2"/>
  <c r="Q884" i="2"/>
  <c r="P469" i="2"/>
  <c r="Q469" i="2"/>
  <c r="P443" i="2"/>
  <c r="Q443" i="2"/>
  <c r="P833" i="2"/>
  <c r="Q833" i="2"/>
  <c r="P795" i="2"/>
  <c r="Q795" i="2"/>
  <c r="P658" i="2"/>
  <c r="Q658" i="2"/>
  <c r="P449" i="2"/>
  <c r="Q449" i="2"/>
  <c r="P858" i="2"/>
  <c r="Q858" i="2"/>
  <c r="P818" i="2"/>
  <c r="Q818" i="2"/>
  <c r="P906" i="2"/>
  <c r="Q906" i="2"/>
  <c r="P1002" i="2"/>
  <c r="Q1002" i="2"/>
  <c r="P827" i="2"/>
  <c r="Q827" i="2"/>
  <c r="P1038" i="2"/>
  <c r="Q1038" i="2"/>
  <c r="P868" i="2"/>
  <c r="Q868" i="2"/>
  <c r="P705" i="2"/>
  <c r="Q705" i="2"/>
  <c r="P697" i="2"/>
  <c r="Q697" i="2"/>
  <c r="P681" i="2"/>
  <c r="Q681" i="2"/>
  <c r="P626" i="2"/>
  <c r="Q626" i="2"/>
  <c r="P1009" i="2"/>
  <c r="Q1009" i="2"/>
  <c r="P1101" i="2"/>
  <c r="Q1101" i="2"/>
  <c r="P1043" i="2"/>
  <c r="Q1043" i="2"/>
  <c r="P1090" i="2"/>
  <c r="Q1090" i="2"/>
  <c r="P785" i="2"/>
  <c r="Q785" i="2"/>
  <c r="P706" i="2"/>
  <c r="Q706" i="2"/>
  <c r="P752" i="2"/>
  <c r="Q752" i="2"/>
  <c r="P696" i="2"/>
  <c r="Q696" i="2"/>
  <c r="O411" i="2"/>
  <c r="P411" i="2"/>
  <c r="Q411" i="2"/>
  <c r="P179" i="2"/>
  <c r="Q179" i="2"/>
  <c r="P244" i="2"/>
  <c r="Q244" i="2"/>
  <c r="P28" i="2"/>
  <c r="Q28" i="2"/>
  <c r="P519" i="2"/>
  <c r="Q519" i="2"/>
  <c r="P189" i="2"/>
  <c r="Q189" i="2"/>
  <c r="P224" i="2"/>
  <c r="Q224" i="2"/>
  <c r="O386" i="2"/>
  <c r="P386" i="2"/>
  <c r="Q386" i="2"/>
  <c r="P315" i="2"/>
  <c r="Q315" i="2"/>
  <c r="O315" i="2"/>
  <c r="O54" i="2"/>
  <c r="P54" i="2"/>
  <c r="Q54" i="2"/>
  <c r="P399" i="2"/>
  <c r="Q399" i="2"/>
  <c r="O399" i="2"/>
  <c r="P723" i="2"/>
  <c r="Q723" i="2"/>
  <c r="P7" i="2"/>
  <c r="Q7" i="2"/>
  <c r="P276" i="2"/>
  <c r="Q276" i="2"/>
  <c r="O276" i="2"/>
  <c r="O214" i="2"/>
  <c r="P214" i="2"/>
  <c r="Q214" i="2"/>
  <c r="O344" i="2"/>
  <c r="P344" i="2"/>
  <c r="Q344" i="2"/>
  <c r="P302" i="2"/>
  <c r="Q302" i="2"/>
  <c r="P234" i="2"/>
  <c r="Q234" i="2"/>
  <c r="P422" i="2"/>
  <c r="Q422" i="2"/>
  <c r="P1037" i="2"/>
  <c r="Q1037" i="2"/>
  <c r="P756" i="2"/>
  <c r="Q756" i="2"/>
  <c r="P917" i="2"/>
  <c r="Q917" i="2"/>
  <c r="P726" i="2"/>
  <c r="Q726" i="2"/>
  <c r="P886" i="2"/>
  <c r="Q886" i="2"/>
  <c r="P1072" i="2"/>
  <c r="Q1072" i="2"/>
  <c r="P438" i="2"/>
  <c r="Q438" i="2"/>
  <c r="P730" i="2"/>
  <c r="Q730" i="2"/>
  <c r="P507" i="2"/>
  <c r="Q507" i="2"/>
  <c r="P873" i="2"/>
  <c r="Q873" i="2"/>
  <c r="P855" i="2"/>
  <c r="Q855" i="2"/>
  <c r="P455" i="2"/>
  <c r="Q455" i="2"/>
  <c r="P501" i="2"/>
  <c r="Q501" i="2"/>
  <c r="P572" i="2"/>
  <c r="Q572" i="2"/>
  <c r="P663" i="2"/>
  <c r="Q663" i="2"/>
  <c r="P856" i="2"/>
  <c r="Q856" i="2"/>
  <c r="P711" i="2"/>
  <c r="Q711" i="2"/>
  <c r="P879" i="2"/>
  <c r="Q879" i="2"/>
  <c r="P840" i="2"/>
  <c r="Q840" i="2"/>
  <c r="P1001" i="2"/>
  <c r="Q1001" i="2"/>
  <c r="P762" i="2"/>
  <c r="Q762" i="2"/>
  <c r="P812" i="2"/>
  <c r="Q812" i="2"/>
  <c r="P732" i="2"/>
  <c r="Q732" i="2"/>
  <c r="P747" i="2"/>
  <c r="Q747" i="2"/>
  <c r="P1117" i="2"/>
  <c r="Q1117" i="2"/>
  <c r="P742" i="2"/>
  <c r="Q742" i="2"/>
  <c r="P925" i="2"/>
  <c r="Q925" i="2"/>
  <c r="P987" i="2"/>
  <c r="Q987" i="2"/>
  <c r="P719" i="2"/>
  <c r="Q719" i="2"/>
  <c r="P655" i="2"/>
  <c r="Q655" i="2"/>
  <c r="P695" i="2"/>
  <c r="Q695" i="2"/>
  <c r="P1103" i="2"/>
  <c r="Q1103" i="2"/>
  <c r="P560" i="2"/>
  <c r="Q560" i="2"/>
  <c r="P495" i="2"/>
  <c r="Q495" i="2"/>
  <c r="P739" i="2"/>
  <c r="Q739" i="2"/>
  <c r="P1120" i="2"/>
  <c r="Q1120" i="2"/>
  <c r="O412" i="2"/>
  <c r="P105" i="2"/>
  <c r="Q105" i="2"/>
  <c r="P544" i="2"/>
  <c r="Q544" i="2"/>
  <c r="P761" i="2"/>
  <c r="Q761" i="2"/>
  <c r="P937" i="2"/>
  <c r="Q937" i="2"/>
  <c r="P569" i="2"/>
  <c r="Q569" i="2"/>
  <c r="P825" i="2"/>
  <c r="Q825" i="2"/>
  <c r="P653" i="2"/>
  <c r="Q653" i="2"/>
  <c r="P1126" i="2"/>
  <c r="Q1126" i="2"/>
  <c r="P735" i="2"/>
  <c r="Q735" i="2"/>
  <c r="P618" i="2"/>
  <c r="Q618" i="2"/>
  <c r="P908" i="2"/>
  <c r="Q908" i="2"/>
  <c r="P836" i="2"/>
  <c r="Q836" i="2"/>
  <c r="P949" i="2"/>
  <c r="Q949" i="2"/>
  <c r="P731" i="2"/>
  <c r="Q731" i="2"/>
  <c r="P643" i="2"/>
  <c r="Q643" i="2"/>
  <c r="P830" i="2"/>
  <c r="Q830" i="2"/>
  <c r="P708" i="2"/>
  <c r="Q708" i="2"/>
  <c r="P475" i="2"/>
  <c r="Q475" i="2"/>
  <c r="P685" i="2"/>
  <c r="Q685" i="2"/>
  <c r="P541" i="2"/>
  <c r="Q541" i="2"/>
  <c r="P506" i="2"/>
  <c r="Q506" i="2"/>
  <c r="P1096" i="2"/>
  <c r="Q1096" i="2"/>
  <c r="P492" i="2"/>
  <c r="Q492" i="2"/>
  <c r="P1055" i="2"/>
  <c r="Q1055" i="2"/>
  <c r="P988" i="2"/>
  <c r="Q988" i="2"/>
  <c r="P1106" i="2"/>
  <c r="Q1106" i="2"/>
  <c r="P510" i="2"/>
  <c r="Q510" i="2"/>
  <c r="P453" i="2"/>
  <c r="Q453" i="2"/>
  <c r="P832" i="2"/>
  <c r="Q832" i="2"/>
  <c r="P932" i="2"/>
  <c r="Q932" i="2"/>
  <c r="P1123" i="2"/>
  <c r="Q1123" i="2"/>
  <c r="P769" i="2"/>
  <c r="Q769" i="2"/>
  <c r="P70" i="2"/>
  <c r="Q70" i="2"/>
  <c r="P125" i="2"/>
  <c r="Q125" i="2"/>
  <c r="P332" i="2"/>
  <c r="Q332" i="2"/>
  <c r="O232" i="2"/>
  <c r="O345" i="2"/>
  <c r="P661" i="2"/>
  <c r="Q661" i="2"/>
  <c r="P446" i="2"/>
  <c r="Q446" i="2"/>
  <c r="P548" i="2"/>
  <c r="Q548" i="2"/>
  <c r="P911" i="2"/>
  <c r="Q911" i="2"/>
  <c r="P566" i="2"/>
  <c r="Q566" i="2"/>
  <c r="P126" i="2"/>
  <c r="Q126" i="2"/>
  <c r="P93" i="2"/>
  <c r="Q93" i="2"/>
  <c r="AP566" i="1"/>
  <c r="AP546" i="1"/>
  <c r="AP522" i="1"/>
  <c r="AP458" i="1"/>
  <c r="P291" i="2"/>
  <c r="Q291" i="2"/>
  <c r="O847" i="2"/>
  <c r="P847" i="2"/>
  <c r="Q847" i="2"/>
  <c r="P1059" i="2"/>
  <c r="Q1059" i="2"/>
  <c r="O650" i="2"/>
  <c r="P650" i="2"/>
  <c r="Q650" i="2"/>
  <c r="P19" i="2"/>
  <c r="P1119" i="2"/>
  <c r="Q1119" i="2"/>
  <c r="P518" i="2"/>
  <c r="Q518" i="2"/>
  <c r="P1139" i="2"/>
  <c r="Q1139" i="2"/>
  <c r="P600" i="2"/>
  <c r="Q600" i="2"/>
  <c r="P1113" i="2"/>
  <c r="Q1113" i="2"/>
  <c r="P753" i="2"/>
  <c r="Q753" i="2"/>
  <c r="P693" i="2"/>
  <c r="Q693" i="2"/>
  <c r="P473" i="2"/>
  <c r="Q473" i="2"/>
  <c r="P956" i="2"/>
  <c r="Q956" i="2"/>
  <c r="P768" i="2"/>
  <c r="Q768" i="2"/>
  <c r="P710" i="2"/>
  <c r="Q710" i="2"/>
  <c r="P1122" i="2"/>
  <c r="Q1122" i="2"/>
  <c r="P642" i="2"/>
  <c r="Q642" i="2"/>
  <c r="P889" i="2"/>
  <c r="Q889" i="2"/>
  <c r="P846" i="2"/>
  <c r="Q846" i="2"/>
  <c r="P674" i="2"/>
  <c r="Q674" i="2"/>
  <c r="P1051" i="2"/>
  <c r="Q1051" i="2"/>
  <c r="P631" i="2"/>
  <c r="Q631" i="2"/>
  <c r="P688" i="2"/>
  <c r="Q688" i="2"/>
  <c r="P525" i="2"/>
  <c r="Q525" i="2"/>
  <c r="P1125" i="2"/>
  <c r="Q1125" i="2"/>
  <c r="P877" i="2"/>
  <c r="Q877" i="2"/>
  <c r="P431" i="2"/>
  <c r="Q431" i="2"/>
  <c r="P542" i="2"/>
  <c r="Q542" i="2"/>
  <c r="P878" i="2"/>
  <c r="Q878" i="2"/>
  <c r="P551" i="2"/>
  <c r="Q551" i="2"/>
  <c r="P583" i="2"/>
  <c r="Q583" i="2"/>
  <c r="P682" i="2"/>
  <c r="Q682" i="2"/>
  <c r="P1047" i="2"/>
  <c r="Q1047" i="2"/>
  <c r="P1012" i="2"/>
  <c r="Q1012" i="2"/>
  <c r="P636" i="2"/>
  <c r="Q636" i="2"/>
  <c r="P656" i="2"/>
  <c r="Q656" i="2"/>
  <c r="P686" i="2"/>
  <c r="Q686" i="2"/>
  <c r="P720" i="2"/>
  <c r="Q720" i="2"/>
  <c r="P1091" i="2"/>
  <c r="Q1091" i="2"/>
  <c r="P899" i="2"/>
  <c r="Q899" i="2"/>
  <c r="P432" i="2"/>
  <c r="Q432" i="2"/>
  <c r="P1092" i="2"/>
  <c r="Q1092" i="2"/>
  <c r="P1075" i="2"/>
  <c r="Q1075" i="2"/>
  <c r="P436" i="2"/>
  <c r="Q436" i="2"/>
  <c r="P843" i="2"/>
  <c r="Q843" i="2"/>
  <c r="P648" i="2"/>
  <c r="Q648" i="2"/>
  <c r="P498" i="2"/>
  <c r="Q498" i="2"/>
  <c r="P554" i="2"/>
  <c r="Q554" i="2"/>
  <c r="P614" i="2"/>
  <c r="Q614" i="2"/>
  <c r="P640" i="2"/>
  <c r="Q640" i="2"/>
  <c r="P1062" i="2"/>
  <c r="Q1062" i="2"/>
  <c r="P815" i="2"/>
  <c r="Q815" i="2"/>
  <c r="P1033" i="2"/>
  <c r="Q1033" i="2"/>
  <c r="P782" i="2"/>
  <c r="Q782" i="2"/>
  <c r="P1004" i="2"/>
  <c r="Q1004" i="2"/>
  <c r="P665" i="2"/>
  <c r="Q665" i="2"/>
  <c r="P558" i="2"/>
  <c r="Q558" i="2"/>
  <c r="P645" i="2"/>
  <c r="Q645" i="2"/>
  <c r="P644" i="2"/>
  <c r="Q644" i="2"/>
  <c r="P903" i="2"/>
  <c r="Q903" i="2"/>
  <c r="P511" i="2"/>
  <c r="Q511" i="2"/>
  <c r="P857" i="2"/>
  <c r="Q857" i="2"/>
  <c r="P452" i="2"/>
  <c r="Q452" i="2"/>
  <c r="P486" i="2"/>
  <c r="Q486" i="2"/>
  <c r="P1034" i="2"/>
  <c r="Q1034" i="2"/>
  <c r="P620" i="2"/>
  <c r="Q620" i="2"/>
  <c r="P505" i="2"/>
  <c r="Q505" i="2"/>
  <c r="P587" i="2"/>
  <c r="Q587" i="2"/>
  <c r="P943" i="2"/>
  <c r="Q943" i="2"/>
  <c r="P763" i="2"/>
  <c r="Q763" i="2"/>
  <c r="P621" i="2"/>
  <c r="Q621" i="2"/>
  <c r="P479" i="2"/>
  <c r="Q479" i="2"/>
  <c r="P725" i="2"/>
  <c r="Q725" i="2"/>
  <c r="P915" i="2"/>
  <c r="Q915" i="2"/>
  <c r="P516" i="2"/>
  <c r="Q516" i="2"/>
  <c r="P820" i="2"/>
  <c r="Q820" i="2"/>
  <c r="P598" i="2"/>
  <c r="Q598" i="2"/>
  <c r="P828" i="2"/>
  <c r="Q828" i="2"/>
  <c r="P700" i="2"/>
  <c r="Q700" i="2"/>
  <c r="P816" i="2"/>
  <c r="Q816" i="2"/>
  <c r="P758" i="2"/>
  <c r="Q758" i="2"/>
  <c r="P522" i="2"/>
  <c r="Q522" i="2"/>
  <c r="P875" i="2"/>
  <c r="Q875" i="2"/>
  <c r="O654" i="2"/>
  <c r="P654" i="2"/>
  <c r="Q654" i="2"/>
  <c r="P651" i="2"/>
  <c r="Q651" i="2"/>
  <c r="P1141" i="2"/>
  <c r="Q1141" i="2"/>
  <c r="P712" i="2"/>
  <c r="Q712" i="2"/>
  <c r="P220" i="2"/>
  <c r="Q220" i="2"/>
  <c r="O398" i="2"/>
  <c r="O289" i="2"/>
  <c r="P373" i="2"/>
  <c r="Q373" i="2"/>
  <c r="AP595" i="1"/>
  <c r="AP591" i="1"/>
  <c r="AP583" i="1"/>
  <c r="AP575" i="1"/>
  <c r="AP378" i="1"/>
  <c r="AP362" i="1"/>
  <c r="AP582" i="1"/>
  <c r="AP542" i="1"/>
  <c r="AP370" i="1"/>
  <c r="AP346" i="1"/>
  <c r="AP338" i="1"/>
  <c r="AP314" i="1"/>
  <c r="BA36" i="1"/>
  <c r="AP258" i="1"/>
  <c r="M496" i="1"/>
  <c r="O496" i="1"/>
  <c r="M806" i="1"/>
  <c r="O806" i="1"/>
  <c r="M961" i="1"/>
  <c r="O961" i="1"/>
  <c r="M1081" i="1"/>
  <c r="O1081" i="1"/>
  <c r="N484" i="1"/>
  <c r="M1123" i="1"/>
  <c r="O1123" i="1"/>
  <c r="N560" i="1"/>
  <c r="N671" i="1"/>
  <c r="N999" i="1"/>
  <c r="M633" i="1"/>
  <c r="O633" i="1"/>
  <c r="N943" i="1"/>
  <c r="N958" i="1"/>
  <c r="N1041" i="1"/>
  <c r="M916" i="1"/>
  <c r="O916" i="1"/>
  <c r="N758" i="1"/>
  <c r="M1132" i="1"/>
  <c r="O1132" i="1"/>
  <c r="M600" i="1"/>
  <c r="O600" i="1"/>
  <c r="N443" i="1"/>
  <c r="M802" i="1"/>
  <c r="O802" i="1"/>
  <c r="N752" i="1"/>
  <c r="M1063" i="1"/>
  <c r="O1063" i="1"/>
  <c r="M1125" i="1"/>
  <c r="O1125" i="1"/>
  <c r="N632" i="1"/>
  <c r="N631" i="1"/>
  <c r="M655" i="1"/>
  <c r="O655" i="1"/>
  <c r="N451" i="1"/>
  <c r="N590" i="1"/>
  <c r="M1082" i="1"/>
  <c r="O1082" i="1"/>
  <c r="N667" i="1"/>
  <c r="M444" i="1"/>
  <c r="O444" i="1"/>
  <c r="N635" i="1"/>
  <c r="M915" i="1"/>
  <c r="O915" i="1"/>
  <c r="M914" i="1"/>
  <c r="O914" i="1"/>
  <c r="N495" i="1"/>
  <c r="N1108" i="1"/>
  <c r="N723" i="1"/>
  <c r="M1119" i="1"/>
  <c r="O1119" i="1"/>
  <c r="N1005" i="1"/>
  <c r="N830" i="1"/>
  <c r="N518" i="1"/>
  <c r="N985" i="1"/>
  <c r="N612" i="1"/>
  <c r="M481" i="1"/>
  <c r="O481" i="1"/>
  <c r="N987" i="1"/>
  <c r="M615" i="1"/>
  <c r="O615" i="1"/>
  <c r="M831" i="1"/>
  <c r="O831" i="1"/>
  <c r="N873" i="1"/>
  <c r="M539" i="1"/>
  <c r="O539" i="1"/>
  <c r="M894" i="1"/>
  <c r="O894" i="1"/>
  <c r="N1107" i="1"/>
  <c r="N913" i="1"/>
  <c r="N746" i="1"/>
  <c r="M717" i="1"/>
  <c r="O717" i="1"/>
  <c r="N598" i="1"/>
  <c r="M663" i="1"/>
  <c r="O663" i="1"/>
  <c r="N616" i="1"/>
  <c r="M976" i="1"/>
  <c r="O976" i="1"/>
  <c r="N1023" i="1"/>
  <c r="M685" i="1"/>
  <c r="O685" i="1"/>
  <c r="M829" i="1"/>
  <c r="O829" i="1"/>
  <c r="N670" i="1"/>
  <c r="M1007" i="1"/>
  <c r="O1007" i="1"/>
  <c r="M759" i="1"/>
  <c r="O759" i="1"/>
  <c r="N948" i="1"/>
  <c r="N494" i="1"/>
  <c r="M636" i="1"/>
  <c r="O636" i="1"/>
  <c r="N694" i="1"/>
  <c r="N1034" i="1"/>
  <c r="M834" i="1"/>
  <c r="O834" i="1"/>
  <c r="M440" i="1"/>
  <c r="O440" i="1"/>
  <c r="M559" i="1"/>
  <c r="O559" i="1"/>
  <c r="M501" i="1"/>
  <c r="O501" i="1"/>
  <c r="M567" i="1"/>
  <c r="O567" i="1"/>
  <c r="N710" i="1"/>
  <c r="N1057" i="1"/>
  <c r="M722" i="1"/>
  <c r="O722" i="1"/>
  <c r="M1068" i="1"/>
  <c r="O1068" i="1"/>
  <c r="N708" i="1"/>
  <c r="M1008" i="1"/>
  <c r="O1008" i="1"/>
  <c r="M1129" i="1"/>
  <c r="O1129" i="1"/>
  <c r="M928" i="1"/>
  <c r="O928" i="1"/>
  <c r="M563" i="1"/>
  <c r="O563" i="1"/>
  <c r="N719" i="1"/>
  <c r="N1084" i="1"/>
  <c r="M652" i="1"/>
  <c r="O652" i="1"/>
  <c r="M502" i="1"/>
  <c r="O502" i="1"/>
  <c r="N910" i="1"/>
  <c r="N1051" i="1"/>
  <c r="M469" i="1"/>
  <c r="O469" i="1"/>
  <c r="N908" i="1"/>
  <c r="M6" i="1"/>
  <c r="L7" i="1"/>
  <c r="N7" i="1"/>
  <c r="M1003" i="1"/>
  <c r="O1003" i="1"/>
  <c r="N726" i="1"/>
  <c r="N434" i="1"/>
  <c r="N963" i="1"/>
  <c r="N672" i="1"/>
  <c r="N527" i="1"/>
  <c r="M599" i="1"/>
  <c r="O599" i="1"/>
  <c r="M868" i="1"/>
  <c r="O868" i="1"/>
  <c r="N692" i="1"/>
  <c r="M1141" i="1"/>
  <c r="O1141" i="1"/>
  <c r="N460" i="1"/>
  <c r="N602" i="1"/>
  <c r="N1056" i="1"/>
  <c r="M800" i="1"/>
  <c r="O800" i="1"/>
  <c r="M865" i="1"/>
  <c r="O865" i="1"/>
  <c r="M711" i="1"/>
  <c r="O711" i="1"/>
  <c r="N1060" i="1"/>
  <c r="N699" i="1"/>
  <c r="N459" i="1"/>
  <c r="M674" i="1"/>
  <c r="O674" i="1"/>
  <c r="N1105" i="1"/>
  <c r="N1046" i="1"/>
  <c r="M433" i="1"/>
  <c r="O433" i="1"/>
  <c r="M805" i="1"/>
  <c r="O805" i="1"/>
  <c r="M696" i="1"/>
  <c r="O696" i="1"/>
  <c r="N946" i="1"/>
  <c r="N1044" i="1"/>
  <c r="N772" i="1"/>
  <c r="N945" i="1"/>
  <c r="M814" i="1"/>
  <c r="O814" i="1"/>
  <c r="N1083" i="1"/>
  <c r="N687" i="1"/>
  <c r="M561" i="1"/>
  <c r="O561" i="1"/>
  <c r="M1117" i="1"/>
  <c r="O1117" i="1"/>
  <c r="N666" i="1"/>
  <c r="M664" i="1"/>
  <c r="O664" i="1"/>
  <c r="M715" i="1"/>
  <c r="O715" i="1"/>
  <c r="M568" i="1"/>
  <c r="O568" i="1"/>
  <c r="M903" i="1"/>
  <c r="O903" i="1"/>
  <c r="N458" i="1"/>
  <c r="N431" i="1"/>
  <c r="N592" i="1"/>
  <c r="M483" i="1"/>
  <c r="O483" i="1"/>
  <c r="N523" i="1"/>
  <c r="M702" i="1"/>
  <c r="O702" i="1"/>
  <c r="M952" i="1"/>
  <c r="O952" i="1"/>
  <c r="N724" i="1"/>
  <c r="M950" i="1"/>
  <c r="O950" i="1"/>
  <c r="N1048" i="1"/>
  <c r="M603" i="1"/>
  <c r="O603" i="1"/>
  <c r="M721" i="1"/>
  <c r="O721" i="1"/>
  <c r="M912" i="1"/>
  <c r="O912" i="1"/>
  <c r="M911" i="1"/>
  <c r="O911" i="1"/>
  <c r="M555" i="1"/>
  <c r="O555" i="1"/>
  <c r="N555" i="1"/>
  <c r="M705" i="1"/>
  <c r="O705" i="1"/>
  <c r="N705" i="1"/>
  <c r="N704" i="1"/>
  <c r="M704" i="1"/>
  <c r="O704" i="1"/>
  <c r="N455" i="1"/>
  <c r="M455" i="1"/>
  <c r="O455" i="1"/>
  <c r="M1066" i="1"/>
  <c r="O1066" i="1"/>
  <c r="N1066" i="1"/>
  <c r="N1036" i="1"/>
  <c r="M1036" i="1"/>
  <c r="O1036" i="1"/>
  <c r="N441" i="1"/>
  <c r="M441" i="1"/>
  <c r="O441" i="1"/>
  <c r="M564" i="1"/>
  <c r="O564" i="1"/>
  <c r="N564" i="1"/>
  <c r="M700" i="1"/>
  <c r="O700" i="1"/>
  <c r="N808" i="1"/>
  <c r="M639" i="1"/>
  <c r="O639" i="1"/>
  <c r="N949" i="1"/>
  <c r="M506" i="1"/>
  <c r="O506" i="1"/>
  <c r="N566" i="1"/>
  <c r="N756" i="1"/>
  <c r="M901" i="1"/>
  <c r="O901" i="1"/>
  <c r="M428" i="1"/>
  <c r="O428" i="1"/>
  <c r="M452" i="1"/>
  <c r="O452" i="1"/>
  <c r="N703" i="1"/>
  <c r="M1024" i="1"/>
  <c r="O1024" i="1"/>
  <c r="N1024" i="1"/>
  <c r="M735" i="1"/>
  <c r="O735" i="1"/>
  <c r="N640" i="1"/>
  <c r="N1059" i="1"/>
  <c r="N435" i="1"/>
  <c r="M447" i="1"/>
  <c r="O447" i="1"/>
  <c r="N456" i="1"/>
  <c r="M720" i="1"/>
  <c r="O720" i="1"/>
  <c r="M1065" i="1"/>
  <c r="O1065" i="1"/>
  <c r="M454" i="1"/>
  <c r="O454" i="1"/>
  <c r="N526" i="1"/>
  <c r="M526" i="1"/>
  <c r="O526" i="1"/>
  <c r="M491" i="1"/>
  <c r="O491" i="1"/>
  <c r="N627" i="1"/>
  <c r="M627" i="1"/>
  <c r="O627" i="1"/>
  <c r="M909" i="1"/>
  <c r="O909" i="1"/>
  <c r="N751" i="1"/>
  <c r="M751" i="1"/>
  <c r="O751" i="1"/>
  <c r="N580" i="1"/>
  <c r="N750" i="1"/>
  <c r="M750" i="1"/>
  <c r="O750" i="1"/>
  <c r="M959" i="1"/>
  <c r="O959" i="1"/>
  <c r="N812" i="1"/>
  <c r="N1022" i="1"/>
  <c r="M499" i="1"/>
  <c r="O499" i="1"/>
  <c r="N782" i="1"/>
  <c r="M520" i="1"/>
  <c r="O520" i="1"/>
  <c r="M622" i="1"/>
  <c r="O622" i="1"/>
  <c r="M1094" i="1"/>
  <c r="O1094" i="1"/>
  <c r="M839" i="1"/>
  <c r="O839" i="1"/>
  <c r="M762" i="1"/>
  <c r="O762" i="1"/>
  <c r="M1087" i="1"/>
  <c r="O1087" i="1"/>
  <c r="N661" i="1"/>
  <c r="N660" i="1"/>
  <c r="M1096" i="1"/>
  <c r="O1096" i="1"/>
  <c r="N662" i="1"/>
  <c r="M794" i="1"/>
  <c r="O794" i="1"/>
  <c r="M739" i="1"/>
  <c r="O739" i="1"/>
  <c r="N739" i="1"/>
  <c r="N803" i="1"/>
  <c r="N747" i="1"/>
  <c r="N753" i="1"/>
  <c r="M927" i="1"/>
  <c r="O927" i="1"/>
  <c r="N944" i="1"/>
  <c r="N651" i="1"/>
  <c r="N1142" i="1"/>
  <c r="M896" i="1"/>
  <c r="O896" i="1"/>
  <c r="M532" i="1"/>
  <c r="O532" i="1"/>
  <c r="N807" i="1"/>
  <c r="M493" i="1"/>
  <c r="O493" i="1"/>
  <c r="M1120" i="1"/>
  <c r="O1120" i="1"/>
  <c r="N1054" i="1"/>
  <c r="N899" i="1"/>
  <c r="M1143" i="1"/>
  <c r="O1143" i="1"/>
  <c r="N1127" i="1"/>
  <c r="N718" i="1"/>
  <c r="N960" i="1"/>
  <c r="N634" i="1"/>
  <c r="N1006" i="1"/>
  <c r="M626" i="1"/>
  <c r="O626" i="1"/>
  <c r="N1042" i="1"/>
  <c r="M1064" i="1"/>
  <c r="O1064" i="1"/>
  <c r="N453" i="1"/>
  <c r="M554" i="1"/>
  <c r="O554" i="1"/>
  <c r="N1035" i="1"/>
  <c r="N793" i="1"/>
  <c r="N1075" i="1"/>
  <c r="N866" i="1"/>
  <c r="M866" i="1"/>
  <c r="O866" i="1"/>
  <c r="N798" i="1"/>
  <c r="M798" i="1"/>
  <c r="O798" i="1"/>
  <c r="N1071" i="1"/>
  <c r="N736" i="1"/>
  <c r="M676" i="1"/>
  <c r="O676" i="1"/>
  <c r="M1106" i="1"/>
  <c r="O1106" i="1"/>
  <c r="M1058" i="1"/>
  <c r="O1058" i="1"/>
  <c r="N448" i="1"/>
  <c r="M1011" i="1"/>
  <c r="O1011" i="1"/>
  <c r="N1010" i="1"/>
  <c r="N638" i="1"/>
  <c r="M732" i="1"/>
  <c r="O732" i="1"/>
  <c r="M446" i="1"/>
  <c r="O446" i="1"/>
  <c r="N528" i="1"/>
  <c r="N816" i="1"/>
  <c r="M760" i="1"/>
  <c r="O760" i="1"/>
  <c r="N1072" i="1"/>
  <c r="N1012" i="1"/>
  <c r="N733" i="1"/>
  <c r="M1047" i="1"/>
  <c r="O1047" i="1"/>
  <c r="N818" i="1"/>
  <c r="N902" i="1"/>
  <c r="M529" i="1"/>
  <c r="O529" i="1"/>
  <c r="M673" i="1"/>
  <c r="O673" i="1"/>
  <c r="N947" i="1"/>
  <c r="N755" i="1"/>
  <c r="M707" i="1"/>
  <c r="O707" i="1"/>
  <c r="M1102" i="1"/>
  <c r="O1102" i="1"/>
  <c r="M706" i="1"/>
  <c r="O706" i="1"/>
  <c r="N688" i="1"/>
  <c r="M1101" i="1"/>
  <c r="O1101" i="1"/>
  <c r="M597" i="1"/>
  <c r="O597" i="1"/>
  <c r="N1000" i="1"/>
  <c r="N1099" i="1"/>
  <c r="M1099" i="1"/>
  <c r="O1099" i="1"/>
  <c r="M7" i="1"/>
  <c r="L8" i="1"/>
  <c r="M1086" i="1"/>
  <c r="O1086" i="1"/>
  <c r="N757" i="1"/>
  <c r="M757" i="1"/>
  <c r="O757" i="1"/>
  <c r="N436" i="1"/>
  <c r="M951" i="1"/>
  <c r="O951" i="1"/>
  <c r="N951" i="1"/>
  <c r="M712" i="1"/>
  <c r="O712" i="1"/>
  <c r="N712" i="1"/>
  <c r="M698" i="1"/>
  <c r="O698" i="1"/>
  <c r="N698" i="1"/>
  <c r="M530" i="1"/>
  <c r="O530" i="1"/>
  <c r="N530" i="1"/>
  <c r="N731" i="1"/>
  <c r="M962" i="1"/>
  <c r="O962" i="1"/>
  <c r="N962" i="1"/>
  <c r="M472" i="1"/>
  <c r="O472" i="1"/>
  <c r="N472" i="1"/>
  <c r="N729" i="1"/>
  <c r="M729" i="1"/>
  <c r="O729" i="1"/>
  <c r="M734" i="1"/>
  <c r="O734" i="1"/>
  <c r="N734" i="1"/>
  <c r="N675" i="1"/>
  <c r="M675" i="1"/>
  <c r="O675" i="1"/>
  <c r="M604" i="1"/>
  <c r="O604" i="1"/>
  <c r="N604" i="1"/>
  <c r="N1131" i="1"/>
  <c r="M1131" i="1"/>
  <c r="O1131" i="1"/>
  <c r="M565" i="1"/>
  <c r="O565" i="1"/>
  <c r="N565" i="1"/>
  <c r="N1130" i="1"/>
  <c r="M1130" i="1"/>
  <c r="O1130" i="1"/>
  <c r="N601" i="1"/>
  <c r="M601" i="1"/>
  <c r="O601" i="1"/>
  <c r="N1070" i="1"/>
  <c r="M1070" i="1"/>
  <c r="O1070" i="1"/>
  <c r="N1104" i="1"/>
  <c r="M505" i="1"/>
  <c r="O505" i="1"/>
  <c r="N695" i="1"/>
  <c r="M900" i="1"/>
  <c r="O900" i="1"/>
  <c r="N900" i="1"/>
  <c r="N445" i="1"/>
  <c r="M445" i="1"/>
  <c r="O445" i="1"/>
  <c r="N432" i="1"/>
  <c r="M432" i="1"/>
  <c r="O432" i="1"/>
  <c r="N504" i="1"/>
  <c r="M504" i="1"/>
  <c r="O504" i="1"/>
  <c r="N730" i="1"/>
  <c r="M730" i="1"/>
  <c r="O730" i="1"/>
  <c r="N1053" i="1"/>
  <c r="M1053" i="1"/>
  <c r="O1053" i="1"/>
  <c r="M904" i="1"/>
  <c r="O904" i="1"/>
  <c r="N904" i="1"/>
  <c r="N820" i="1"/>
  <c r="M820" i="1"/>
  <c r="O820" i="1"/>
  <c r="N508" i="1"/>
  <c r="M508" i="1"/>
  <c r="O508" i="1"/>
  <c r="M531" i="1"/>
  <c r="O531" i="1"/>
  <c r="N531" i="1"/>
  <c r="M562" i="1"/>
  <c r="O562" i="1"/>
  <c r="N562" i="1"/>
  <c r="M693" i="1"/>
  <c r="O693" i="1"/>
  <c r="N693" i="1"/>
  <c r="N1126" i="1"/>
  <c r="M1126" i="1"/>
  <c r="O1126" i="1"/>
  <c r="N624" i="1"/>
  <c r="M624" i="1"/>
  <c r="O624" i="1"/>
  <c r="N819" i="1"/>
  <c r="M1069" i="1"/>
  <c r="O1069" i="1"/>
  <c r="N709" i="1"/>
  <c r="N637" i="1"/>
  <c r="M817" i="1"/>
  <c r="O817" i="1"/>
  <c r="N1103" i="1"/>
  <c r="M804" i="1"/>
  <c r="O804" i="1"/>
  <c r="M748" i="1"/>
  <c r="O748" i="1"/>
  <c r="N815" i="1"/>
  <c r="N556" i="1"/>
  <c r="M430" i="1"/>
  <c r="O430" i="1"/>
  <c r="M728" i="1"/>
  <c r="O728" i="1"/>
  <c r="N669" i="1"/>
  <c r="M442" i="1"/>
  <c r="O442" i="1"/>
  <c r="M867" i="1"/>
  <c r="O867" i="1"/>
  <c r="N500" i="1"/>
  <c r="M541" i="1"/>
  <c r="O541" i="1"/>
  <c r="N429" i="1"/>
  <c r="M429" i="1"/>
  <c r="O429" i="1"/>
  <c r="N964" i="1"/>
  <c r="N1009" i="1"/>
  <c r="N525" i="1"/>
  <c r="N771" i="1"/>
  <c r="N492" i="1"/>
  <c r="M492" i="1"/>
  <c r="O492" i="1"/>
  <c r="N801" i="1"/>
  <c r="M925" i="1"/>
  <c r="O925" i="1"/>
  <c r="M583" i="1"/>
  <c r="O583" i="1"/>
  <c r="N716" i="1"/>
  <c r="M716" i="1"/>
  <c r="O716" i="1"/>
  <c r="N991" i="1"/>
  <c r="M991" i="1"/>
  <c r="O991" i="1"/>
  <c r="N727" i="1"/>
  <c r="M727" i="1"/>
  <c r="O727" i="1"/>
  <c r="N1116" i="1"/>
  <c r="M490" i="1"/>
  <c r="O490" i="1"/>
  <c r="M650" i="1"/>
  <c r="O650" i="1"/>
  <c r="M625" i="1"/>
  <c r="O625" i="1"/>
  <c r="M524" i="1"/>
  <c r="O524" i="1"/>
  <c r="M649" i="1"/>
  <c r="O649" i="1"/>
  <c r="N864" i="1"/>
  <c r="M769" i="1"/>
  <c r="O769" i="1"/>
  <c r="M686" i="1"/>
  <c r="O686" i="1"/>
  <c r="N457" i="1"/>
  <c r="M1067" i="1"/>
  <c r="N754" i="1"/>
  <c r="N1144" i="1"/>
  <c r="N628" i="1"/>
  <c r="N898" i="1"/>
  <c r="M898" i="1"/>
  <c r="N1052" i="1"/>
  <c r="M1043" i="1"/>
  <c r="N1043" i="1"/>
  <c r="M745" i="1"/>
  <c r="M1100" i="1"/>
  <c r="N1100" i="1"/>
  <c r="M503" i="1"/>
  <c r="N503" i="1"/>
  <c r="N926" i="1"/>
  <c r="M926" i="1"/>
  <c r="M591" i="1"/>
  <c r="N591" i="1"/>
  <c r="M784" i="1"/>
  <c r="N784" i="1"/>
  <c r="N489" i="1"/>
  <c r="M489" i="1"/>
  <c r="M613" i="1"/>
  <c r="N613" i="1"/>
  <c r="M876" i="1"/>
  <c r="N876" i="1"/>
  <c r="M572" i="1"/>
  <c r="N572" i="1"/>
  <c r="N1045" i="1"/>
  <c r="M1045" i="1"/>
  <c r="M1118" i="1"/>
  <c r="N1118" i="1"/>
  <c r="L9" i="1"/>
  <c r="M8" i="1"/>
  <c r="N8" i="1"/>
  <c r="M589" i="1"/>
  <c r="N589" i="1"/>
  <c r="M1055" i="1"/>
  <c r="N1055" i="1"/>
  <c r="M1128" i="1"/>
  <c r="N1128" i="1"/>
  <c r="N471" i="1"/>
  <c r="M471" i="1"/>
  <c r="M897" i="1"/>
  <c r="N897" i="1"/>
  <c r="M470" i="1"/>
  <c r="N470" i="1"/>
  <c r="M813" i="1"/>
  <c r="M770" i="1"/>
  <c r="N668" i="1"/>
  <c r="M1004" i="1"/>
  <c r="M1140" i="1"/>
  <c r="N1140" i="1"/>
  <c r="M1112" i="1"/>
  <c r="N1093" i="1"/>
  <c r="M1093" i="1"/>
  <c r="M895" i="1"/>
  <c r="N895" i="1"/>
  <c r="M832" i="1"/>
  <c r="N832" i="1"/>
  <c r="N973" i="1"/>
  <c r="M973" i="1"/>
  <c r="N684" i="1"/>
  <c r="M684" i="1"/>
  <c r="M992" i="1"/>
  <c r="N992" i="1"/>
  <c r="N643" i="1"/>
  <c r="M643" i="1"/>
  <c r="M846" i="1"/>
  <c r="N846" i="1"/>
  <c r="N540" i="1"/>
  <c r="M540" i="1"/>
  <c r="N579" i="1"/>
  <c r="M579" i="1"/>
  <c r="M828" i="1"/>
  <c r="N828" i="1"/>
  <c r="P5" i="1"/>
  <c r="O5" i="1"/>
  <c r="P964" i="2"/>
  <c r="Q964" i="2"/>
  <c r="P765" i="2"/>
  <c r="Q765" i="2"/>
  <c r="P788" i="2"/>
  <c r="Q788" i="2"/>
  <c r="P435" i="2"/>
  <c r="Q435" i="2"/>
  <c r="P958" i="2"/>
  <c r="Q958" i="2"/>
  <c r="P1065" i="2"/>
  <c r="Q1065" i="2"/>
  <c r="P630" i="2"/>
  <c r="Q630" i="2"/>
  <c r="P500" i="2"/>
  <c r="Q500" i="2"/>
  <c r="P515" i="2"/>
  <c r="Q515" i="2"/>
  <c r="P759" i="2"/>
  <c r="Q759" i="2"/>
  <c r="P934" i="2"/>
  <c r="Q934" i="2"/>
  <c r="P867" i="2"/>
  <c r="Q867" i="2"/>
  <c r="P823" i="2"/>
  <c r="Q823" i="2"/>
  <c r="P912" i="2"/>
  <c r="Q912" i="2"/>
  <c r="P662" i="2"/>
  <c r="Q662" i="2"/>
  <c r="P740" i="2"/>
  <c r="Q740" i="2"/>
  <c r="P859" i="2"/>
  <c r="Q859" i="2"/>
  <c r="P494" i="2"/>
  <c r="Q494" i="2"/>
  <c r="P460" i="2"/>
  <c r="Q460" i="2"/>
  <c r="P861" i="2"/>
  <c r="Q861" i="2"/>
  <c r="P893" i="2"/>
  <c r="Q893" i="2"/>
  <c r="P904" i="2"/>
  <c r="Q904" i="2"/>
  <c r="P481" i="2"/>
  <c r="Q481" i="2"/>
  <c r="P802" i="2"/>
  <c r="Q802" i="2"/>
  <c r="P1054" i="2"/>
  <c r="Q1054" i="2"/>
  <c r="P508" i="2"/>
  <c r="Q508" i="2"/>
  <c r="O772" i="2"/>
  <c r="P552" i="2"/>
  <c r="Q552" i="2"/>
  <c r="P965" i="2"/>
  <c r="Q965" i="2"/>
  <c r="P930" i="2"/>
  <c r="Q930" i="2"/>
  <c r="P689" i="2"/>
  <c r="Q689" i="2"/>
  <c r="P677" i="2"/>
  <c r="Q677" i="2"/>
  <c r="P890" i="2"/>
  <c r="Q890" i="2"/>
  <c r="P977" i="2"/>
  <c r="Q977" i="2"/>
  <c r="P1144" i="2"/>
  <c r="Q1144" i="2"/>
  <c r="P1025" i="2"/>
  <c r="Q1025" i="2"/>
  <c r="P639" i="2"/>
  <c r="Q639" i="2"/>
  <c r="P1027" i="2"/>
  <c r="Q1027" i="2"/>
  <c r="P796" i="2"/>
  <c r="Q796" i="2"/>
  <c r="P718" i="2"/>
  <c r="Q718" i="2"/>
  <c r="P863" i="2"/>
  <c r="Q863" i="2"/>
  <c r="P530" i="2"/>
  <c r="Q530" i="2"/>
  <c r="P646" i="2"/>
  <c r="Q646" i="2"/>
  <c r="P470" i="2"/>
  <c r="Q470" i="2"/>
  <c r="P557" i="2"/>
  <c r="Q557" i="2"/>
  <c r="P1069" i="2"/>
  <c r="Q1069" i="2"/>
  <c r="P445" i="2"/>
  <c r="Q445" i="2"/>
  <c r="P480" i="2"/>
  <c r="Q480" i="2"/>
  <c r="P985" i="2"/>
  <c r="Q985" i="2"/>
  <c r="P975" i="2"/>
  <c r="Q975" i="2"/>
  <c r="P594" i="2"/>
  <c r="Q594" i="2"/>
  <c r="P760" i="2"/>
  <c r="Q760" i="2"/>
  <c r="P851" i="2"/>
  <c r="Q851" i="2"/>
  <c r="P609" i="2"/>
  <c r="Q609" i="2"/>
  <c r="P713" i="2"/>
  <c r="Q713" i="2"/>
  <c r="P573" i="2"/>
  <c r="Q573" i="2"/>
  <c r="P553" i="2"/>
  <c r="Q553" i="2"/>
  <c r="P848" i="2"/>
  <c r="Q848" i="2"/>
  <c r="P472" i="2"/>
  <c r="Q472" i="2"/>
  <c r="P1094" i="2"/>
  <c r="Q1094" i="2"/>
  <c r="P550" i="2"/>
  <c r="Q550" i="2"/>
  <c r="P1041" i="2"/>
  <c r="Q1041" i="2"/>
  <c r="P717" i="2"/>
  <c r="Q717" i="2"/>
  <c r="P428" i="2"/>
  <c r="Q428" i="2"/>
  <c r="P667" i="2"/>
  <c r="Q667" i="2"/>
  <c r="P774" i="2"/>
  <c r="Q774" i="2"/>
  <c r="P942" i="2"/>
  <c r="Q942" i="2"/>
  <c r="P1003" i="2"/>
  <c r="Q1003" i="2"/>
  <c r="P1032" i="2"/>
  <c r="Q1032" i="2"/>
  <c r="P589" i="2"/>
  <c r="Q589" i="2"/>
  <c r="P562" i="2"/>
  <c r="Q562" i="2"/>
  <c r="P1013" i="2"/>
  <c r="Q1013" i="2"/>
  <c r="P1130" i="2"/>
  <c r="Q1130" i="2"/>
  <c r="P919" i="2"/>
  <c r="Q919" i="2"/>
  <c r="P539" i="2"/>
  <c r="Q539" i="2"/>
  <c r="P564" i="2"/>
  <c r="Q564" i="2"/>
  <c r="P751" i="2"/>
  <c r="Q751" i="2"/>
  <c r="P580" i="2"/>
  <c r="Q580" i="2"/>
  <c r="P1060" i="2"/>
  <c r="Q1060" i="2"/>
  <c r="P615" i="2"/>
  <c r="Q615" i="2"/>
  <c r="P834" i="2"/>
  <c r="Q834" i="2"/>
  <c r="P704" i="2"/>
  <c r="Q704" i="2"/>
  <c r="P567" i="2"/>
  <c r="Q567" i="2"/>
  <c r="P538" i="2"/>
  <c r="Q538" i="2"/>
  <c r="P1099" i="2"/>
  <c r="Q1099" i="2"/>
  <c r="P596" i="2"/>
  <c r="Q596" i="2"/>
  <c r="P1007" i="2"/>
  <c r="Q1007" i="2"/>
  <c r="P586" i="2"/>
  <c r="Q586" i="2"/>
  <c r="P461" i="2"/>
  <c r="Q461" i="2"/>
  <c r="P952" i="2"/>
  <c r="Q952" i="2"/>
  <c r="P1089" i="2"/>
  <c r="Q1089" i="2"/>
  <c r="P533" i="2"/>
  <c r="Q533" i="2"/>
  <c r="P776" i="2"/>
  <c r="Q776" i="2"/>
  <c r="P513" i="2"/>
  <c r="Q513" i="2"/>
  <c r="P1100" i="2"/>
  <c r="Q1100" i="2"/>
  <c r="P466" i="2"/>
  <c r="Q466" i="2"/>
  <c r="P462" i="2"/>
  <c r="Q462" i="2"/>
  <c r="P871" i="2"/>
  <c r="Q871" i="2"/>
  <c r="P939" i="2"/>
  <c r="Q939" i="2"/>
  <c r="P750" i="2"/>
  <c r="Q750" i="2"/>
  <c r="P885" i="2"/>
  <c r="Q885" i="2"/>
  <c r="P699" i="2"/>
  <c r="Q699" i="2"/>
  <c r="P950" i="2"/>
  <c r="Q950" i="2"/>
  <c r="P960" i="2"/>
  <c r="Q960" i="2"/>
  <c r="P1008" i="2"/>
  <c r="Q1008" i="2"/>
  <c r="P602" i="2"/>
  <c r="Q602" i="2"/>
  <c r="P872" i="2"/>
  <c r="Q872" i="2"/>
  <c r="P597" i="2"/>
  <c r="Q597" i="2"/>
  <c r="P849" i="2"/>
  <c r="Q849" i="2"/>
  <c r="P545" i="2"/>
  <c r="Q545" i="2"/>
  <c r="P488" i="2"/>
  <c r="Q488" i="2"/>
  <c r="P1097" i="2"/>
  <c r="Q1097" i="2"/>
  <c r="P1057" i="2"/>
  <c r="Q1057" i="2"/>
  <c r="P994" i="2"/>
  <c r="Q994" i="2"/>
  <c r="P649" i="2"/>
  <c r="Q649" i="2"/>
  <c r="P929" i="2"/>
  <c r="Q929" i="2"/>
  <c r="P808" i="2"/>
  <c r="Q808" i="2"/>
  <c r="P986" i="2"/>
  <c r="Q986" i="2"/>
  <c r="P874" i="2"/>
  <c r="Q874" i="2"/>
  <c r="P709" i="2"/>
  <c r="Q709" i="2"/>
  <c r="P1079" i="2"/>
  <c r="Q1079" i="2"/>
  <c r="P838" i="2"/>
  <c r="Q838" i="2"/>
  <c r="P982" i="2"/>
  <c r="Q982" i="2"/>
  <c r="P997" i="2"/>
  <c r="Q997" i="2"/>
  <c r="P692" i="2"/>
  <c r="Q692" i="2"/>
  <c r="P928" i="2"/>
  <c r="Q928" i="2"/>
  <c r="P441" i="2"/>
  <c r="Q441" i="2"/>
  <c r="P881" i="2"/>
  <c r="Q881" i="2"/>
  <c r="P1050" i="2"/>
  <c r="Q1050" i="2"/>
  <c r="P523" i="2"/>
  <c r="Q523" i="2"/>
  <c r="P786" i="2"/>
  <c r="Q786" i="2"/>
  <c r="P1045" i="2"/>
  <c r="Q1045" i="2"/>
  <c r="P502" i="2"/>
  <c r="Q502" i="2"/>
  <c r="P860" i="2"/>
  <c r="Q860" i="2"/>
  <c r="P1121" i="2"/>
  <c r="Q1121" i="2"/>
  <c r="P637" i="2"/>
  <c r="Q637" i="2"/>
  <c r="P784" i="2"/>
  <c r="Q784" i="2"/>
  <c r="P1136" i="2"/>
  <c r="Q1136" i="2"/>
  <c r="P532" i="2"/>
  <c r="Q532" i="2"/>
  <c r="P864" i="2"/>
  <c r="Q864" i="2"/>
  <c r="P660" i="2"/>
  <c r="Q660" i="2"/>
  <c r="P892" i="2"/>
  <c r="Q892" i="2"/>
  <c r="P898" i="2"/>
  <c r="Q898" i="2"/>
  <c r="P1128" i="2"/>
  <c r="Q1128" i="2"/>
  <c r="P476" i="2"/>
  <c r="Q476" i="2"/>
  <c r="P969" i="2"/>
  <c r="Q969" i="2"/>
  <c r="P605" i="2"/>
  <c r="Q605" i="2"/>
  <c r="P669" i="2"/>
  <c r="Q669" i="2"/>
  <c r="P606" i="2"/>
  <c r="Q606" i="2"/>
  <c r="P736" i="2"/>
  <c r="Q736" i="2"/>
  <c r="P491" i="2"/>
  <c r="Q491" i="2"/>
  <c r="P707" i="2"/>
  <c r="Q707" i="2"/>
  <c r="P951" i="2"/>
  <c r="Q951" i="2"/>
  <c r="P902" i="2"/>
  <c r="Q902" i="2"/>
  <c r="P537" i="2"/>
  <c r="Q537" i="2"/>
  <c r="P683" i="2"/>
  <c r="Q683" i="2"/>
  <c r="P907" i="2"/>
  <c r="Q907" i="2"/>
  <c r="P676" i="2"/>
  <c r="Q676" i="2"/>
  <c r="P970" i="2"/>
  <c r="Q970" i="2"/>
  <c r="P439" i="2"/>
  <c r="Q439" i="2"/>
  <c r="P520" i="2"/>
  <c r="Q520" i="2"/>
  <c r="P733" i="2"/>
  <c r="Q733" i="2"/>
  <c r="P1078" i="2"/>
  <c r="Q1078" i="2"/>
  <c r="P842" i="2"/>
  <c r="Q842" i="2"/>
  <c r="P922" i="2"/>
  <c r="Q922" i="2"/>
  <c r="P749" i="2"/>
  <c r="Q749" i="2"/>
  <c r="P478" i="2"/>
  <c r="Q478" i="2"/>
  <c r="P668" i="2"/>
  <c r="Q668" i="2"/>
  <c r="P1087" i="2"/>
  <c r="Q1087" i="2"/>
  <c r="P1105" i="2"/>
  <c r="Q1105" i="2"/>
  <c r="P680" i="2"/>
  <c r="Q680" i="2"/>
  <c r="P946" i="2"/>
  <c r="Q946" i="2"/>
  <c r="P579" i="2"/>
  <c r="Q579" i="2"/>
  <c r="P853" i="2"/>
  <c r="Q853" i="2"/>
  <c r="P1044" i="2"/>
  <c r="Q1044" i="2"/>
  <c r="P568" i="2"/>
  <c r="Q568" i="2"/>
  <c r="P940" i="2"/>
  <c r="Q940" i="2"/>
  <c r="P984" i="2"/>
  <c r="Q984" i="2"/>
  <c r="P991" i="2"/>
  <c r="Q991" i="2"/>
  <c r="P959" i="2"/>
  <c r="Q959" i="2"/>
  <c r="P622" i="2"/>
  <c r="Q622" i="2"/>
  <c r="P729" i="2"/>
  <c r="Q729" i="2"/>
  <c r="P945" i="2"/>
  <c r="Q945" i="2"/>
  <c r="P905" i="2"/>
  <c r="Q905" i="2"/>
  <c r="P1006" i="2"/>
  <c r="Q1006" i="2"/>
  <c r="P623" i="2"/>
  <c r="Q623" i="2"/>
  <c r="P1014" i="2"/>
  <c r="Q1014" i="2"/>
  <c r="P1110" i="2"/>
  <c r="Q1110" i="2"/>
  <c r="P748" i="2"/>
  <c r="Q748" i="2"/>
  <c r="P549" i="2"/>
  <c r="Q549" i="2"/>
  <c r="P998" i="2"/>
  <c r="Q998" i="2"/>
  <c r="P527" i="2"/>
  <c r="Q527" i="2"/>
  <c r="P1020" i="2"/>
  <c r="Q1020" i="2"/>
  <c r="P571" i="2"/>
  <c r="Q571" i="2"/>
  <c r="P869" i="2"/>
  <c r="Q869" i="2"/>
  <c r="P933" i="2"/>
  <c r="Q933" i="2"/>
  <c r="P839" i="2"/>
  <c r="Q839" i="2"/>
  <c r="P852" i="2"/>
  <c r="Q852" i="2"/>
  <c r="P1067" i="2"/>
  <c r="Q1067" i="2"/>
  <c r="P981" i="2"/>
  <c r="Q981" i="2"/>
  <c r="P1115" i="2"/>
  <c r="Q1115" i="2"/>
  <c r="P954" i="2"/>
  <c r="Q954" i="2"/>
  <c r="P979" i="2"/>
  <c r="Q979" i="2"/>
  <c r="P429" i="2"/>
  <c r="Q429" i="2"/>
  <c r="P1112" i="2"/>
  <c r="Q1112" i="2"/>
  <c r="P701" i="2"/>
  <c r="Q701" i="2"/>
  <c r="P581" i="2"/>
  <c r="Q581" i="2"/>
  <c r="P947" i="2"/>
  <c r="Q947" i="2"/>
  <c r="P807" i="2"/>
  <c r="Q807" i="2"/>
  <c r="P1081" i="2"/>
  <c r="Q1081" i="2"/>
  <c r="P880" i="2"/>
  <c r="Q880" i="2"/>
  <c r="P1071" i="2"/>
  <c r="Q1071" i="2"/>
  <c r="P993" i="2"/>
  <c r="Q993" i="2"/>
  <c r="P978" i="2"/>
  <c r="Q978" i="2"/>
  <c r="P800" i="2"/>
  <c r="Q800" i="2"/>
  <c r="P1107" i="2"/>
  <c r="Q1107" i="2"/>
  <c r="P540" i="2"/>
  <c r="Q540" i="2"/>
  <c r="P746" i="2"/>
  <c r="Q746" i="2"/>
  <c r="P628" i="2"/>
  <c r="Q628" i="2"/>
  <c r="P918" i="2"/>
  <c r="Q918" i="2"/>
  <c r="P1066" i="2"/>
  <c r="Q1066" i="2"/>
  <c r="P447" i="2"/>
  <c r="Q447" i="2"/>
  <c r="P1074" i="2"/>
  <c r="Q1074" i="2"/>
  <c r="P456" i="2"/>
  <c r="Q456" i="2"/>
  <c r="P1064" i="2"/>
  <c r="Q1064" i="2"/>
  <c r="P535" i="2"/>
  <c r="Q535" i="2"/>
  <c r="P935" i="2"/>
  <c r="Q935" i="2"/>
  <c r="P592" i="2"/>
  <c r="Q592" i="2"/>
  <c r="P1086" i="2"/>
  <c r="Q1086" i="2"/>
  <c r="P831" i="2"/>
  <c r="Q831" i="2"/>
  <c r="P787" i="2"/>
  <c r="Q787" i="2"/>
  <c r="P757" i="2"/>
  <c r="Q757" i="2"/>
  <c r="P634" i="2"/>
  <c r="Q634" i="2"/>
  <c r="P745" i="2"/>
  <c r="Q745" i="2"/>
  <c r="P1137" i="2"/>
  <c r="Q1137" i="2"/>
  <c r="P1042" i="2"/>
  <c r="Q1042" i="2"/>
  <c r="P794" i="2"/>
  <c r="Q794" i="2"/>
  <c r="P992" i="2"/>
  <c r="Q992" i="2"/>
  <c r="P835" i="2"/>
  <c r="Q835" i="2"/>
  <c r="P1023" i="2"/>
  <c r="Q1023" i="2"/>
  <c r="P464" i="2"/>
  <c r="Q464" i="2"/>
  <c r="P789" i="2"/>
  <c r="Q789" i="2"/>
  <c r="P944" i="2"/>
  <c r="Q944" i="2"/>
  <c r="P805" i="2"/>
  <c r="Q805" i="2"/>
  <c r="P790" i="2"/>
  <c r="Q790" i="2"/>
  <c r="P546" i="2"/>
  <c r="Q546" i="2"/>
  <c r="P866" i="2"/>
  <c r="Q866" i="2"/>
  <c r="P775" i="2"/>
  <c r="Q775" i="2"/>
  <c r="P936" i="2"/>
  <c r="Q936" i="2"/>
  <c r="P1028" i="2"/>
  <c r="Q1028" i="2"/>
  <c r="P659" i="2"/>
  <c r="Q659" i="2"/>
  <c r="P591" i="2"/>
  <c r="Q591" i="2"/>
  <c r="P611" i="2"/>
  <c r="Q611" i="2"/>
  <c r="P900" i="2"/>
  <c r="Q900" i="2"/>
  <c r="P448" i="2"/>
  <c r="Q448" i="2"/>
  <c r="P647" i="2"/>
  <c r="Q647" i="2"/>
  <c r="P821" i="2"/>
  <c r="Q821" i="2"/>
  <c r="P966" i="2"/>
  <c r="Q966" i="2"/>
  <c r="P967" i="2"/>
  <c r="Q967" i="2"/>
  <c r="P457" i="2"/>
  <c r="Q457" i="2"/>
  <c r="P714" i="2"/>
  <c r="Q714" i="2"/>
  <c r="P743" i="2"/>
  <c r="Q743" i="2"/>
  <c r="P691" i="2"/>
  <c r="Q691" i="2"/>
  <c r="P612" i="2"/>
  <c r="Q612" i="2"/>
  <c r="P673" i="2"/>
  <c r="Q673" i="2"/>
  <c r="P1131" i="2"/>
  <c r="Q1131" i="2"/>
  <c r="P813" i="2"/>
  <c r="Q813" i="2"/>
  <c r="P829" i="2"/>
  <c r="Q829" i="2"/>
  <c r="P806" i="2"/>
  <c r="Q806" i="2"/>
  <c r="P715" i="2"/>
  <c r="Q715" i="2"/>
  <c r="P781" i="2"/>
  <c r="Q781" i="2"/>
  <c r="P617" i="2"/>
  <c r="Q617" i="2"/>
  <c r="P641" i="2"/>
  <c r="Q641" i="2"/>
  <c r="P624" i="2"/>
  <c r="Q624" i="2"/>
  <c r="P1000" i="2"/>
  <c r="Q1000" i="2"/>
  <c r="P809" i="2"/>
  <c r="Q809" i="2"/>
  <c r="P1017" i="2"/>
  <c r="Q1017" i="2"/>
  <c r="P625" i="2"/>
  <c r="Q625" i="2"/>
  <c r="P1039" i="2"/>
  <c r="Q1039" i="2"/>
  <c r="P793" i="2"/>
  <c r="Q793" i="2"/>
  <c r="P953" i="2"/>
  <c r="Q953" i="2"/>
  <c r="P1030" i="2"/>
  <c r="Q1030" i="2"/>
  <c r="P493" i="2"/>
  <c r="Q493" i="2"/>
  <c r="P684" i="2"/>
  <c r="Q684" i="2"/>
  <c r="P716" i="2"/>
  <c r="Q716" i="2"/>
  <c r="P627" i="2"/>
  <c r="Q627" i="2"/>
  <c r="P459" i="2"/>
  <c r="Q459" i="2"/>
  <c r="P797" i="2"/>
  <c r="Q797" i="2"/>
  <c r="P722" i="2"/>
  <c r="Q722" i="2"/>
  <c r="P822" i="2"/>
  <c r="Q822" i="2"/>
  <c r="P608" i="2"/>
  <c r="Q608" i="2"/>
  <c r="P724" i="2"/>
  <c r="Q724" i="2"/>
  <c r="P792" i="2"/>
  <c r="Q792" i="2"/>
  <c r="P811" i="2"/>
  <c r="Q811" i="2"/>
  <c r="P528" i="2"/>
  <c r="Q528" i="2"/>
  <c r="P1077" i="2"/>
  <c r="Q1077" i="2"/>
  <c r="P876" i="2"/>
  <c r="Q876" i="2"/>
  <c r="P664" i="2"/>
  <c r="Q664" i="2"/>
  <c r="P1083" i="2"/>
  <c r="Q1083" i="2"/>
  <c r="P595" i="2"/>
  <c r="Q595" i="2"/>
  <c r="P883" i="2"/>
  <c r="Q883" i="2"/>
  <c r="P882" i="2"/>
  <c r="Q882" i="2"/>
  <c r="P980" i="2"/>
  <c r="Q980" i="2"/>
  <c r="P471" i="2"/>
  <c r="Q471" i="2"/>
  <c r="P1061" i="2"/>
  <c r="Q1061" i="2"/>
  <c r="P1124" i="2"/>
  <c r="Q1124" i="2"/>
  <c r="P489" i="2"/>
  <c r="Q489" i="2"/>
  <c r="P524" i="2"/>
  <c r="Q524" i="2"/>
  <c r="P514" i="2"/>
  <c r="Q514" i="2"/>
  <c r="P483" i="2"/>
  <c r="Q483" i="2"/>
  <c r="P1143" i="2"/>
  <c r="Q1143" i="2"/>
  <c r="P896" i="2"/>
  <c r="Q896" i="2"/>
  <c r="P534" i="2"/>
  <c r="Q534" i="2"/>
  <c r="P474" i="2"/>
  <c r="Q474" i="2"/>
  <c r="P504" i="2"/>
  <c r="Q504" i="2"/>
  <c r="P578" i="2"/>
  <c r="Q578" i="2"/>
  <c r="P1029" i="2"/>
  <c r="Q1029" i="2"/>
  <c r="P687" i="2"/>
  <c r="Q687" i="2"/>
  <c r="P426" i="2"/>
  <c r="Q426" i="2"/>
  <c r="P850" i="2"/>
  <c r="Q850" i="2"/>
  <c r="P509" i="2"/>
  <c r="Q509" i="2"/>
  <c r="P772" i="2"/>
  <c r="Q772" i="2"/>
  <c r="P976" i="2"/>
  <c r="Q976" i="2"/>
  <c r="P1109" i="2"/>
  <c r="Q1109" i="2"/>
  <c r="P971" i="2"/>
  <c r="Q971" i="2"/>
  <c r="P444" i="2"/>
  <c r="Q444" i="2"/>
  <c r="P909" i="2"/>
  <c r="Q909" i="2"/>
  <c r="P770" i="2"/>
  <c r="Q770" i="2"/>
  <c r="P1116" i="2"/>
  <c r="Q1116" i="2"/>
  <c r="P1088" i="2"/>
  <c r="Q1088" i="2"/>
  <c r="P824" i="2"/>
  <c r="Q824" i="2"/>
  <c r="P451" i="2"/>
  <c r="Q451" i="2"/>
  <c r="P771" i="2"/>
  <c r="Q771" i="2"/>
  <c r="P450" i="2"/>
  <c r="Q450" i="2"/>
  <c r="P497" i="2"/>
  <c r="Q497" i="2"/>
  <c r="P536" i="2"/>
  <c r="Q536" i="2"/>
  <c r="P601" i="2"/>
  <c r="Q601" i="2"/>
  <c r="P632" i="2"/>
  <c r="Q632" i="2"/>
  <c r="P672" i="2"/>
  <c r="Q672" i="2"/>
  <c r="P894" i="2"/>
  <c r="Q894" i="2"/>
  <c r="P529" i="2"/>
  <c r="Q529" i="2"/>
  <c r="P938" i="2"/>
  <c r="Q938" i="2"/>
  <c r="P727" i="2"/>
  <c r="Q727" i="2"/>
  <c r="P1108" i="2"/>
  <c r="Q1108" i="2"/>
  <c r="P957" i="2"/>
  <c r="Q957" i="2"/>
  <c r="P1132" i="2"/>
  <c r="Q1132" i="2"/>
  <c r="P798" i="2"/>
  <c r="Q798" i="2"/>
  <c r="P1063" i="2"/>
  <c r="Q1063" i="2"/>
  <c r="P1040" i="2"/>
  <c r="Q1040" i="2"/>
  <c r="P437" i="2"/>
  <c r="Q437" i="2"/>
  <c r="P670" i="2"/>
  <c r="Q670" i="2"/>
  <c r="P983" i="2"/>
  <c r="Q983" i="2"/>
  <c r="P1142" i="2"/>
  <c r="Q1142" i="2"/>
  <c r="P1036" i="2"/>
  <c r="Q1036" i="2"/>
  <c r="P577" i="2"/>
  <c r="Q577" i="2"/>
  <c r="P920" i="2"/>
  <c r="Q920" i="2"/>
  <c r="P974" i="2"/>
  <c r="Q974" i="2"/>
  <c r="P728" i="2"/>
  <c r="Q728" i="2"/>
  <c r="P734" i="2"/>
  <c r="Q734" i="2"/>
  <c r="P1095" i="2"/>
  <c r="Q1095" i="2"/>
  <c r="P777" i="2"/>
  <c r="Q777" i="2"/>
  <c r="P485" i="2"/>
  <c r="Q485" i="2"/>
  <c r="P499" i="2"/>
  <c r="Q499" i="2"/>
  <c r="P926" i="2"/>
  <c r="Q926" i="2"/>
  <c r="P503" i="2"/>
  <c r="Q503" i="2"/>
  <c r="P482" i="2"/>
  <c r="Q482" i="2"/>
  <c r="P924" i="2"/>
  <c r="Q924" i="2"/>
  <c r="P442" i="2"/>
  <c r="Q442" i="2"/>
  <c r="P559" i="2"/>
  <c r="Q559" i="2"/>
  <c r="P1127" i="2"/>
  <c r="Q1127" i="2"/>
  <c r="P854" i="2"/>
  <c r="Q854" i="2"/>
  <c r="P430" i="2"/>
  <c r="Q430" i="2"/>
  <c r="P512" i="2"/>
  <c r="Q512" i="2"/>
  <c r="P1056" i="2"/>
  <c r="Q1056" i="2"/>
  <c r="P574" i="2"/>
  <c r="Q574" i="2"/>
  <c r="P961" i="2"/>
  <c r="Q961" i="2"/>
  <c r="P678" i="2"/>
  <c r="Q678" i="2"/>
  <c r="P780" i="2"/>
  <c r="Q780" i="2"/>
  <c r="P543" i="2"/>
  <c r="Q543" i="2"/>
  <c r="P588" i="2"/>
  <c r="Q588" i="2"/>
  <c r="P817" i="2"/>
  <c r="Q817" i="2"/>
  <c r="P844" i="2"/>
  <c r="Q844" i="2"/>
  <c r="P931" i="2"/>
  <c r="Q931" i="2"/>
  <c r="P773" i="2"/>
  <c r="Q773" i="2"/>
  <c r="P463" i="2"/>
  <c r="Q463" i="2"/>
  <c r="P517" i="2"/>
  <c r="Q517" i="2"/>
  <c r="P755" i="2"/>
  <c r="Q755" i="2"/>
  <c r="P1015" i="2"/>
  <c r="Q1015" i="2"/>
  <c r="P1085" i="2"/>
  <c r="Q1085" i="2"/>
  <c r="P619" i="2"/>
  <c r="Q619" i="2"/>
  <c r="P737" i="2"/>
  <c r="Q737" i="2"/>
  <c r="P1076" i="2"/>
  <c r="Q1076" i="2"/>
  <c r="S424" i="2"/>
  <c r="P803" i="2"/>
  <c r="Q803" i="2"/>
  <c r="P955" i="2"/>
  <c r="Q955" i="2"/>
  <c r="P570" i="2"/>
  <c r="Q570" i="2"/>
  <c r="P427" i="2"/>
  <c r="Q427" i="2"/>
  <c r="P995" i="2"/>
  <c r="Q995" i="2"/>
  <c r="P487" i="2"/>
  <c r="Q487" i="2"/>
  <c r="P764" i="2"/>
  <c r="Q764" i="2"/>
  <c r="P458" i="2"/>
  <c r="Q458" i="2"/>
  <c r="P1080" i="2"/>
  <c r="Q1080" i="2"/>
  <c r="P582" i="2"/>
  <c r="Q582" i="2"/>
  <c r="P996" i="2"/>
  <c r="Q996" i="2"/>
  <c r="P767" i="2"/>
  <c r="Q767" i="2"/>
  <c r="P666" i="2"/>
  <c r="Q666" i="2"/>
  <c r="P584" i="2"/>
  <c r="Q584" i="2"/>
  <c r="P1026" i="2"/>
  <c r="Q1026" i="2"/>
  <c r="P990" i="2"/>
  <c r="Q990" i="2"/>
  <c r="P916" i="2"/>
  <c r="Q916" i="2"/>
  <c r="P819" i="2"/>
  <c r="Q819" i="2"/>
  <c r="P897" i="2"/>
  <c r="Q897" i="2"/>
  <c r="P1052" i="2"/>
  <c r="Q1052" i="2"/>
  <c r="P901" i="2"/>
  <c r="Q901" i="2"/>
  <c r="P791" i="2"/>
  <c r="Q791" i="2"/>
  <c r="P590" i="2"/>
  <c r="Q590" i="2"/>
  <c r="P1102" i="2"/>
  <c r="Q1102" i="2"/>
  <c r="P1114" i="2"/>
  <c r="Q1114" i="2"/>
  <c r="P593" i="2"/>
  <c r="Q593" i="2"/>
  <c r="P1053" i="2"/>
  <c r="Q1053" i="2"/>
  <c r="P585" i="2"/>
  <c r="Q585" i="2"/>
  <c r="P521" i="2"/>
  <c r="Q521" i="2"/>
  <c r="P603" i="2"/>
  <c r="Q603" i="2"/>
  <c r="P638" i="2"/>
  <c r="Q638" i="2"/>
  <c r="P671" i="2"/>
  <c r="Q671" i="2"/>
  <c r="P778" i="2"/>
  <c r="Q778" i="2"/>
  <c r="P766" i="2"/>
  <c r="Q766" i="2"/>
  <c r="P779" i="2"/>
  <c r="Q779" i="2"/>
  <c r="P694" i="2"/>
  <c r="Q694" i="2"/>
  <c r="P599" i="2"/>
  <c r="Q599" i="2"/>
  <c r="P565" i="2"/>
  <c r="Q565" i="2"/>
  <c r="P613" i="2"/>
  <c r="Q613" i="2"/>
  <c r="P841" i="2"/>
  <c r="Q841" i="2"/>
  <c r="P810" i="2"/>
  <c r="Q810" i="2"/>
  <c r="P999" i="2"/>
  <c r="Q999" i="2"/>
  <c r="P921" i="2"/>
  <c r="Q921" i="2"/>
  <c r="P561" i="2"/>
  <c r="Q561" i="2"/>
  <c r="P1048" i="2"/>
  <c r="Q1048" i="2"/>
  <c r="P468" i="2"/>
  <c r="Q468" i="2"/>
  <c r="P914" i="2"/>
  <c r="Q914" i="2"/>
  <c r="P1021" i="2"/>
  <c r="Q1021" i="2"/>
  <c r="P702" i="2"/>
  <c r="Q702" i="2"/>
  <c r="P1049" i="2"/>
  <c r="Q1049" i="2"/>
  <c r="P652" i="2"/>
  <c r="Q652" i="2"/>
  <c r="P1138" i="2"/>
  <c r="Q1138" i="2"/>
  <c r="P891" i="2"/>
  <c r="Q891" i="2"/>
  <c r="P895" i="2"/>
  <c r="Q895" i="2"/>
  <c r="P1035" i="2"/>
  <c r="Q1035" i="2"/>
  <c r="P675" i="2"/>
  <c r="Q675" i="2"/>
  <c r="P1018" i="2"/>
  <c r="Q1018" i="2"/>
  <c r="P862" i="2"/>
  <c r="Q862" i="2"/>
  <c r="P679" i="2"/>
  <c r="Q679" i="2"/>
  <c r="P865" i="2"/>
  <c r="Q865" i="2"/>
  <c r="P1082" i="2"/>
  <c r="Q1082" i="2"/>
  <c r="P804" i="2"/>
  <c r="Q804" i="2"/>
  <c r="P888" i="2"/>
  <c r="Q888" i="2"/>
  <c r="P1145" i="2"/>
  <c r="Q1145" i="2"/>
  <c r="P913" i="2"/>
  <c r="Q913" i="2"/>
  <c r="P433" i="2"/>
  <c r="Q433" i="2"/>
  <c r="P1111" i="2"/>
  <c r="Q1111" i="2"/>
  <c r="P531" i="2"/>
  <c r="Q531" i="2"/>
  <c r="P783" i="2"/>
  <c r="Q783" i="2"/>
  <c r="P629" i="2"/>
  <c r="Q629" i="2"/>
  <c r="P547" i="2"/>
  <c r="Q547" i="2"/>
  <c r="P467" i="2"/>
  <c r="Q467" i="2"/>
  <c r="P703" i="2"/>
  <c r="Q703" i="2"/>
  <c r="P425" i="2"/>
  <c r="Q425" i="2"/>
  <c r="P1005" i="2"/>
  <c r="Q1005" i="2"/>
  <c r="P526" i="2"/>
  <c r="Q526" i="2"/>
  <c r="P814" i="2"/>
  <c r="Q814" i="2"/>
  <c r="P616" i="2"/>
  <c r="Q616" i="2"/>
  <c r="P1046" i="2"/>
  <c r="Q1046" i="2"/>
  <c r="P465" i="2"/>
  <c r="Q465" i="2"/>
  <c r="P490" i="2"/>
  <c r="Q490" i="2"/>
  <c r="P434" i="2"/>
  <c r="Q434" i="2"/>
  <c r="P962" i="2"/>
  <c r="Q962" i="2"/>
  <c r="P555" i="2"/>
  <c r="Q555" i="2"/>
  <c r="P963" i="2"/>
  <c r="Q963" i="2"/>
  <c r="P1070" i="2"/>
  <c r="Q1070" i="2"/>
  <c r="P556" i="2"/>
  <c r="Q556" i="2"/>
  <c r="P610" i="2"/>
  <c r="Q610" i="2"/>
  <c r="P968" i="2"/>
  <c r="Q968" i="2"/>
  <c r="P576" i="2"/>
  <c r="Q576" i="2"/>
  <c r="P741" i="2"/>
  <c r="Q741" i="2"/>
  <c r="P837" i="2"/>
  <c r="Q837" i="2"/>
  <c r="P1016" i="2"/>
  <c r="Q1016" i="2"/>
  <c r="P1010" i="2"/>
  <c r="Q1010" i="2"/>
  <c r="P826" i="2"/>
  <c r="Q826" i="2"/>
  <c r="P1019" i="2"/>
  <c r="Q1019" i="2"/>
  <c r="P496" i="2"/>
  <c r="Q496" i="2"/>
  <c r="P845" i="2"/>
  <c r="Q845" i="2"/>
  <c r="P927" i="2"/>
  <c r="Q927" i="2"/>
  <c r="P563" i="2"/>
  <c r="Q563" i="2"/>
  <c r="P1022" i="2"/>
  <c r="Q1022" i="2"/>
  <c r="P972" i="2"/>
  <c r="Q972" i="2"/>
  <c r="P1135" i="2"/>
  <c r="Q1135" i="2"/>
  <c r="P1011" i="2"/>
  <c r="Q1011" i="2"/>
  <c r="P973" i="2"/>
  <c r="Q973" i="2"/>
  <c r="P657" i="2"/>
  <c r="Q657" i="2"/>
  <c r="P801" i="2"/>
  <c r="Q801" i="2"/>
  <c r="P575" i="2"/>
  <c r="Q575" i="2"/>
  <c r="P1093" i="2"/>
  <c r="Q1093" i="2"/>
  <c r="P698" i="2"/>
  <c r="Q698" i="2"/>
  <c r="P1134" i="2"/>
  <c r="Q1134" i="2"/>
  <c r="P440" i="2"/>
  <c r="Q440" i="2"/>
  <c r="P1104" i="2"/>
  <c r="Q1104" i="2"/>
  <c r="P1098" i="2"/>
  <c r="Q1098" i="2"/>
  <c r="P923" i="2"/>
  <c r="Q923" i="2"/>
  <c r="P635" i="2"/>
  <c r="Q635" i="2"/>
  <c r="P887" i="2"/>
  <c r="Q887" i="2"/>
  <c r="P721" i="2"/>
  <c r="Q721" i="2"/>
  <c r="P948" i="2"/>
  <c r="Q948" i="2"/>
  <c r="P454" i="2"/>
  <c r="Q454" i="2"/>
  <c r="P1133" i="2"/>
  <c r="Q1133" i="2"/>
  <c r="P754" i="2"/>
  <c r="Q754" i="2"/>
  <c r="P1140" i="2"/>
  <c r="Q1140" i="2"/>
  <c r="P484" i="2"/>
  <c r="Q484" i="2"/>
  <c r="P690" i="2"/>
  <c r="Q690" i="2"/>
  <c r="P1058" i="2"/>
  <c r="Q1058" i="2"/>
  <c r="P744" i="2"/>
  <c r="Q744" i="2"/>
  <c r="P799" i="2"/>
  <c r="Q799" i="2"/>
  <c r="P738" i="2"/>
  <c r="Q738" i="2"/>
  <c r="P607" i="2"/>
  <c r="Q607" i="2"/>
  <c r="P870" i="2"/>
  <c r="Q870" i="2"/>
  <c r="P477" i="2"/>
  <c r="Q477" i="2"/>
  <c r="P1068" i="2"/>
  <c r="Q1068" i="2"/>
  <c r="P1073" i="2"/>
  <c r="Q1073" i="2"/>
  <c r="P1031" i="2"/>
  <c r="Q1031" i="2"/>
  <c r="P1024" i="2"/>
  <c r="Q1024" i="2"/>
  <c r="P989" i="2"/>
  <c r="Q989" i="2"/>
  <c r="Q19" i="2"/>
  <c r="W19" i="2"/>
  <c r="AB6" i="2"/>
  <c r="AO6" i="1"/>
  <c r="O6" i="1"/>
  <c r="P6" i="1"/>
  <c r="Q6" i="1"/>
  <c r="O7" i="1"/>
  <c r="P7" i="1"/>
  <c r="Q7" i="1"/>
  <c r="O1118" i="1"/>
  <c r="O572" i="1"/>
  <c r="O613" i="1"/>
  <c r="O784" i="1"/>
  <c r="O1100" i="1"/>
  <c r="O828" i="1"/>
  <c r="O973" i="1"/>
  <c r="O1112" i="1"/>
  <c r="O470" i="1"/>
  <c r="O1055" i="1"/>
  <c r="O8" i="1"/>
  <c r="P8" i="1"/>
  <c r="Q8" i="1"/>
  <c r="O1045" i="1"/>
  <c r="O489" i="1"/>
  <c r="O745" i="1"/>
  <c r="O898" i="1"/>
  <c r="O832" i="1"/>
  <c r="O1004" i="1"/>
  <c r="Q5" i="1"/>
  <c r="O846" i="1"/>
  <c r="O992" i="1"/>
  <c r="O895" i="1"/>
  <c r="O770" i="1"/>
  <c r="M9" i="1"/>
  <c r="L10" i="1"/>
  <c r="N9" i="1"/>
  <c r="O876" i="1"/>
  <c r="O591" i="1"/>
  <c r="O503" i="1"/>
  <c r="O1067" i="1"/>
  <c r="O471" i="1"/>
  <c r="O579" i="1"/>
  <c r="O540" i="1"/>
  <c r="O643" i="1"/>
  <c r="O684" i="1"/>
  <c r="O1093" i="1"/>
  <c r="O1140" i="1"/>
  <c r="O813" i="1"/>
  <c r="O897" i="1"/>
  <c r="O1128" i="1"/>
  <c r="O589" i="1"/>
  <c r="O926" i="1"/>
  <c r="O1043" i="1"/>
  <c r="AP6" i="1"/>
  <c r="AP7" i="1"/>
  <c r="L11" i="1"/>
  <c r="M10" i="1"/>
  <c r="N10" i="1"/>
  <c r="P9" i="1"/>
  <c r="O9" i="1"/>
  <c r="Q9" i="1"/>
  <c r="O10" i="1"/>
  <c r="P10" i="1"/>
  <c r="Q10" i="1"/>
  <c r="N11" i="1"/>
  <c r="M11" i="1"/>
  <c r="L12" i="1"/>
  <c r="O11" i="1"/>
  <c r="P11" i="1"/>
  <c r="L13" i="1"/>
  <c r="M12" i="1"/>
  <c r="N12" i="1"/>
  <c r="O12" i="1"/>
  <c r="P12" i="1"/>
  <c r="Q12" i="1"/>
  <c r="M13" i="1"/>
  <c r="L14" i="1"/>
  <c r="N13" i="1"/>
  <c r="Q11" i="1"/>
  <c r="L15" i="1"/>
  <c r="M14" i="1"/>
  <c r="N14" i="1"/>
  <c r="O13" i="1"/>
  <c r="P13" i="1"/>
  <c r="O14" i="1"/>
  <c r="P14" i="1"/>
  <c r="Q14" i="1"/>
  <c r="Q13" i="1"/>
  <c r="L16" i="1"/>
  <c r="N15" i="1"/>
  <c r="M15" i="1"/>
  <c r="P15" i="1"/>
  <c r="O15" i="1"/>
  <c r="L17" i="1"/>
  <c r="M16" i="1"/>
  <c r="N16" i="1"/>
  <c r="O16" i="1"/>
  <c r="P16" i="1"/>
  <c r="Q16" i="1"/>
  <c r="N17" i="1"/>
  <c r="L18" i="1"/>
  <c r="M17" i="1"/>
  <c r="Q15" i="1"/>
  <c r="N18" i="1"/>
  <c r="M18" i="1"/>
  <c r="L19" i="1"/>
  <c r="O17" i="1"/>
  <c r="P17" i="1"/>
  <c r="Q17" i="1"/>
  <c r="L20" i="1"/>
  <c r="N19" i="1"/>
  <c r="M19" i="1"/>
  <c r="P18" i="1"/>
  <c r="Q18" i="1"/>
  <c r="O18" i="1"/>
  <c r="O19" i="1"/>
  <c r="P19" i="1"/>
  <c r="Q19" i="1"/>
  <c r="M20" i="1"/>
  <c r="N20" i="1"/>
  <c r="L21" i="1"/>
  <c r="O20" i="1"/>
  <c r="P20" i="1"/>
  <c r="Q20" i="1"/>
  <c r="L22" i="1"/>
  <c r="M21" i="1"/>
  <c r="N21" i="1"/>
  <c r="O21" i="1"/>
  <c r="P21" i="1"/>
  <c r="Q21" i="1"/>
  <c r="L23" i="1"/>
  <c r="N22" i="1"/>
  <c r="M22" i="1"/>
  <c r="L24" i="1"/>
  <c r="N23" i="1"/>
  <c r="M23" i="1"/>
  <c r="P22" i="1"/>
  <c r="Q22" i="1"/>
  <c r="O22" i="1"/>
  <c r="O23" i="1"/>
  <c r="P23" i="1"/>
  <c r="Q23" i="1"/>
  <c r="M24" i="1"/>
  <c r="N24" i="1"/>
  <c r="L25" i="1"/>
  <c r="O24" i="1"/>
  <c r="P24" i="1"/>
  <c r="Q24" i="1"/>
  <c r="L26" i="1"/>
  <c r="N25" i="1"/>
  <c r="M25" i="1"/>
  <c r="M26" i="1"/>
  <c r="N26" i="1"/>
  <c r="L27" i="1"/>
  <c r="O25" i="1"/>
  <c r="P25" i="1"/>
  <c r="Q25" i="1"/>
  <c r="L28" i="1"/>
  <c r="N27" i="1"/>
  <c r="M27" i="1"/>
  <c r="P26" i="1"/>
  <c r="Q26" i="1"/>
  <c r="O26" i="1"/>
  <c r="O27" i="1"/>
  <c r="P27" i="1"/>
  <c r="Q27" i="1"/>
  <c r="M28" i="1"/>
  <c r="N28" i="1"/>
  <c r="L29" i="1"/>
  <c r="O28" i="1"/>
  <c r="P28" i="1"/>
  <c r="Q28" i="1"/>
  <c r="L30" i="1"/>
  <c r="N29" i="1"/>
  <c r="M29" i="1"/>
  <c r="M30" i="1"/>
  <c r="N30" i="1"/>
  <c r="L31" i="1"/>
  <c r="O29" i="1"/>
  <c r="P29" i="1"/>
  <c r="Q29" i="1"/>
  <c r="N31" i="1"/>
  <c r="L32" i="1"/>
  <c r="M31" i="1"/>
  <c r="O30" i="1"/>
  <c r="P30" i="1"/>
  <c r="Q30" i="1"/>
  <c r="O31" i="1"/>
  <c r="P31" i="1"/>
  <c r="Q31" i="1"/>
  <c r="M32" i="1"/>
  <c r="L33" i="1"/>
  <c r="N32" i="1"/>
  <c r="M33" i="1"/>
  <c r="L34" i="1"/>
  <c r="N33" i="1"/>
  <c r="O32" i="1"/>
  <c r="P32" i="1"/>
  <c r="Q32" i="1"/>
  <c r="M34" i="1"/>
  <c r="L35" i="1"/>
  <c r="N34" i="1"/>
  <c r="O33" i="1"/>
  <c r="P33" i="1"/>
  <c r="Q33" i="1"/>
  <c r="N35" i="1"/>
  <c r="L36" i="1"/>
  <c r="M35" i="1"/>
  <c r="O34" i="1"/>
  <c r="P34" i="1"/>
  <c r="Q34" i="1"/>
  <c r="O35" i="1"/>
  <c r="P35" i="1"/>
  <c r="Q35" i="1"/>
  <c r="M36" i="1"/>
  <c r="N36" i="1"/>
  <c r="L37" i="1"/>
  <c r="P36" i="1"/>
  <c r="Q36" i="1"/>
  <c r="O36" i="1"/>
  <c r="M37" i="1"/>
  <c r="L38" i="1"/>
  <c r="N37" i="1"/>
  <c r="M38" i="1"/>
  <c r="L39" i="1"/>
  <c r="N38" i="1"/>
  <c r="P37" i="1"/>
  <c r="Q37" i="1"/>
  <c r="O37" i="1"/>
  <c r="N39" i="1"/>
  <c r="L40" i="1"/>
  <c r="M39" i="1"/>
  <c r="O38" i="1"/>
  <c r="P38" i="1"/>
  <c r="Q38" i="1"/>
  <c r="P39" i="1"/>
  <c r="Q39" i="1"/>
  <c r="O39" i="1"/>
  <c r="M40" i="1"/>
  <c r="N40" i="1"/>
  <c r="L41" i="1"/>
  <c r="P40" i="1"/>
  <c r="Q40" i="1"/>
  <c r="O40" i="1"/>
  <c r="N41" i="1"/>
  <c r="L42" i="1"/>
  <c r="M41" i="1"/>
  <c r="N42" i="1"/>
  <c r="M42" i="1"/>
  <c r="L43" i="1"/>
  <c r="P41" i="1"/>
  <c r="Q41" i="1"/>
  <c r="O41" i="1"/>
  <c r="P42" i="1"/>
  <c r="Q42" i="1"/>
  <c r="O42" i="1"/>
  <c r="L44" i="1"/>
  <c r="N43" i="1"/>
  <c r="M43" i="1"/>
  <c r="N44" i="1"/>
  <c r="L45" i="1"/>
  <c r="M44" i="1"/>
  <c r="O43" i="1"/>
  <c r="P43" i="1"/>
  <c r="Q43" i="1"/>
  <c r="P44" i="1"/>
  <c r="Q44" i="1"/>
  <c r="O44" i="1"/>
  <c r="N45" i="1"/>
  <c r="L46" i="1"/>
  <c r="M45" i="1"/>
  <c r="M46" i="1"/>
  <c r="N46" i="1"/>
  <c r="L47" i="1"/>
  <c r="O45" i="1"/>
  <c r="P45" i="1"/>
  <c r="Q45" i="1"/>
  <c r="L48" i="1"/>
  <c r="N47" i="1"/>
  <c r="M47" i="1"/>
  <c r="O46" i="1"/>
  <c r="P46" i="1"/>
  <c r="Q46" i="1"/>
  <c r="O47" i="1"/>
  <c r="P47" i="1"/>
  <c r="Q47" i="1"/>
  <c r="L49" i="1"/>
  <c r="N48" i="1"/>
  <c r="M48" i="1"/>
  <c r="M49" i="1"/>
  <c r="L50" i="1"/>
  <c r="N49" i="1"/>
  <c r="O48" i="1"/>
  <c r="P48" i="1"/>
  <c r="Q48" i="1"/>
  <c r="N50" i="1"/>
  <c r="L51" i="1"/>
  <c r="M50" i="1"/>
  <c r="O49" i="1"/>
  <c r="P49" i="1"/>
  <c r="Q49" i="1"/>
  <c r="O50" i="1"/>
  <c r="P50" i="1"/>
  <c r="Q50" i="1"/>
  <c r="N51" i="1"/>
  <c r="M51" i="1"/>
  <c r="L52" i="1"/>
  <c r="O51" i="1"/>
  <c r="P51" i="1"/>
  <c r="Q51" i="1"/>
  <c r="L53" i="1"/>
  <c r="N52" i="1"/>
  <c r="M52" i="1"/>
  <c r="L54" i="1"/>
  <c r="M53" i="1"/>
  <c r="N53" i="1"/>
  <c r="P52" i="1"/>
  <c r="Q52" i="1"/>
  <c r="O52" i="1"/>
  <c r="P53" i="1"/>
  <c r="Q53" i="1"/>
  <c r="O53" i="1"/>
  <c r="M54" i="1"/>
  <c r="L55" i="1"/>
  <c r="N54" i="1"/>
  <c r="L56" i="1"/>
  <c r="N55" i="1"/>
  <c r="M55" i="1"/>
  <c r="O54" i="1"/>
  <c r="P54" i="1"/>
  <c r="Q54" i="1"/>
  <c r="O55" i="1"/>
  <c r="P55" i="1"/>
  <c r="Q55" i="1"/>
  <c r="L57" i="1"/>
  <c r="N56" i="1"/>
  <c r="M56" i="1"/>
  <c r="N57" i="1"/>
  <c r="L58" i="1"/>
  <c r="M57" i="1"/>
  <c r="O56" i="1"/>
  <c r="P56" i="1"/>
  <c r="Q56" i="1"/>
  <c r="O57" i="1"/>
  <c r="P57" i="1"/>
  <c r="Q57" i="1"/>
  <c r="L59" i="1"/>
  <c r="M58" i="1"/>
  <c r="N58" i="1"/>
  <c r="P58" i="1"/>
  <c r="Q58" i="1"/>
  <c r="O58" i="1"/>
  <c r="N59" i="1"/>
  <c r="M59" i="1"/>
  <c r="L60" i="1"/>
  <c r="P59" i="1"/>
  <c r="Q59" i="1"/>
  <c r="O59" i="1"/>
  <c r="M60" i="1"/>
  <c r="L61" i="1"/>
  <c r="N60" i="1"/>
  <c r="N61" i="1"/>
  <c r="M61" i="1"/>
  <c r="L62" i="1"/>
  <c r="P60" i="1"/>
  <c r="Q60" i="1"/>
  <c r="O60" i="1"/>
  <c r="O61" i="1"/>
  <c r="P61" i="1"/>
  <c r="Q61" i="1"/>
  <c r="N62" i="1"/>
  <c r="L63" i="1"/>
  <c r="M62" i="1"/>
  <c r="M63" i="1"/>
  <c r="N63" i="1"/>
  <c r="L64" i="1"/>
  <c r="O62" i="1"/>
  <c r="P62" i="1"/>
  <c r="Q62" i="1"/>
  <c r="M64" i="1"/>
  <c r="N64" i="1"/>
  <c r="L65" i="1"/>
  <c r="O63" i="1"/>
  <c r="P63" i="1"/>
  <c r="Q63" i="1"/>
  <c r="M65" i="1"/>
  <c r="N65" i="1"/>
  <c r="L66" i="1"/>
  <c r="P64" i="1"/>
  <c r="Q64" i="1"/>
  <c r="O64" i="1"/>
  <c r="N66" i="1"/>
  <c r="M66" i="1"/>
  <c r="L67" i="1"/>
  <c r="O65" i="1"/>
  <c r="P65" i="1"/>
  <c r="Q65" i="1"/>
  <c r="M67" i="1"/>
  <c r="N67" i="1"/>
  <c r="L68" i="1"/>
  <c r="P66" i="1"/>
  <c r="Q66" i="1"/>
  <c r="O66" i="1"/>
  <c r="L69" i="1"/>
  <c r="M68" i="1"/>
  <c r="N68" i="1"/>
  <c r="O67" i="1"/>
  <c r="P67" i="1"/>
  <c r="Q67" i="1"/>
  <c r="P68" i="1"/>
  <c r="Q68" i="1"/>
  <c r="O68" i="1"/>
  <c r="L70" i="1"/>
  <c r="M69" i="1"/>
  <c r="N69" i="1"/>
  <c r="O69" i="1"/>
  <c r="P69" i="1"/>
  <c r="Q69" i="1"/>
  <c r="M70" i="1"/>
  <c r="N70" i="1"/>
  <c r="L71" i="1"/>
  <c r="P70" i="1"/>
  <c r="Q70" i="1"/>
  <c r="O70" i="1"/>
  <c r="M71" i="1"/>
  <c r="L72" i="1"/>
  <c r="N71" i="1"/>
  <c r="M72" i="1"/>
  <c r="N72" i="1"/>
  <c r="L73" i="1"/>
  <c r="O71" i="1"/>
  <c r="P71" i="1"/>
  <c r="Q71" i="1"/>
  <c r="L74" i="1"/>
  <c r="M73" i="1"/>
  <c r="N73" i="1"/>
  <c r="O72" i="1"/>
  <c r="P72" i="1"/>
  <c r="Q72" i="1"/>
  <c r="O73" i="1"/>
  <c r="P73" i="1"/>
  <c r="Q73" i="1"/>
  <c r="N74" i="1"/>
  <c r="M74" i="1"/>
  <c r="L75" i="1"/>
  <c r="P74" i="1"/>
  <c r="Q74" i="1"/>
  <c r="O74" i="1"/>
  <c r="L76" i="1"/>
  <c r="M75" i="1"/>
  <c r="N75" i="1"/>
  <c r="O75" i="1"/>
  <c r="P75" i="1"/>
  <c r="Q75" i="1"/>
  <c r="N76" i="1"/>
  <c r="M76" i="1"/>
  <c r="L77" i="1"/>
  <c r="O76" i="1"/>
  <c r="P76" i="1"/>
  <c r="Q76" i="1"/>
  <c r="N77" i="1"/>
  <c r="M77" i="1"/>
  <c r="L78" i="1"/>
  <c r="P77" i="1"/>
  <c r="Q77" i="1"/>
  <c r="O77" i="1"/>
  <c r="L79" i="1"/>
  <c r="M78" i="1"/>
  <c r="N78" i="1"/>
  <c r="O78" i="1"/>
  <c r="P78" i="1"/>
  <c r="Q78" i="1"/>
  <c r="L80" i="1"/>
  <c r="N79" i="1"/>
  <c r="M79" i="1"/>
  <c r="L81" i="1"/>
  <c r="N80" i="1"/>
  <c r="M80" i="1"/>
  <c r="O79" i="1"/>
  <c r="P79" i="1"/>
  <c r="Q79" i="1"/>
  <c r="P80" i="1"/>
  <c r="Q80" i="1"/>
  <c r="O80" i="1"/>
  <c r="N81" i="1"/>
  <c r="L82" i="1"/>
  <c r="M81" i="1"/>
  <c r="M82" i="1"/>
  <c r="L83" i="1"/>
  <c r="N82" i="1"/>
  <c r="O81" i="1"/>
  <c r="P81" i="1"/>
  <c r="Q81" i="1"/>
  <c r="N83" i="1"/>
  <c r="M83" i="1"/>
  <c r="L84" i="1"/>
  <c r="O82" i="1"/>
  <c r="P82" i="1"/>
  <c r="Q82" i="1"/>
  <c r="N84" i="1"/>
  <c r="L85" i="1"/>
  <c r="M84" i="1"/>
  <c r="P83" i="1"/>
  <c r="Q83" i="1"/>
  <c r="O83" i="1"/>
  <c r="M85" i="1"/>
  <c r="L86" i="1"/>
  <c r="N85" i="1"/>
  <c r="P84" i="1"/>
  <c r="Q84" i="1"/>
  <c r="O84" i="1"/>
  <c r="M86" i="1"/>
  <c r="N86" i="1"/>
  <c r="L87" i="1"/>
  <c r="P85" i="1"/>
  <c r="Q85" i="1"/>
  <c r="O85" i="1"/>
  <c r="L88" i="1"/>
  <c r="N87" i="1"/>
  <c r="M87" i="1"/>
  <c r="P86" i="1"/>
  <c r="Q86" i="1"/>
  <c r="O86" i="1"/>
  <c r="P87" i="1"/>
  <c r="Q87" i="1"/>
  <c r="O87" i="1"/>
  <c r="L89" i="1"/>
  <c r="N88" i="1"/>
  <c r="M88" i="1"/>
  <c r="L90" i="1"/>
  <c r="N89" i="1"/>
  <c r="M89" i="1"/>
  <c r="O88" i="1"/>
  <c r="P88" i="1"/>
  <c r="Q88" i="1"/>
  <c r="O89" i="1"/>
  <c r="P89" i="1"/>
  <c r="Q89" i="1"/>
  <c r="L91" i="1"/>
  <c r="N90" i="1"/>
  <c r="M90" i="1"/>
  <c r="P90" i="1"/>
  <c r="Q90" i="1"/>
  <c r="O90" i="1"/>
  <c r="L92" i="1"/>
  <c r="N91" i="1"/>
  <c r="M91" i="1"/>
  <c r="M92" i="1"/>
  <c r="L93" i="1"/>
  <c r="N92" i="1"/>
  <c r="P91" i="1"/>
  <c r="Q91" i="1"/>
  <c r="O91" i="1"/>
  <c r="N93" i="1"/>
  <c r="M93" i="1"/>
  <c r="L94" i="1"/>
  <c r="O92" i="1"/>
  <c r="P92" i="1"/>
  <c r="Q92" i="1"/>
  <c r="O93" i="1"/>
  <c r="P93" i="1"/>
  <c r="Q93" i="1"/>
  <c r="L95" i="1"/>
  <c r="M94" i="1"/>
  <c r="N94" i="1"/>
  <c r="O94" i="1"/>
  <c r="P94" i="1"/>
  <c r="Q94" i="1"/>
  <c r="M95" i="1"/>
  <c r="N95" i="1"/>
  <c r="L96" i="1"/>
  <c r="L97" i="1"/>
  <c r="N96" i="1"/>
  <c r="M96" i="1"/>
  <c r="P95" i="1"/>
  <c r="Q95" i="1"/>
  <c r="O95" i="1"/>
  <c r="O96" i="1"/>
  <c r="P96" i="1"/>
  <c r="Q96" i="1"/>
  <c r="N97" i="1"/>
  <c r="L98" i="1"/>
  <c r="M97" i="1"/>
  <c r="M98" i="1"/>
  <c r="L99" i="1"/>
  <c r="N98" i="1"/>
  <c r="P97" i="1"/>
  <c r="Q97" i="1"/>
  <c r="O97" i="1"/>
  <c r="M99" i="1"/>
  <c r="L100" i="1"/>
  <c r="N99" i="1"/>
  <c r="O98" i="1"/>
  <c r="P98" i="1"/>
  <c r="Q98" i="1"/>
  <c r="N100" i="1"/>
  <c r="L101" i="1"/>
  <c r="M100" i="1"/>
  <c r="P99" i="1"/>
  <c r="Q99" i="1"/>
  <c r="O99" i="1"/>
  <c r="P100" i="1"/>
  <c r="Q100" i="1"/>
  <c r="O100" i="1"/>
  <c r="L102" i="1"/>
  <c r="M101" i="1"/>
  <c r="N101" i="1"/>
  <c r="O101" i="1"/>
  <c r="P101" i="1"/>
  <c r="Q101" i="1"/>
  <c r="M102" i="1"/>
  <c r="N102" i="1"/>
  <c r="L103" i="1"/>
  <c r="P102" i="1"/>
  <c r="Q102" i="1"/>
  <c r="O102" i="1"/>
  <c r="N103" i="1"/>
  <c r="M103" i="1"/>
  <c r="L104" i="1"/>
  <c r="O103" i="1"/>
  <c r="P103" i="1"/>
  <c r="Q103" i="1"/>
  <c r="M104" i="1"/>
  <c r="N104" i="1"/>
  <c r="L105" i="1"/>
  <c r="O104" i="1"/>
  <c r="P104" i="1"/>
  <c r="Q104" i="1"/>
  <c r="N105" i="1"/>
  <c r="L106" i="1"/>
  <c r="M105" i="1"/>
  <c r="M106" i="1"/>
  <c r="L107" i="1"/>
  <c r="N106" i="1"/>
  <c r="P105" i="1"/>
  <c r="Q105" i="1"/>
  <c r="O105" i="1"/>
  <c r="L108" i="1"/>
  <c r="N107" i="1"/>
  <c r="M107" i="1"/>
  <c r="O106" i="1"/>
  <c r="P106" i="1"/>
  <c r="Q106" i="1"/>
  <c r="O107" i="1"/>
  <c r="P107" i="1"/>
  <c r="Q107" i="1"/>
  <c r="M108" i="1"/>
  <c r="L109" i="1"/>
  <c r="N108" i="1"/>
  <c r="L110" i="1"/>
  <c r="N109" i="1"/>
  <c r="M109" i="1"/>
  <c r="P108" i="1"/>
  <c r="Q108" i="1"/>
  <c r="O108" i="1"/>
  <c r="O109" i="1"/>
  <c r="P109" i="1"/>
  <c r="Q109" i="1"/>
  <c r="L111" i="1"/>
  <c r="M110" i="1"/>
  <c r="N110" i="1"/>
  <c r="P110" i="1"/>
  <c r="Q110" i="1"/>
  <c r="O110" i="1"/>
  <c r="L112" i="1"/>
  <c r="N111" i="1"/>
  <c r="M111" i="1"/>
  <c r="M112" i="1"/>
  <c r="N112" i="1"/>
  <c r="L113" i="1"/>
  <c r="O111" i="1"/>
  <c r="P111" i="1"/>
  <c r="Q111" i="1"/>
  <c r="M113" i="1"/>
  <c r="N113" i="1"/>
  <c r="L114" i="1"/>
  <c r="O112" i="1"/>
  <c r="P112" i="1"/>
  <c r="Q112" i="1"/>
  <c r="L115" i="1"/>
  <c r="N114" i="1"/>
  <c r="M114" i="1"/>
  <c r="P113" i="1"/>
  <c r="Q113" i="1"/>
  <c r="O113" i="1"/>
  <c r="O114" i="1"/>
  <c r="P114" i="1"/>
  <c r="Q114" i="1"/>
  <c r="M115" i="1"/>
  <c r="L116" i="1"/>
  <c r="N115" i="1"/>
  <c r="N116" i="1"/>
  <c r="M116" i="1"/>
  <c r="L117" i="1"/>
  <c r="P115" i="1"/>
  <c r="Q115" i="1"/>
  <c r="O115" i="1"/>
  <c r="L118" i="1"/>
  <c r="M117" i="1"/>
  <c r="N117" i="1"/>
  <c r="P116" i="1"/>
  <c r="Q116" i="1"/>
  <c r="O116" i="1"/>
  <c r="O117" i="1"/>
  <c r="P117" i="1"/>
  <c r="Q117" i="1"/>
  <c r="M118" i="1"/>
  <c r="L119" i="1"/>
  <c r="N118" i="1"/>
  <c r="L120" i="1"/>
  <c r="N119" i="1"/>
  <c r="M119" i="1"/>
  <c r="O118" i="1"/>
  <c r="P118" i="1"/>
  <c r="Q118" i="1"/>
  <c r="O119" i="1"/>
  <c r="P119" i="1"/>
  <c r="Q119" i="1"/>
  <c r="N120" i="1"/>
  <c r="M120" i="1"/>
  <c r="L121" i="1"/>
  <c r="O120" i="1"/>
  <c r="P120" i="1"/>
  <c r="Q120" i="1"/>
  <c r="L122" i="1"/>
  <c r="N121" i="1"/>
  <c r="M121" i="1"/>
  <c r="N122" i="1"/>
  <c r="L123" i="1"/>
  <c r="M122" i="1"/>
  <c r="P121" i="1"/>
  <c r="Q121" i="1"/>
  <c r="O121" i="1"/>
  <c r="M123" i="1"/>
  <c r="N123" i="1"/>
  <c r="L124" i="1"/>
  <c r="O122" i="1"/>
  <c r="P122" i="1"/>
  <c r="Q122" i="1"/>
  <c r="M124" i="1"/>
  <c r="N124" i="1"/>
  <c r="L125" i="1"/>
  <c r="P123" i="1"/>
  <c r="Q123" i="1"/>
  <c r="O123" i="1"/>
  <c r="O124" i="1"/>
  <c r="P124" i="1"/>
  <c r="Q124" i="1"/>
  <c r="L126" i="1"/>
  <c r="N125" i="1"/>
  <c r="M125" i="1"/>
  <c r="N126" i="1"/>
  <c r="L127" i="1"/>
  <c r="M126" i="1"/>
  <c r="O125" i="1"/>
  <c r="P125" i="1"/>
  <c r="Q125" i="1"/>
  <c r="O126" i="1"/>
  <c r="P126" i="1"/>
  <c r="Q126" i="1"/>
  <c r="M127" i="1"/>
  <c r="N127" i="1"/>
  <c r="L128" i="1"/>
  <c r="O127" i="1"/>
  <c r="P127" i="1"/>
  <c r="Q127" i="1"/>
  <c r="L129" i="1"/>
  <c r="M128" i="1"/>
  <c r="N128" i="1"/>
  <c r="O128" i="1"/>
  <c r="P128" i="1"/>
  <c r="Q128" i="1"/>
  <c r="L130" i="1"/>
  <c r="M129" i="1"/>
  <c r="N129" i="1"/>
  <c r="O129" i="1"/>
  <c r="P129" i="1"/>
  <c r="Q129" i="1"/>
  <c r="N130" i="1"/>
  <c r="L131" i="1"/>
  <c r="M130" i="1"/>
  <c r="M131" i="1"/>
  <c r="L132" i="1"/>
  <c r="N131" i="1"/>
  <c r="O130" i="1"/>
  <c r="P130" i="1"/>
  <c r="Q130" i="1"/>
  <c r="L133" i="1"/>
  <c r="N132" i="1"/>
  <c r="M132" i="1"/>
  <c r="O131" i="1"/>
  <c r="P131" i="1"/>
  <c r="Q131" i="1"/>
  <c r="P132" i="1"/>
  <c r="Q132" i="1"/>
  <c r="O132" i="1"/>
  <c r="N133" i="1"/>
  <c r="L134" i="1"/>
  <c r="M133" i="1"/>
  <c r="M134" i="1"/>
  <c r="N134" i="1"/>
  <c r="L135" i="1"/>
  <c r="O133" i="1"/>
  <c r="P133" i="1"/>
  <c r="Q133" i="1"/>
  <c r="M135" i="1"/>
  <c r="L136" i="1"/>
  <c r="N135" i="1"/>
  <c r="O134" i="1"/>
  <c r="P134" i="1"/>
  <c r="Q134" i="1"/>
  <c r="N136" i="1"/>
  <c r="M136" i="1"/>
  <c r="L137" i="1"/>
  <c r="O135" i="1"/>
  <c r="P135" i="1"/>
  <c r="Q135" i="1"/>
  <c r="L138" i="1"/>
  <c r="N137" i="1"/>
  <c r="M137" i="1"/>
  <c r="O136" i="1"/>
  <c r="P136" i="1"/>
  <c r="Q136" i="1"/>
  <c r="P137" i="1"/>
  <c r="Q137" i="1"/>
  <c r="O137" i="1"/>
  <c r="M138" i="1"/>
  <c r="L139" i="1"/>
  <c r="N138" i="1"/>
  <c r="M139" i="1"/>
  <c r="N139" i="1"/>
  <c r="L140" i="1"/>
  <c r="O138" i="1"/>
  <c r="P138" i="1"/>
  <c r="Q138" i="1"/>
  <c r="M140" i="1"/>
  <c r="N140" i="1"/>
  <c r="L141" i="1"/>
  <c r="P139" i="1"/>
  <c r="Q139" i="1"/>
  <c r="O139" i="1"/>
  <c r="M141" i="1"/>
  <c r="N141" i="1"/>
  <c r="L142" i="1"/>
  <c r="O140" i="1"/>
  <c r="P140" i="1"/>
  <c r="Q140" i="1"/>
  <c r="M142" i="1"/>
  <c r="N142" i="1"/>
  <c r="L143" i="1"/>
  <c r="P141" i="1"/>
  <c r="Q141" i="1"/>
  <c r="O141" i="1"/>
  <c r="N143" i="1"/>
  <c r="M143" i="1"/>
  <c r="L144" i="1"/>
  <c r="O142" i="1"/>
  <c r="P142" i="1"/>
  <c r="Q142" i="1"/>
  <c r="N144" i="1"/>
  <c r="L145" i="1"/>
  <c r="M144" i="1"/>
  <c r="O143" i="1"/>
  <c r="P143" i="1"/>
  <c r="Q143" i="1"/>
  <c r="P144" i="1"/>
  <c r="Q144" i="1"/>
  <c r="O144" i="1"/>
  <c r="N145" i="1"/>
  <c r="L146" i="1"/>
  <c r="M145" i="1"/>
  <c r="M146" i="1"/>
  <c r="N146" i="1"/>
  <c r="L147" i="1"/>
  <c r="O145" i="1"/>
  <c r="P145" i="1"/>
  <c r="Q145" i="1"/>
  <c r="N147" i="1"/>
  <c r="M147" i="1"/>
  <c r="L148" i="1"/>
  <c r="P146" i="1"/>
  <c r="Q146" i="1"/>
  <c r="O146" i="1"/>
  <c r="O147" i="1"/>
  <c r="P147" i="1"/>
  <c r="Q147" i="1"/>
  <c r="L149" i="1"/>
  <c r="N148" i="1"/>
  <c r="M148" i="1"/>
  <c r="L150" i="1"/>
  <c r="M149" i="1"/>
  <c r="N149" i="1"/>
  <c r="O148" i="1"/>
  <c r="P148" i="1"/>
  <c r="Q148" i="1"/>
  <c r="O149" i="1"/>
  <c r="P149" i="1"/>
  <c r="Q149" i="1"/>
  <c r="L151" i="1"/>
  <c r="N150" i="1"/>
  <c r="M150" i="1"/>
  <c r="L152" i="1"/>
  <c r="N151" i="1"/>
  <c r="M151" i="1"/>
  <c r="P150" i="1"/>
  <c r="Q150" i="1"/>
  <c r="O150" i="1"/>
  <c r="O151" i="1"/>
  <c r="P151" i="1"/>
  <c r="Q151" i="1"/>
  <c r="M152" i="1"/>
  <c r="L153" i="1"/>
  <c r="N152" i="1"/>
  <c r="L154" i="1"/>
  <c r="M153" i="1"/>
  <c r="N153" i="1"/>
  <c r="P152" i="1"/>
  <c r="Q152" i="1"/>
  <c r="O152" i="1"/>
  <c r="O153" i="1"/>
  <c r="P153" i="1"/>
  <c r="Q153" i="1"/>
  <c r="L155" i="1"/>
  <c r="N154" i="1"/>
  <c r="M154" i="1"/>
  <c r="M155" i="1"/>
  <c r="N155" i="1"/>
  <c r="L156" i="1"/>
  <c r="O154" i="1"/>
  <c r="P154" i="1"/>
  <c r="Q154" i="1"/>
  <c r="L157" i="1"/>
  <c r="M156" i="1"/>
  <c r="N156" i="1"/>
  <c r="P155" i="1"/>
  <c r="Q155" i="1"/>
  <c r="O155" i="1"/>
  <c r="P156" i="1"/>
  <c r="Q156" i="1"/>
  <c r="O156" i="1"/>
  <c r="N157" i="1"/>
  <c r="M157" i="1"/>
  <c r="L158" i="1"/>
  <c r="O157" i="1"/>
  <c r="P157" i="1"/>
  <c r="Q157" i="1"/>
  <c r="L159" i="1"/>
  <c r="N158" i="1"/>
  <c r="M158" i="1"/>
  <c r="L160" i="1"/>
  <c r="N159" i="1"/>
  <c r="M159" i="1"/>
  <c r="O158" i="1"/>
  <c r="P158" i="1"/>
  <c r="Q158" i="1"/>
  <c r="O159" i="1"/>
  <c r="P159" i="1"/>
  <c r="Q159" i="1"/>
  <c r="N160" i="1"/>
  <c r="M160" i="1"/>
  <c r="L161" i="1"/>
  <c r="O160" i="1"/>
  <c r="P160" i="1"/>
  <c r="Q160" i="1"/>
  <c r="M161" i="1"/>
  <c r="N161" i="1"/>
  <c r="L162" i="1"/>
  <c r="O161" i="1"/>
  <c r="P161" i="1"/>
  <c r="Q161" i="1"/>
  <c r="N162" i="1"/>
  <c r="M162" i="1"/>
  <c r="L163" i="1"/>
  <c r="P162" i="1"/>
  <c r="Q162" i="1"/>
  <c r="O162" i="1"/>
  <c r="N163" i="1"/>
  <c r="M163" i="1"/>
  <c r="L164" i="1"/>
  <c r="O163" i="1"/>
  <c r="P163" i="1"/>
  <c r="Q163" i="1"/>
  <c r="N164" i="1"/>
  <c r="M164" i="1"/>
  <c r="L165" i="1"/>
  <c r="O164" i="1"/>
  <c r="P164" i="1"/>
  <c r="Q164" i="1"/>
  <c r="M165" i="1"/>
  <c r="N165" i="1"/>
  <c r="L166" i="1"/>
  <c r="O165" i="1"/>
  <c r="P165" i="1"/>
  <c r="Q165" i="1"/>
  <c r="L167" i="1"/>
  <c r="N166" i="1"/>
  <c r="M166" i="1"/>
  <c r="M167" i="1"/>
  <c r="N167" i="1"/>
  <c r="L168" i="1"/>
  <c r="P166" i="1"/>
  <c r="Q166" i="1"/>
  <c r="O166" i="1"/>
  <c r="L169" i="1"/>
  <c r="M168" i="1"/>
  <c r="N168" i="1"/>
  <c r="O167" i="1"/>
  <c r="P167" i="1"/>
  <c r="Q167" i="1"/>
  <c r="O168" i="1"/>
  <c r="P168" i="1"/>
  <c r="Q168" i="1"/>
  <c r="N169" i="1"/>
  <c r="M169" i="1"/>
  <c r="L170" i="1"/>
  <c r="O169" i="1"/>
  <c r="P169" i="1"/>
  <c r="Q169" i="1"/>
  <c r="L171" i="1"/>
  <c r="M170" i="1"/>
  <c r="N170" i="1"/>
  <c r="P170" i="1"/>
  <c r="Q170" i="1"/>
  <c r="O170" i="1"/>
  <c r="L172" i="1"/>
  <c r="N171" i="1"/>
  <c r="M171" i="1"/>
  <c r="L173" i="1"/>
  <c r="N172" i="1"/>
  <c r="M172" i="1"/>
  <c r="O171" i="1"/>
  <c r="P171" i="1"/>
  <c r="Q171" i="1"/>
  <c r="O172" i="1"/>
  <c r="P172" i="1"/>
  <c r="Q172" i="1"/>
  <c r="M173" i="1"/>
  <c r="L174" i="1"/>
  <c r="N173" i="1"/>
  <c r="N174" i="1"/>
  <c r="L175" i="1"/>
  <c r="M174" i="1"/>
  <c r="O173" i="1"/>
  <c r="P173" i="1"/>
  <c r="Q173" i="1"/>
  <c r="O174" i="1"/>
  <c r="P174" i="1"/>
  <c r="Q174" i="1"/>
  <c r="M175" i="1"/>
  <c r="L176" i="1"/>
  <c r="N175" i="1"/>
  <c r="N176" i="1"/>
  <c r="L177" i="1"/>
  <c r="M176" i="1"/>
  <c r="O175" i="1"/>
  <c r="P175" i="1"/>
  <c r="Q175" i="1"/>
  <c r="P176" i="1"/>
  <c r="Q176" i="1"/>
  <c r="O176" i="1"/>
  <c r="N177" i="1"/>
  <c r="M177" i="1"/>
  <c r="L178" i="1"/>
  <c r="O177" i="1"/>
  <c r="P177" i="1"/>
  <c r="Q177" i="1"/>
  <c r="N178" i="1"/>
  <c r="M178" i="1"/>
  <c r="L179" i="1"/>
  <c r="O178" i="1"/>
  <c r="P178" i="1"/>
  <c r="Q178" i="1"/>
  <c r="M179" i="1"/>
  <c r="L180" i="1"/>
  <c r="N179" i="1"/>
  <c r="M180" i="1"/>
  <c r="N180" i="1"/>
  <c r="L181" i="1"/>
  <c r="O179" i="1"/>
  <c r="P179" i="1"/>
  <c r="Q179" i="1"/>
  <c r="N181" i="1"/>
  <c r="L182" i="1"/>
  <c r="M181" i="1"/>
  <c r="P180" i="1"/>
  <c r="Q180" i="1"/>
  <c r="O180" i="1"/>
  <c r="M182" i="1"/>
  <c r="N182" i="1"/>
  <c r="L183" i="1"/>
  <c r="O181" i="1"/>
  <c r="P181" i="1"/>
  <c r="Q181" i="1"/>
  <c r="N183" i="1"/>
  <c r="M183" i="1"/>
  <c r="L184" i="1"/>
  <c r="O182" i="1"/>
  <c r="P182" i="1"/>
  <c r="Q182" i="1"/>
  <c r="N184" i="1"/>
  <c r="L185" i="1"/>
  <c r="M184" i="1"/>
  <c r="O183" i="1"/>
  <c r="P183" i="1"/>
  <c r="Q183" i="1"/>
  <c r="P184" i="1"/>
  <c r="Q184" i="1"/>
  <c r="O184" i="1"/>
  <c r="N185" i="1"/>
  <c r="M185" i="1"/>
  <c r="L186" i="1"/>
  <c r="O185" i="1"/>
  <c r="P185" i="1"/>
  <c r="Q185" i="1"/>
  <c r="L187" i="1"/>
  <c r="M186" i="1"/>
  <c r="N186" i="1"/>
  <c r="O186" i="1"/>
  <c r="P186" i="1"/>
  <c r="Q186" i="1"/>
  <c r="L188" i="1"/>
  <c r="M187" i="1"/>
  <c r="N187" i="1"/>
  <c r="P187" i="1"/>
  <c r="Q187" i="1"/>
  <c r="O187" i="1"/>
  <c r="M188" i="1"/>
  <c r="N188" i="1"/>
  <c r="L189" i="1"/>
  <c r="P188" i="1"/>
  <c r="Q188" i="1"/>
  <c r="O188" i="1"/>
  <c r="N189" i="1"/>
  <c r="M189" i="1"/>
  <c r="L190" i="1"/>
  <c r="O189" i="1"/>
  <c r="P189" i="1"/>
  <c r="Q189" i="1"/>
  <c r="N190" i="1"/>
  <c r="M190" i="1"/>
  <c r="L191" i="1"/>
  <c r="P190" i="1"/>
  <c r="Q190" i="1"/>
  <c r="O190" i="1"/>
  <c r="N191" i="1"/>
  <c r="L192" i="1"/>
  <c r="M191" i="1"/>
  <c r="L193" i="1"/>
  <c r="M192" i="1"/>
  <c r="N192" i="1"/>
  <c r="O191" i="1"/>
  <c r="P191" i="1"/>
  <c r="Q191" i="1"/>
  <c r="O192" i="1"/>
  <c r="P192" i="1"/>
  <c r="Q192" i="1"/>
  <c r="M193" i="1"/>
  <c r="N193" i="1"/>
  <c r="L194" i="1"/>
  <c r="O193" i="1"/>
  <c r="P193" i="1"/>
  <c r="Q193" i="1"/>
  <c r="L195" i="1"/>
  <c r="M194" i="1"/>
  <c r="N194" i="1"/>
  <c r="O194" i="1"/>
  <c r="P194" i="1"/>
  <c r="Q194" i="1"/>
  <c r="L196" i="1"/>
  <c r="M195" i="1"/>
  <c r="N195" i="1"/>
  <c r="P195" i="1"/>
  <c r="Q195" i="1"/>
  <c r="O195" i="1"/>
  <c r="L197" i="1"/>
  <c r="M196" i="1"/>
  <c r="N196" i="1"/>
  <c r="O196" i="1"/>
  <c r="P196" i="1"/>
  <c r="Q196" i="1"/>
  <c r="M197" i="1"/>
  <c r="L198" i="1"/>
  <c r="N197" i="1"/>
  <c r="N198" i="1"/>
  <c r="M198" i="1"/>
  <c r="L199" i="1"/>
  <c r="O197" i="1"/>
  <c r="P197" i="1"/>
  <c r="Q197" i="1"/>
  <c r="N199" i="1"/>
  <c r="M199" i="1"/>
  <c r="L200" i="1"/>
  <c r="P198" i="1"/>
  <c r="Q198" i="1"/>
  <c r="O198" i="1"/>
  <c r="P199" i="1"/>
  <c r="Q199" i="1"/>
  <c r="O199" i="1"/>
  <c r="N200" i="1"/>
  <c r="L201" i="1"/>
  <c r="M200" i="1"/>
  <c r="N201" i="1"/>
  <c r="M201" i="1"/>
  <c r="L202" i="1"/>
  <c r="P200" i="1"/>
  <c r="Q200" i="1"/>
  <c r="O200" i="1"/>
  <c r="N202" i="1"/>
  <c r="M202" i="1"/>
  <c r="L203" i="1"/>
  <c r="O201" i="1"/>
  <c r="P201" i="1"/>
  <c r="Q201" i="1"/>
  <c r="L204" i="1"/>
  <c r="N203" i="1"/>
  <c r="M203" i="1"/>
  <c r="P202" i="1"/>
  <c r="Q202" i="1"/>
  <c r="O202" i="1"/>
  <c r="O203" i="1"/>
  <c r="P203" i="1"/>
  <c r="Q203" i="1"/>
  <c r="N204" i="1"/>
  <c r="L205" i="1"/>
  <c r="M204" i="1"/>
  <c r="N205" i="1"/>
  <c r="M205" i="1"/>
  <c r="L206" i="1"/>
  <c r="O204" i="1"/>
  <c r="P204" i="1"/>
  <c r="Q204" i="1"/>
  <c r="M206" i="1"/>
  <c r="L207" i="1"/>
  <c r="N206" i="1"/>
  <c r="O205" i="1"/>
  <c r="P205" i="1"/>
  <c r="Q205" i="1"/>
  <c r="M207" i="1"/>
  <c r="L208" i="1"/>
  <c r="N207" i="1"/>
  <c r="P206" i="1"/>
  <c r="Q206" i="1"/>
  <c r="O206" i="1"/>
  <c r="N208" i="1"/>
  <c r="M208" i="1"/>
  <c r="L209" i="1"/>
  <c r="O207" i="1"/>
  <c r="P207" i="1"/>
  <c r="Q207" i="1"/>
  <c r="N209" i="1"/>
  <c r="L210" i="1"/>
  <c r="M209" i="1"/>
  <c r="P208" i="1"/>
  <c r="Q208" i="1"/>
  <c r="O208" i="1"/>
  <c r="L211" i="1"/>
  <c r="M210" i="1"/>
  <c r="N210" i="1"/>
  <c r="P209" i="1"/>
  <c r="Q209" i="1"/>
  <c r="O209" i="1"/>
  <c r="O210" i="1"/>
  <c r="P210" i="1"/>
  <c r="Q210" i="1"/>
  <c r="L212" i="1"/>
  <c r="M211" i="1"/>
  <c r="N211" i="1"/>
  <c r="P211" i="1"/>
  <c r="Q211" i="1"/>
  <c r="O211" i="1"/>
  <c r="N212" i="1"/>
  <c r="M212" i="1"/>
  <c r="L213" i="1"/>
  <c r="O212" i="1"/>
  <c r="P212" i="1"/>
  <c r="Q212" i="1"/>
  <c r="L214" i="1"/>
  <c r="N213" i="1"/>
  <c r="M213" i="1"/>
  <c r="N214" i="1"/>
  <c r="L215" i="1"/>
  <c r="M214" i="1"/>
  <c r="P213" i="1"/>
  <c r="Q213" i="1"/>
  <c r="O213" i="1"/>
  <c r="M215" i="1"/>
  <c r="L216" i="1"/>
  <c r="N215" i="1"/>
  <c r="P214" i="1"/>
  <c r="Q214" i="1"/>
  <c r="O214" i="1"/>
  <c r="M216" i="1"/>
  <c r="L217" i="1"/>
  <c r="N216" i="1"/>
  <c r="P215" i="1"/>
  <c r="Q215" i="1"/>
  <c r="O215" i="1"/>
  <c r="M217" i="1"/>
  <c r="L218" i="1"/>
  <c r="N217" i="1"/>
  <c r="P216" i="1"/>
  <c r="Q216" i="1"/>
  <c r="O216" i="1"/>
  <c r="L219" i="1"/>
  <c r="N218" i="1"/>
  <c r="M218" i="1"/>
  <c r="P217" i="1"/>
  <c r="Q217" i="1"/>
  <c r="O217" i="1"/>
  <c r="P218" i="1"/>
  <c r="Q218" i="1"/>
  <c r="O218" i="1"/>
  <c r="M219" i="1"/>
  <c r="L220" i="1"/>
  <c r="N219" i="1"/>
  <c r="P219" i="1"/>
  <c r="Q219" i="1"/>
  <c r="O219" i="1"/>
  <c r="M220" i="1"/>
  <c r="L221" i="1"/>
  <c r="N220" i="1"/>
  <c r="N221" i="1"/>
  <c r="L222" i="1"/>
  <c r="M221" i="1"/>
  <c r="O220" i="1"/>
  <c r="P220" i="1"/>
  <c r="Q220" i="1"/>
  <c r="O221" i="1"/>
  <c r="P221" i="1"/>
  <c r="Q221" i="1"/>
  <c r="N222" i="1"/>
  <c r="L223" i="1"/>
  <c r="M222" i="1"/>
  <c r="N223" i="1"/>
  <c r="L224" i="1"/>
  <c r="M223" i="1"/>
  <c r="P222" i="1"/>
  <c r="Q222" i="1"/>
  <c r="O222" i="1"/>
  <c r="L225" i="1"/>
  <c r="N224" i="1"/>
  <c r="M224" i="1"/>
  <c r="O223" i="1"/>
  <c r="P223" i="1"/>
  <c r="Q223" i="1"/>
  <c r="O224" i="1"/>
  <c r="P224" i="1"/>
  <c r="Q224" i="1"/>
  <c r="L226" i="1"/>
  <c r="N225" i="1"/>
  <c r="M225" i="1"/>
  <c r="M226" i="1"/>
  <c r="L227" i="1"/>
  <c r="N226" i="1"/>
  <c r="P225" i="1"/>
  <c r="Q225" i="1"/>
  <c r="O225" i="1"/>
  <c r="L228" i="1"/>
  <c r="M227" i="1"/>
  <c r="N227" i="1"/>
  <c r="P226" i="1"/>
  <c r="Q226" i="1"/>
  <c r="O226" i="1"/>
  <c r="O227" i="1"/>
  <c r="P227" i="1"/>
  <c r="Q227" i="1"/>
  <c r="N228" i="1"/>
  <c r="L229" i="1"/>
  <c r="M228" i="1"/>
  <c r="L230" i="1"/>
  <c r="N229" i="1"/>
  <c r="M229" i="1"/>
  <c r="O228" i="1"/>
  <c r="P228" i="1"/>
  <c r="Q228" i="1"/>
  <c r="L231" i="1"/>
  <c r="M230" i="1"/>
  <c r="N230" i="1"/>
  <c r="P229" i="1"/>
  <c r="Q229" i="1"/>
  <c r="O229" i="1"/>
  <c r="P230" i="1"/>
  <c r="Q230" i="1"/>
  <c r="O230" i="1"/>
  <c r="M231" i="1"/>
  <c r="L232" i="1"/>
  <c r="N231" i="1"/>
  <c r="M232" i="1"/>
  <c r="N232" i="1"/>
  <c r="L233" i="1"/>
  <c r="O231" i="1"/>
  <c r="P231" i="1"/>
  <c r="Q231" i="1"/>
  <c r="N233" i="1"/>
  <c r="L234" i="1"/>
  <c r="M233" i="1"/>
  <c r="P232" i="1"/>
  <c r="Q232" i="1"/>
  <c r="O232" i="1"/>
  <c r="P233" i="1"/>
  <c r="Q233" i="1"/>
  <c r="O233" i="1"/>
  <c r="N234" i="1"/>
  <c r="M234" i="1"/>
  <c r="L235" i="1"/>
  <c r="P234" i="1"/>
  <c r="Q234" i="1"/>
  <c r="O234" i="1"/>
  <c r="L236" i="1"/>
  <c r="N235" i="1"/>
  <c r="M235" i="1"/>
  <c r="N236" i="1"/>
  <c r="L237" i="1"/>
  <c r="M236" i="1"/>
  <c r="P235" i="1"/>
  <c r="Q235" i="1"/>
  <c r="O235" i="1"/>
  <c r="P236" i="1"/>
  <c r="Q236" i="1"/>
  <c r="O236" i="1"/>
  <c r="M237" i="1"/>
  <c r="L238" i="1"/>
  <c r="N237" i="1"/>
  <c r="M238" i="1"/>
  <c r="L239" i="1"/>
  <c r="N238" i="1"/>
  <c r="O237" i="1"/>
  <c r="P237" i="1"/>
  <c r="Q237" i="1"/>
  <c r="M239" i="1"/>
  <c r="L240" i="1"/>
  <c r="N239" i="1"/>
  <c r="P238" i="1"/>
  <c r="Q238" i="1"/>
  <c r="O238" i="1"/>
  <c r="L241" i="1"/>
  <c r="N240" i="1"/>
  <c r="M240" i="1"/>
  <c r="P239" i="1"/>
  <c r="Q239" i="1"/>
  <c r="O239" i="1"/>
  <c r="O240" i="1"/>
  <c r="P240" i="1"/>
  <c r="Q240" i="1"/>
  <c r="N241" i="1"/>
  <c r="M241" i="1"/>
  <c r="L242" i="1"/>
  <c r="O241" i="1"/>
  <c r="P241" i="1"/>
  <c r="Q241" i="1"/>
  <c r="M242" i="1"/>
  <c r="N242" i="1"/>
  <c r="L243" i="1"/>
  <c r="P242" i="1"/>
  <c r="Q242" i="1"/>
  <c r="O242" i="1"/>
  <c r="N243" i="1"/>
  <c r="M243" i="1"/>
  <c r="L244" i="1"/>
  <c r="P243" i="1"/>
  <c r="Q243" i="1"/>
  <c r="O243" i="1"/>
  <c r="M244" i="1"/>
  <c r="L245" i="1"/>
  <c r="N244" i="1"/>
  <c r="L246" i="1"/>
  <c r="N245" i="1"/>
  <c r="M245" i="1"/>
  <c r="P244" i="1"/>
  <c r="Q244" i="1"/>
  <c r="O244" i="1"/>
  <c r="O245" i="1"/>
  <c r="P245" i="1"/>
  <c r="Q245" i="1"/>
  <c r="L247" i="1"/>
  <c r="M246" i="1"/>
  <c r="N246" i="1"/>
  <c r="P246" i="1"/>
  <c r="Q246" i="1"/>
  <c r="O246" i="1"/>
  <c r="L248" i="1"/>
  <c r="N247" i="1"/>
  <c r="M247" i="1"/>
  <c r="N248" i="1"/>
  <c r="L249" i="1"/>
  <c r="M248" i="1"/>
  <c r="O247" i="1"/>
  <c r="P247" i="1"/>
  <c r="Q247" i="1"/>
  <c r="O248" i="1"/>
  <c r="P248" i="1"/>
  <c r="Q248" i="1"/>
  <c r="N249" i="1"/>
  <c r="L250" i="1"/>
  <c r="M249" i="1"/>
  <c r="L251" i="1"/>
  <c r="N250" i="1"/>
  <c r="M250" i="1"/>
  <c r="O249" i="1"/>
  <c r="P249" i="1"/>
  <c r="Q249" i="1"/>
  <c r="P250" i="1"/>
  <c r="Q250" i="1"/>
  <c r="O250" i="1"/>
  <c r="N251" i="1"/>
  <c r="L252" i="1"/>
  <c r="M251" i="1"/>
  <c r="L253" i="1"/>
  <c r="N252" i="1"/>
  <c r="M252" i="1"/>
  <c r="O251" i="1"/>
  <c r="P251" i="1"/>
  <c r="Q251" i="1"/>
  <c r="P252" i="1"/>
  <c r="Q252" i="1"/>
  <c r="O252" i="1"/>
  <c r="N253" i="1"/>
  <c r="L254" i="1"/>
  <c r="M253" i="1"/>
  <c r="L255" i="1"/>
  <c r="N254" i="1"/>
  <c r="M254" i="1"/>
  <c r="P253" i="1"/>
  <c r="Q253" i="1"/>
  <c r="O253" i="1"/>
  <c r="O254" i="1"/>
  <c r="P254" i="1"/>
  <c r="Q254" i="1"/>
  <c r="M255" i="1"/>
  <c r="L256" i="1"/>
  <c r="N255" i="1"/>
  <c r="L257" i="1"/>
  <c r="N256" i="1"/>
  <c r="M256" i="1"/>
  <c r="P255" i="1"/>
  <c r="Q255" i="1"/>
  <c r="O255" i="1"/>
  <c r="O256" i="1"/>
  <c r="P256" i="1"/>
  <c r="Q256" i="1"/>
  <c r="N257" i="1"/>
  <c r="L258" i="1"/>
  <c r="M257" i="1"/>
  <c r="M258" i="1"/>
  <c r="N258" i="1"/>
  <c r="L259" i="1"/>
  <c r="P257" i="1"/>
  <c r="Q257" i="1"/>
  <c r="O257" i="1"/>
  <c r="N259" i="1"/>
  <c r="M259" i="1"/>
  <c r="L260" i="1"/>
  <c r="P258" i="1"/>
  <c r="Q258" i="1"/>
  <c r="O258" i="1"/>
  <c r="O259" i="1"/>
  <c r="P259" i="1"/>
  <c r="Q259" i="1"/>
  <c r="M260" i="1"/>
  <c r="N260" i="1"/>
  <c r="L261" i="1"/>
  <c r="O260" i="1"/>
  <c r="P260" i="1"/>
  <c r="Q260" i="1"/>
  <c r="N261" i="1"/>
  <c r="L262" i="1"/>
  <c r="M261" i="1"/>
  <c r="N262" i="1"/>
  <c r="L263" i="1"/>
  <c r="M262" i="1"/>
  <c r="O261" i="1"/>
  <c r="P261" i="1"/>
  <c r="Q261" i="1"/>
  <c r="P262" i="1"/>
  <c r="Q262" i="1"/>
  <c r="O262" i="1"/>
  <c r="N263" i="1"/>
  <c r="M263" i="1"/>
  <c r="L264" i="1"/>
  <c r="P263" i="1"/>
  <c r="Q263" i="1"/>
  <c r="O263" i="1"/>
  <c r="L265" i="1"/>
  <c r="N264" i="1"/>
  <c r="M264" i="1"/>
  <c r="N265" i="1"/>
  <c r="M265" i="1"/>
  <c r="L266" i="1"/>
  <c r="P264" i="1"/>
  <c r="Q264" i="1"/>
  <c r="O264" i="1"/>
  <c r="P265" i="1"/>
  <c r="Q265" i="1"/>
  <c r="O265" i="1"/>
  <c r="N266" i="1"/>
  <c r="M266" i="1"/>
  <c r="L267" i="1"/>
  <c r="P266" i="1"/>
  <c r="Q266" i="1"/>
  <c r="O266" i="1"/>
  <c r="M267" i="1"/>
  <c r="N267" i="1"/>
  <c r="L268" i="1"/>
  <c r="L269" i="1"/>
  <c r="N268" i="1"/>
  <c r="M268" i="1"/>
  <c r="P267" i="1"/>
  <c r="Q267" i="1"/>
  <c r="O267" i="1"/>
  <c r="P268" i="1"/>
  <c r="Q268" i="1"/>
  <c r="O268" i="1"/>
  <c r="M269" i="1"/>
  <c r="L270" i="1"/>
  <c r="N269" i="1"/>
  <c r="N270" i="1"/>
  <c r="M270" i="1"/>
  <c r="L271" i="1"/>
  <c r="P269" i="1"/>
  <c r="Q269" i="1"/>
  <c r="O269" i="1"/>
  <c r="O270" i="1"/>
  <c r="P270" i="1"/>
  <c r="Q270" i="1"/>
  <c r="M271" i="1"/>
  <c r="L272" i="1"/>
  <c r="N271" i="1"/>
  <c r="L273" i="1"/>
  <c r="M272" i="1"/>
  <c r="N272" i="1"/>
  <c r="O271" i="1"/>
  <c r="P271" i="1"/>
  <c r="Q271" i="1"/>
  <c r="P272" i="1"/>
  <c r="Q272" i="1"/>
  <c r="O272" i="1"/>
  <c r="N273" i="1"/>
  <c r="M273" i="1"/>
  <c r="L274" i="1"/>
  <c r="O273" i="1"/>
  <c r="P273" i="1"/>
  <c r="Q273" i="1"/>
  <c r="L275" i="1"/>
  <c r="M274" i="1"/>
  <c r="N274" i="1"/>
  <c r="O274" i="1"/>
  <c r="P274" i="1"/>
  <c r="Q274" i="1"/>
  <c r="L276" i="1"/>
  <c r="N275" i="1"/>
  <c r="M275" i="1"/>
  <c r="N276" i="1"/>
  <c r="L277" i="1"/>
  <c r="M276" i="1"/>
  <c r="P275" i="1"/>
  <c r="Q275" i="1"/>
  <c r="O275" i="1"/>
  <c r="M277" i="1"/>
  <c r="N277" i="1"/>
  <c r="L278" i="1"/>
  <c r="O276" i="1"/>
  <c r="P276" i="1"/>
  <c r="Q276" i="1"/>
  <c r="N278" i="1"/>
  <c r="M278" i="1"/>
  <c r="L279" i="1"/>
  <c r="P277" i="1"/>
  <c r="Q277" i="1"/>
  <c r="O277" i="1"/>
  <c r="P278" i="1"/>
  <c r="Q278" i="1"/>
  <c r="O278" i="1"/>
  <c r="M279" i="1"/>
  <c r="N279" i="1"/>
  <c r="L280" i="1"/>
  <c r="P279" i="1"/>
  <c r="Q279" i="1"/>
  <c r="O279" i="1"/>
  <c r="M280" i="1"/>
  <c r="N280" i="1"/>
  <c r="L281" i="1"/>
  <c r="O280" i="1"/>
  <c r="P280" i="1"/>
  <c r="Q280" i="1"/>
  <c r="N281" i="1"/>
  <c r="L282" i="1"/>
  <c r="M281" i="1"/>
  <c r="M282" i="1"/>
  <c r="N282" i="1"/>
  <c r="L283" i="1"/>
  <c r="O281" i="1"/>
  <c r="P281" i="1"/>
  <c r="Q281" i="1"/>
  <c r="L284" i="1"/>
  <c r="M283" i="1"/>
  <c r="N283" i="1"/>
  <c r="P282" i="1"/>
  <c r="Q282" i="1"/>
  <c r="O282" i="1"/>
  <c r="P283" i="1"/>
  <c r="Q283" i="1"/>
  <c r="O283" i="1"/>
  <c r="L285" i="1"/>
  <c r="N284" i="1"/>
  <c r="M284" i="1"/>
  <c r="N285" i="1"/>
  <c r="M285" i="1"/>
  <c r="L286" i="1"/>
  <c r="P284" i="1"/>
  <c r="Q284" i="1"/>
  <c r="O284" i="1"/>
  <c r="P285" i="1"/>
  <c r="Q285" i="1"/>
  <c r="O285" i="1"/>
  <c r="L287" i="1"/>
  <c r="N286" i="1"/>
  <c r="M286" i="1"/>
  <c r="P286" i="1"/>
  <c r="Q286" i="1"/>
  <c r="O286" i="1"/>
  <c r="N287" i="1"/>
  <c r="M287" i="1"/>
  <c r="L288" i="1"/>
  <c r="L289" i="1"/>
  <c r="M288" i="1"/>
  <c r="N288" i="1"/>
  <c r="O287" i="1"/>
  <c r="P287" i="1"/>
  <c r="Q287" i="1"/>
  <c r="P288" i="1"/>
  <c r="Q288" i="1"/>
  <c r="O288" i="1"/>
  <c r="L290" i="1"/>
  <c r="M289" i="1"/>
  <c r="N289" i="1"/>
  <c r="P289" i="1"/>
  <c r="Q289" i="1"/>
  <c r="O289" i="1"/>
  <c r="N290" i="1"/>
  <c r="L291" i="1"/>
  <c r="M290" i="1"/>
  <c r="L292" i="1"/>
  <c r="M291" i="1"/>
  <c r="N291" i="1"/>
  <c r="O290" i="1"/>
  <c r="P290" i="1"/>
  <c r="Q290" i="1"/>
  <c r="P291" i="1"/>
  <c r="Q291" i="1"/>
  <c r="O291" i="1"/>
  <c r="N292" i="1"/>
  <c r="L293" i="1"/>
  <c r="M292" i="1"/>
  <c r="L294" i="1"/>
  <c r="M293" i="1"/>
  <c r="N293" i="1"/>
  <c r="P292" i="1"/>
  <c r="Q292" i="1"/>
  <c r="O292" i="1"/>
  <c r="P293" i="1"/>
  <c r="Q293" i="1"/>
  <c r="O293" i="1"/>
  <c r="L295" i="1"/>
  <c r="N294" i="1"/>
  <c r="M294" i="1"/>
  <c r="L296" i="1"/>
  <c r="N295" i="1"/>
  <c r="M295" i="1"/>
  <c r="P294" i="1"/>
  <c r="Q294" i="1"/>
  <c r="O294" i="1"/>
  <c r="P295" i="1"/>
  <c r="Q295" i="1"/>
  <c r="O295" i="1"/>
  <c r="N296" i="1"/>
  <c r="L297" i="1"/>
  <c r="M296" i="1"/>
  <c r="L298" i="1"/>
  <c r="N297" i="1"/>
  <c r="M297" i="1"/>
  <c r="P296" i="1"/>
  <c r="Q296" i="1"/>
  <c r="O296" i="1"/>
  <c r="P297" i="1"/>
  <c r="Q297" i="1"/>
  <c r="O297" i="1"/>
  <c r="L299" i="1"/>
  <c r="N298" i="1"/>
  <c r="M298" i="1"/>
  <c r="N299" i="1"/>
  <c r="L300" i="1"/>
  <c r="M299" i="1"/>
  <c r="O298" i="1"/>
  <c r="P298" i="1"/>
  <c r="Q298" i="1"/>
  <c r="P299" i="1"/>
  <c r="Q299" i="1"/>
  <c r="O299" i="1"/>
  <c r="N300" i="1"/>
  <c r="M300" i="1"/>
  <c r="L301" i="1"/>
  <c r="O300" i="1"/>
  <c r="P300" i="1"/>
  <c r="Q300" i="1"/>
  <c r="N301" i="1"/>
  <c r="L302" i="1"/>
  <c r="M301" i="1"/>
  <c r="M302" i="1"/>
  <c r="L303" i="1"/>
  <c r="N302" i="1"/>
  <c r="O301" i="1"/>
  <c r="P301" i="1"/>
  <c r="Q301" i="1"/>
  <c r="L304" i="1"/>
  <c r="N303" i="1"/>
  <c r="M303" i="1"/>
  <c r="P302" i="1"/>
  <c r="Q302" i="1"/>
  <c r="O302" i="1"/>
  <c r="P303" i="1"/>
  <c r="Q303" i="1"/>
  <c r="O303" i="1"/>
  <c r="N304" i="1"/>
  <c r="L305" i="1"/>
  <c r="M304" i="1"/>
  <c r="M305" i="1"/>
  <c r="N305" i="1"/>
  <c r="L306" i="1"/>
  <c r="O304" i="1"/>
  <c r="P304" i="1"/>
  <c r="Q304" i="1"/>
  <c r="M306" i="1"/>
  <c r="N306" i="1"/>
  <c r="L307" i="1"/>
  <c r="O305" i="1"/>
  <c r="P305" i="1"/>
  <c r="Q305" i="1"/>
  <c r="L308" i="1"/>
  <c r="M307" i="1"/>
  <c r="N307" i="1"/>
  <c r="O306" i="1"/>
  <c r="P306" i="1"/>
  <c r="Q306" i="1"/>
  <c r="P307" i="1"/>
  <c r="Q307" i="1"/>
  <c r="O307" i="1"/>
  <c r="M308" i="1"/>
  <c r="N308" i="1"/>
  <c r="L309" i="1"/>
  <c r="M309" i="1"/>
  <c r="N309" i="1"/>
  <c r="L310" i="1"/>
  <c r="O308" i="1"/>
  <c r="P308" i="1"/>
  <c r="Q308" i="1"/>
  <c r="N310" i="1"/>
  <c r="M310" i="1"/>
  <c r="L311" i="1"/>
  <c r="P309" i="1"/>
  <c r="Q309" i="1"/>
  <c r="O309" i="1"/>
  <c r="O310" i="1"/>
  <c r="P310" i="1"/>
  <c r="Q310" i="1"/>
  <c r="L312" i="1"/>
  <c r="M311" i="1"/>
  <c r="N311" i="1"/>
  <c r="P311" i="1"/>
  <c r="Q311" i="1"/>
  <c r="O311" i="1"/>
  <c r="M312" i="1"/>
  <c r="L313" i="1"/>
  <c r="N312" i="1"/>
  <c r="L314" i="1"/>
  <c r="M313" i="1"/>
  <c r="N313" i="1"/>
  <c r="P312" i="1"/>
  <c r="Q312" i="1"/>
  <c r="O312" i="1"/>
  <c r="P313" i="1"/>
  <c r="Q313" i="1"/>
  <c r="O313" i="1"/>
  <c r="M314" i="1"/>
  <c r="L315" i="1"/>
  <c r="N314" i="1"/>
  <c r="M315" i="1"/>
  <c r="L316" i="1"/>
  <c r="N315" i="1"/>
  <c r="P314" i="1"/>
  <c r="Q314" i="1"/>
  <c r="O314" i="1"/>
  <c r="N316" i="1"/>
  <c r="L317" i="1"/>
  <c r="M316" i="1"/>
  <c r="O315" i="1"/>
  <c r="P315" i="1"/>
  <c r="Q315" i="1"/>
  <c r="P316" i="1"/>
  <c r="Q316" i="1"/>
  <c r="O316" i="1"/>
  <c r="M317" i="1"/>
  <c r="L318" i="1"/>
  <c r="N317" i="1"/>
  <c r="L319" i="1"/>
  <c r="N318" i="1"/>
  <c r="M318" i="1"/>
  <c r="O317" i="1"/>
  <c r="P317" i="1"/>
  <c r="Q317" i="1"/>
  <c r="P318" i="1"/>
  <c r="Q318" i="1"/>
  <c r="O318" i="1"/>
  <c r="L320" i="1"/>
  <c r="N319" i="1"/>
  <c r="M319" i="1"/>
  <c r="L321" i="1"/>
  <c r="N320" i="1"/>
  <c r="M320" i="1"/>
  <c r="P319" i="1"/>
  <c r="Q319" i="1"/>
  <c r="O319" i="1"/>
  <c r="P320" i="1"/>
  <c r="Q320" i="1"/>
  <c r="O320" i="1"/>
  <c r="L322" i="1"/>
  <c r="N321" i="1"/>
  <c r="M321" i="1"/>
  <c r="N322" i="1"/>
  <c r="M322" i="1"/>
  <c r="L323" i="1"/>
  <c r="P321" i="1"/>
  <c r="Q321" i="1"/>
  <c r="O321" i="1"/>
  <c r="O322" i="1"/>
  <c r="P322" i="1"/>
  <c r="Q322" i="1"/>
  <c r="N323" i="1"/>
  <c r="M323" i="1"/>
  <c r="L324" i="1"/>
  <c r="P323" i="1"/>
  <c r="Q323" i="1"/>
  <c r="O323" i="1"/>
  <c r="M324" i="1"/>
  <c r="L325" i="1"/>
  <c r="N324" i="1"/>
  <c r="M325" i="1"/>
  <c r="N325" i="1"/>
  <c r="L326" i="1"/>
  <c r="P324" i="1"/>
  <c r="Q324" i="1"/>
  <c r="O324" i="1"/>
  <c r="M326" i="1"/>
  <c r="N326" i="1"/>
  <c r="L327" i="1"/>
  <c r="O325" i="1"/>
  <c r="P325" i="1"/>
  <c r="Q325" i="1"/>
  <c r="L328" i="1"/>
  <c r="N327" i="1"/>
  <c r="M327" i="1"/>
  <c r="O326" i="1"/>
  <c r="P326" i="1"/>
  <c r="Q326" i="1"/>
  <c r="P327" i="1"/>
  <c r="Q327" i="1"/>
  <c r="O327" i="1"/>
  <c r="N328" i="1"/>
  <c r="L329" i="1"/>
  <c r="M328" i="1"/>
  <c r="N329" i="1"/>
  <c r="L330" i="1"/>
  <c r="M329" i="1"/>
  <c r="O328" i="1"/>
  <c r="P328" i="1"/>
  <c r="Q328" i="1"/>
  <c r="P329" i="1"/>
  <c r="Q329" i="1"/>
  <c r="O329" i="1"/>
  <c r="N330" i="1"/>
  <c r="M330" i="1"/>
  <c r="L331" i="1"/>
  <c r="O330" i="1"/>
  <c r="P330" i="1"/>
  <c r="Q330" i="1"/>
  <c r="M331" i="1"/>
  <c r="N331" i="1"/>
  <c r="L332" i="1"/>
  <c r="P331" i="1"/>
  <c r="Q331" i="1"/>
  <c r="O331" i="1"/>
  <c r="N332" i="1"/>
  <c r="L333" i="1"/>
  <c r="M332" i="1"/>
  <c r="L334" i="1"/>
  <c r="N333" i="1"/>
  <c r="M333" i="1"/>
  <c r="P332" i="1"/>
  <c r="Q332" i="1"/>
  <c r="O332" i="1"/>
  <c r="P333" i="1"/>
  <c r="Q333" i="1"/>
  <c r="O333" i="1"/>
  <c r="M334" i="1"/>
  <c r="L335" i="1"/>
  <c r="N334" i="1"/>
  <c r="O334" i="1"/>
  <c r="P334" i="1"/>
  <c r="Q334" i="1"/>
  <c r="M335" i="1"/>
  <c r="L336" i="1"/>
  <c r="N335" i="1"/>
  <c r="N336" i="1"/>
  <c r="L337" i="1"/>
  <c r="M336" i="1"/>
  <c r="O335" i="1"/>
  <c r="P335" i="1"/>
  <c r="Q335" i="1"/>
  <c r="P336" i="1"/>
  <c r="Q336" i="1"/>
  <c r="O336" i="1"/>
  <c r="L338" i="1"/>
  <c r="M337" i="1"/>
  <c r="N337" i="1"/>
  <c r="P337" i="1"/>
  <c r="Q337" i="1"/>
  <c r="O337" i="1"/>
  <c r="M338" i="1"/>
  <c r="N338" i="1"/>
  <c r="L339" i="1"/>
  <c r="P338" i="1"/>
  <c r="Q338" i="1"/>
  <c r="O338" i="1"/>
  <c r="L340" i="1"/>
  <c r="N339" i="1"/>
  <c r="M339" i="1"/>
  <c r="L341" i="1"/>
  <c r="M340" i="1"/>
  <c r="N340" i="1"/>
  <c r="O339" i="1"/>
  <c r="P339" i="1"/>
  <c r="Q339" i="1"/>
  <c r="P340" i="1"/>
  <c r="Q340" i="1"/>
  <c r="O340" i="1"/>
  <c r="N341" i="1"/>
  <c r="L342" i="1"/>
  <c r="M341" i="1"/>
  <c r="M342" i="1"/>
  <c r="N342" i="1"/>
  <c r="L343" i="1"/>
  <c r="P341" i="1"/>
  <c r="Q341" i="1"/>
  <c r="O341" i="1"/>
  <c r="N343" i="1"/>
  <c r="L344" i="1"/>
  <c r="M343" i="1"/>
  <c r="O342" i="1"/>
  <c r="P342" i="1"/>
  <c r="Q342" i="1"/>
  <c r="O343" i="1"/>
  <c r="P343" i="1"/>
  <c r="Q343" i="1"/>
  <c r="N344" i="1"/>
  <c r="L345" i="1"/>
  <c r="M344" i="1"/>
  <c r="N345" i="1"/>
  <c r="M345" i="1"/>
  <c r="L346" i="1"/>
  <c r="P344" i="1"/>
  <c r="Q344" i="1"/>
  <c r="O344" i="1"/>
  <c r="L347" i="1"/>
  <c r="M346" i="1"/>
  <c r="N346" i="1"/>
  <c r="O345" i="1"/>
  <c r="P345" i="1"/>
  <c r="Q345" i="1"/>
  <c r="P346" i="1"/>
  <c r="Q346" i="1"/>
  <c r="O346" i="1"/>
  <c r="L348" i="1"/>
  <c r="N347" i="1"/>
  <c r="M347" i="1"/>
  <c r="M348" i="1"/>
  <c r="L349" i="1"/>
  <c r="N348" i="1"/>
  <c r="O347" i="1"/>
  <c r="P347" i="1"/>
  <c r="Q347" i="1"/>
  <c r="M349" i="1"/>
  <c r="N349" i="1"/>
  <c r="L350" i="1"/>
  <c r="O348" i="1"/>
  <c r="P348" i="1"/>
  <c r="Q348" i="1"/>
  <c r="M350" i="1"/>
  <c r="N350" i="1"/>
  <c r="L351" i="1"/>
  <c r="O349" i="1"/>
  <c r="P349" i="1"/>
  <c r="Q349" i="1"/>
  <c r="L352" i="1"/>
  <c r="N351" i="1"/>
  <c r="M351" i="1"/>
  <c r="O350" i="1"/>
  <c r="P350" i="1"/>
  <c r="Q350" i="1"/>
  <c r="O351" i="1"/>
  <c r="P351" i="1"/>
  <c r="Q351" i="1"/>
  <c r="M352" i="1"/>
  <c r="L353" i="1"/>
  <c r="N352" i="1"/>
  <c r="N353" i="1"/>
  <c r="M353" i="1"/>
  <c r="L354" i="1"/>
  <c r="O352" i="1"/>
  <c r="P352" i="1"/>
  <c r="Q352" i="1"/>
  <c r="M354" i="1"/>
  <c r="L355" i="1"/>
  <c r="N354" i="1"/>
  <c r="P353" i="1"/>
  <c r="Q353" i="1"/>
  <c r="O353" i="1"/>
  <c r="L356" i="1"/>
  <c r="N355" i="1"/>
  <c r="M355" i="1"/>
  <c r="O354" i="1"/>
  <c r="P354" i="1"/>
  <c r="Q354" i="1"/>
  <c r="P355" i="1"/>
  <c r="Q355" i="1"/>
  <c r="O355" i="1"/>
  <c r="N356" i="1"/>
  <c r="L357" i="1"/>
  <c r="M356" i="1"/>
  <c r="M357" i="1"/>
  <c r="N357" i="1"/>
  <c r="L358" i="1"/>
  <c r="P356" i="1"/>
  <c r="Q356" i="1"/>
  <c r="O356" i="1"/>
  <c r="L359" i="1"/>
  <c r="M358" i="1"/>
  <c r="N358" i="1"/>
  <c r="O357" i="1"/>
  <c r="P357" i="1"/>
  <c r="Q357" i="1"/>
  <c r="O358" i="1"/>
  <c r="P358" i="1"/>
  <c r="Q358" i="1"/>
  <c r="N359" i="1"/>
  <c r="L360" i="1"/>
  <c r="M359" i="1"/>
  <c r="M360" i="1"/>
  <c r="L361" i="1"/>
  <c r="N360" i="1"/>
  <c r="O359" i="1"/>
  <c r="P359" i="1"/>
  <c r="Q359" i="1"/>
  <c r="N361" i="1"/>
  <c r="M361" i="1"/>
  <c r="L362" i="1"/>
  <c r="O360" i="1"/>
  <c r="P360" i="1"/>
  <c r="Q360" i="1"/>
  <c r="L363" i="1"/>
  <c r="M362" i="1"/>
  <c r="N362" i="1"/>
  <c r="P361" i="1"/>
  <c r="Q361" i="1"/>
  <c r="O361" i="1"/>
  <c r="P362" i="1"/>
  <c r="Q362" i="1"/>
  <c r="O362" i="1"/>
  <c r="L364" i="1"/>
  <c r="M363" i="1"/>
  <c r="N363" i="1"/>
  <c r="M364" i="1"/>
  <c r="L365" i="1"/>
  <c r="N364" i="1"/>
  <c r="P363" i="1"/>
  <c r="Q363" i="1"/>
  <c r="O363" i="1"/>
  <c r="M365" i="1"/>
  <c r="L366" i="1"/>
  <c r="N365" i="1"/>
  <c r="O364" i="1"/>
  <c r="P364" i="1"/>
  <c r="Q364" i="1"/>
  <c r="M366" i="1"/>
  <c r="N366" i="1"/>
  <c r="L367" i="1"/>
  <c r="O365" i="1"/>
  <c r="P365" i="1"/>
  <c r="Q365" i="1"/>
  <c r="N367" i="1"/>
  <c r="M367" i="1"/>
  <c r="L368" i="1"/>
  <c r="O366" i="1"/>
  <c r="P366" i="1"/>
  <c r="Q366" i="1"/>
  <c r="N368" i="1"/>
  <c r="L369" i="1"/>
  <c r="M368" i="1"/>
  <c r="P367" i="1"/>
  <c r="Q367" i="1"/>
  <c r="O367" i="1"/>
  <c r="M369" i="1"/>
  <c r="L370" i="1"/>
  <c r="N369" i="1"/>
  <c r="O368" i="1"/>
  <c r="P368" i="1"/>
  <c r="Q368" i="1"/>
  <c r="N370" i="1"/>
  <c r="L371" i="1"/>
  <c r="M370" i="1"/>
  <c r="O369" i="1"/>
  <c r="P369" i="1"/>
  <c r="Q369" i="1"/>
  <c r="O370" i="1"/>
  <c r="P370" i="1"/>
  <c r="Q370" i="1"/>
  <c r="N371" i="1"/>
  <c r="L372" i="1"/>
  <c r="M371" i="1"/>
  <c r="N372" i="1"/>
  <c r="L373" i="1"/>
  <c r="M372" i="1"/>
  <c r="O371" i="1"/>
  <c r="P371" i="1"/>
  <c r="Q371" i="1"/>
  <c r="P372" i="1"/>
  <c r="Q372" i="1"/>
  <c r="O372" i="1"/>
  <c r="L374" i="1"/>
  <c r="M373" i="1"/>
  <c r="N373" i="1"/>
  <c r="P373" i="1"/>
  <c r="Q373" i="1"/>
  <c r="O373" i="1"/>
  <c r="L375" i="1"/>
  <c r="M374" i="1"/>
  <c r="N374" i="1"/>
  <c r="P374" i="1"/>
  <c r="Q374" i="1"/>
  <c r="O374" i="1"/>
  <c r="L376" i="1"/>
  <c r="M375" i="1"/>
  <c r="N375" i="1"/>
  <c r="O375" i="1"/>
  <c r="P375" i="1"/>
  <c r="Q375" i="1"/>
  <c r="N376" i="1"/>
  <c r="M376" i="1"/>
  <c r="L377" i="1"/>
  <c r="O376" i="1"/>
  <c r="P376" i="1"/>
  <c r="Q376" i="1"/>
  <c r="N377" i="1"/>
  <c r="M377" i="1"/>
  <c r="L378" i="1"/>
  <c r="P377" i="1"/>
  <c r="Q377" i="1"/>
  <c r="O377" i="1"/>
  <c r="L379" i="1"/>
  <c r="M378" i="1"/>
  <c r="N378" i="1"/>
  <c r="P378" i="1"/>
  <c r="Q378" i="1"/>
  <c r="O378" i="1"/>
  <c r="L380" i="1"/>
  <c r="M379" i="1"/>
  <c r="N379" i="1"/>
  <c r="P379" i="1"/>
  <c r="Q379" i="1"/>
  <c r="O379" i="1"/>
  <c r="L381" i="1"/>
  <c r="M380" i="1"/>
  <c r="N380" i="1"/>
  <c r="P380" i="1"/>
  <c r="Q380" i="1"/>
  <c r="O380" i="1"/>
  <c r="N381" i="1"/>
  <c r="L382" i="1"/>
  <c r="M381" i="1"/>
  <c r="M382" i="1"/>
  <c r="L383" i="1"/>
  <c r="N382" i="1"/>
  <c r="P381" i="1"/>
  <c r="Q381" i="1"/>
  <c r="O381" i="1"/>
  <c r="N383" i="1"/>
  <c r="M383" i="1"/>
  <c r="L384" i="1"/>
  <c r="P382" i="1"/>
  <c r="Q382" i="1"/>
  <c r="O382" i="1"/>
  <c r="O383" i="1"/>
  <c r="P383" i="1"/>
  <c r="Q383" i="1"/>
  <c r="L385" i="1"/>
  <c r="M384" i="1"/>
  <c r="N384" i="1"/>
  <c r="O384" i="1"/>
  <c r="P384" i="1"/>
  <c r="Q384" i="1"/>
  <c r="N385" i="1"/>
  <c r="L386" i="1"/>
  <c r="M385" i="1"/>
  <c r="M386" i="1"/>
  <c r="L387" i="1"/>
  <c r="N386" i="1"/>
  <c r="P385" i="1"/>
  <c r="Q385" i="1"/>
  <c r="O385" i="1"/>
  <c r="N387" i="1"/>
  <c r="M387" i="1"/>
  <c r="L388" i="1"/>
  <c r="O386" i="1"/>
  <c r="P386" i="1"/>
  <c r="Q386" i="1"/>
  <c r="M388" i="1"/>
  <c r="L389" i="1"/>
  <c r="N388" i="1"/>
  <c r="P387" i="1"/>
  <c r="Q387" i="1"/>
  <c r="O387" i="1"/>
  <c r="N389" i="1"/>
  <c r="L390" i="1"/>
  <c r="M389" i="1"/>
  <c r="O388" i="1"/>
  <c r="P388" i="1"/>
  <c r="Q388" i="1"/>
  <c r="P389" i="1"/>
  <c r="Q389" i="1"/>
  <c r="O389" i="1"/>
  <c r="N390" i="1"/>
  <c r="M390" i="1"/>
  <c r="L391" i="1"/>
  <c r="O390" i="1"/>
  <c r="P390" i="1"/>
  <c r="Q390" i="1"/>
  <c r="M391" i="1"/>
  <c r="N391" i="1"/>
  <c r="L392" i="1"/>
  <c r="P391" i="1"/>
  <c r="Q391" i="1"/>
  <c r="O391" i="1"/>
  <c r="M392" i="1"/>
  <c r="L393" i="1"/>
  <c r="N392" i="1"/>
  <c r="N393" i="1"/>
  <c r="L394" i="1"/>
  <c r="M393" i="1"/>
  <c r="P392" i="1"/>
  <c r="Q392" i="1"/>
  <c r="O392" i="1"/>
  <c r="L395" i="1"/>
  <c r="M394" i="1"/>
  <c r="N394" i="1"/>
  <c r="O393" i="1"/>
  <c r="P393" i="1"/>
  <c r="Q393" i="1"/>
  <c r="O394" i="1"/>
  <c r="P394" i="1"/>
  <c r="Q394" i="1"/>
  <c r="N395" i="1"/>
  <c r="L396" i="1"/>
  <c r="M395" i="1"/>
  <c r="L397" i="1"/>
  <c r="N396" i="1"/>
  <c r="M396" i="1"/>
  <c r="P395" i="1"/>
  <c r="Q395" i="1"/>
  <c r="O395" i="1"/>
  <c r="O396" i="1"/>
  <c r="P396" i="1"/>
  <c r="Q396" i="1"/>
  <c r="N397" i="1"/>
  <c r="M397" i="1"/>
  <c r="L398" i="1"/>
  <c r="O397" i="1"/>
  <c r="P397" i="1"/>
  <c r="Q397" i="1"/>
  <c r="L399" i="1"/>
  <c r="N398" i="1"/>
  <c r="M398" i="1"/>
  <c r="L400" i="1"/>
  <c r="M399" i="1"/>
  <c r="N399" i="1"/>
  <c r="O398" i="1"/>
  <c r="P398" i="1"/>
  <c r="Q398" i="1"/>
  <c r="O399" i="1"/>
  <c r="P399" i="1"/>
  <c r="Q399" i="1"/>
  <c r="M400" i="1"/>
  <c r="N400" i="1"/>
  <c r="L401" i="1"/>
  <c r="P400" i="1"/>
  <c r="Q400" i="1"/>
  <c r="O400" i="1"/>
  <c r="N401" i="1"/>
  <c r="L402" i="1"/>
  <c r="M401" i="1"/>
  <c r="L403" i="1"/>
  <c r="N402" i="1"/>
  <c r="M402" i="1"/>
  <c r="O401" i="1"/>
  <c r="P401" i="1"/>
  <c r="Q401" i="1"/>
  <c r="O402" i="1"/>
  <c r="P402" i="1"/>
  <c r="Q402" i="1"/>
  <c r="N403" i="1"/>
  <c r="L404" i="1"/>
  <c r="M403" i="1"/>
  <c r="N404" i="1"/>
  <c r="M404" i="1"/>
  <c r="L405" i="1"/>
  <c r="P403" i="1"/>
  <c r="Q403" i="1"/>
  <c r="O403" i="1"/>
  <c r="N405" i="1"/>
  <c r="L406" i="1"/>
  <c r="M405" i="1"/>
  <c r="P404" i="1"/>
  <c r="Q404" i="1"/>
  <c r="O404" i="1"/>
  <c r="P405" i="1"/>
  <c r="Q405" i="1"/>
  <c r="O405" i="1"/>
  <c r="N406" i="1"/>
  <c r="M406" i="1"/>
  <c r="L407" i="1"/>
  <c r="P406" i="1"/>
  <c r="Q406" i="1"/>
  <c r="O406" i="1"/>
  <c r="M407" i="1"/>
  <c r="N407" i="1"/>
  <c r="L408" i="1"/>
  <c r="L409" i="1"/>
  <c r="M408" i="1"/>
  <c r="N408" i="1"/>
  <c r="P407" i="1"/>
  <c r="Q407" i="1"/>
  <c r="O407" i="1"/>
  <c r="P408" i="1"/>
  <c r="Q408" i="1"/>
  <c r="O408" i="1"/>
  <c r="M409" i="1"/>
  <c r="N409" i="1"/>
  <c r="L410" i="1"/>
  <c r="P409" i="1"/>
  <c r="Q409" i="1"/>
  <c r="O409" i="1"/>
  <c r="L411" i="1"/>
  <c r="N410" i="1"/>
  <c r="M410" i="1"/>
  <c r="L412" i="1"/>
  <c r="M411" i="1"/>
  <c r="N411" i="1"/>
  <c r="O410" i="1"/>
  <c r="P410" i="1"/>
  <c r="Q410" i="1"/>
  <c r="O411" i="1"/>
  <c r="P411" i="1"/>
  <c r="Q411" i="1"/>
  <c r="N412" i="1"/>
  <c r="M412" i="1"/>
  <c r="L413" i="1"/>
  <c r="O412" i="1"/>
  <c r="P412" i="1"/>
  <c r="Q412" i="1"/>
  <c r="L414" i="1"/>
  <c r="M413" i="1"/>
  <c r="N413" i="1"/>
  <c r="O413" i="1"/>
  <c r="P413" i="1"/>
  <c r="Q413" i="1"/>
  <c r="N414" i="1"/>
  <c r="L415" i="1"/>
  <c r="M414" i="1"/>
  <c r="N415" i="1"/>
  <c r="L416" i="1"/>
  <c r="M415" i="1"/>
  <c r="O414" i="1"/>
  <c r="P414" i="1"/>
  <c r="Q414" i="1"/>
  <c r="P415" i="1"/>
  <c r="Q415" i="1"/>
  <c r="O415" i="1"/>
  <c r="L417" i="1"/>
  <c r="N416" i="1"/>
  <c r="M416" i="1"/>
  <c r="N417" i="1"/>
  <c r="L418" i="1"/>
  <c r="M417" i="1"/>
  <c r="P416" i="1"/>
  <c r="Q416" i="1"/>
  <c r="O416" i="1"/>
  <c r="M418" i="1"/>
  <c r="N418" i="1"/>
  <c r="L419" i="1"/>
  <c r="P417" i="1"/>
  <c r="Q417" i="1"/>
  <c r="O417" i="1"/>
  <c r="M419" i="1"/>
  <c r="L420" i="1"/>
  <c r="N419" i="1"/>
  <c r="O418" i="1"/>
  <c r="P418" i="1"/>
  <c r="Q418" i="1"/>
  <c r="N420" i="1"/>
  <c r="L421" i="1"/>
  <c r="M420" i="1"/>
  <c r="O419" i="1"/>
  <c r="P419" i="1"/>
  <c r="Q419" i="1"/>
  <c r="P420" i="1"/>
  <c r="Q420" i="1"/>
  <c r="O420" i="1"/>
  <c r="M421" i="1"/>
  <c r="L422" i="1"/>
  <c r="N421" i="1"/>
  <c r="L423" i="1"/>
  <c r="N422" i="1"/>
  <c r="M422" i="1"/>
  <c r="P421" i="1"/>
  <c r="Q421" i="1"/>
  <c r="O421" i="1"/>
  <c r="O422" i="1"/>
  <c r="P422" i="1"/>
  <c r="Q422" i="1"/>
  <c r="N423" i="1"/>
  <c r="L424" i="1"/>
  <c r="M423" i="1"/>
  <c r="M424" i="1"/>
  <c r="N424" i="1"/>
  <c r="X15" i="1"/>
  <c r="P423" i="1"/>
  <c r="Q423" i="1"/>
  <c r="O423" i="1"/>
  <c r="P424" i="1"/>
  <c r="Q424" i="1"/>
  <c r="O424" i="1"/>
  <c r="P846" i="1"/>
  <c r="Q846" i="1"/>
  <c r="P979" i="1"/>
  <c r="Q979" i="1"/>
  <c r="P572" i="1"/>
  <c r="Q572" i="1"/>
  <c r="P770" i="1"/>
  <c r="Q770" i="1"/>
  <c r="P1100" i="1"/>
  <c r="Q1100" i="1"/>
  <c r="P898" i="1"/>
  <c r="Q898" i="1"/>
  <c r="P1140" i="1"/>
  <c r="Q1140" i="1"/>
  <c r="P1067" i="1"/>
  <c r="Q1067" i="1"/>
  <c r="P589" i="1"/>
  <c r="Q589" i="1"/>
  <c r="P897" i="1"/>
  <c r="Q897" i="1"/>
  <c r="P471" i="1"/>
  <c r="Q471" i="1"/>
  <c r="P973" i="1"/>
  <c r="Q973" i="1"/>
  <c r="P784" i="1"/>
  <c r="Q784" i="1"/>
  <c r="P892" i="1"/>
  <c r="Q892" i="1"/>
  <c r="P543" i="1"/>
  <c r="Q543" i="1"/>
  <c r="P583" i="1"/>
  <c r="Q583" i="1"/>
  <c r="P619" i="1"/>
  <c r="Q619" i="1"/>
  <c r="P926" i="1"/>
  <c r="Q926" i="1"/>
  <c r="P1043" i="1"/>
  <c r="Q1043" i="1"/>
  <c r="P895" i="1"/>
  <c r="Q895" i="1"/>
  <c r="P489" i="1"/>
  <c r="Q489" i="1"/>
  <c r="P888" i="1"/>
  <c r="Q888" i="1"/>
  <c r="P745" i="1"/>
  <c r="Q745" i="1"/>
  <c r="P559" i="1"/>
  <c r="Q559" i="1"/>
  <c r="P674" i="1"/>
  <c r="Q674" i="1"/>
  <c r="P688" i="1"/>
  <c r="Q688" i="1"/>
  <c r="P879" i="1"/>
  <c r="Q879" i="1"/>
  <c r="P652" i="1"/>
  <c r="Q652" i="1"/>
  <c r="P1033" i="1"/>
  <c r="Q1033" i="1"/>
  <c r="P1128" i="1"/>
  <c r="Q1128" i="1"/>
  <c r="P813" i="1"/>
  <c r="Q813" i="1"/>
  <c r="P1055" i="1"/>
  <c r="Q1055" i="1"/>
  <c r="P643" i="1"/>
  <c r="Q643" i="1"/>
  <c r="P579" i="1"/>
  <c r="Q579" i="1"/>
  <c r="P953" i="1"/>
  <c r="Q953" i="1"/>
  <c r="P912" i="1"/>
  <c r="Q912" i="1"/>
  <c r="P441" i="1"/>
  <c r="Q441" i="1"/>
  <c r="P1012" i="1"/>
  <c r="Q1012" i="1"/>
  <c r="P504" i="1"/>
  <c r="Q504" i="1"/>
  <c r="P932" i="1"/>
  <c r="Q932" i="1"/>
  <c r="P425" i="1"/>
  <c r="Q425" i="1"/>
  <c r="P540" i="1"/>
  <c r="Q540" i="1"/>
  <c r="P470" i="1"/>
  <c r="Q470" i="1"/>
  <c r="P1112" i="1"/>
  <c r="Q1112" i="1"/>
  <c r="P613" i="1"/>
  <c r="Q613" i="1"/>
  <c r="P1093" i="1"/>
  <c r="Q1093" i="1"/>
  <c r="P876" i="1"/>
  <c r="Q876" i="1"/>
  <c r="P1118" i="1"/>
  <c r="Q1118" i="1"/>
  <c r="P1094" i="1"/>
  <c r="Q1094" i="1"/>
  <c r="P992" i="1"/>
  <c r="Q992" i="1"/>
  <c r="P684" i="1"/>
  <c r="Q684" i="1"/>
  <c r="P428" i="1"/>
  <c r="Q428" i="1"/>
  <c r="P837" i="1"/>
  <c r="Q837" i="1"/>
  <c r="P633" i="1"/>
  <c r="Q633" i="1"/>
  <c r="P503" i="1"/>
  <c r="Q503" i="1"/>
  <c r="P1045" i="1"/>
  <c r="Q1045" i="1"/>
  <c r="P828" i="1"/>
  <c r="Q828" i="1"/>
  <c r="P832" i="1"/>
  <c r="Q832" i="1"/>
  <c r="P1004" i="1"/>
  <c r="Q1004" i="1"/>
  <c r="P465" i="1"/>
  <c r="Q465" i="1"/>
  <c r="P591" i="1"/>
  <c r="Q591" i="1"/>
  <c r="P725" i="1"/>
  <c r="Q725" i="1"/>
  <c r="P657" i="1"/>
  <c r="Q657" i="1"/>
  <c r="P667" i="1"/>
  <c r="Q667" i="1"/>
  <c r="P946" i="1"/>
  <c r="Q946" i="1"/>
  <c r="P834" i="1"/>
  <c r="Q834" i="1"/>
  <c r="P1110" i="1"/>
  <c r="Q1110" i="1"/>
  <c r="P952" i="1"/>
  <c r="Q952" i="1"/>
  <c r="P1062" i="1"/>
  <c r="Q1062" i="1"/>
  <c r="P596" i="1"/>
  <c r="Q596" i="1"/>
  <c r="P803" i="1"/>
  <c r="Q803" i="1"/>
  <c r="P867" i="1"/>
  <c r="Q867" i="1"/>
  <c r="P1021" i="1"/>
  <c r="Q1021" i="1"/>
  <c r="P1009" i="1"/>
  <c r="Q1009" i="1"/>
  <c r="P988" i="1"/>
  <c r="Q988" i="1"/>
  <c r="P904" i="1"/>
  <c r="Q904" i="1"/>
  <c r="P1066" i="1"/>
  <c r="Q1066" i="1"/>
  <c r="P1031" i="1"/>
  <c r="Q1031" i="1"/>
  <c r="P427" i="1"/>
  <c r="Q427" i="1"/>
  <c r="P850" i="1"/>
  <c r="Q850" i="1"/>
  <c r="P450" i="1"/>
  <c r="Q450" i="1"/>
  <c r="P884" i="1"/>
  <c r="Q884" i="1"/>
  <c r="P711" i="1"/>
  <c r="Q711" i="1"/>
  <c r="P695" i="1"/>
  <c r="Q695" i="1"/>
  <c r="P713" i="1"/>
  <c r="Q713" i="1"/>
  <c r="P645" i="1"/>
  <c r="Q645" i="1"/>
  <c r="P959" i="1"/>
  <c r="Q959" i="1"/>
  <c r="P847" i="1"/>
  <c r="Q847" i="1"/>
  <c r="P1005" i="1"/>
  <c r="Q1005" i="1"/>
  <c r="P500" i="1"/>
  <c r="Q500" i="1"/>
  <c r="P719" i="1"/>
  <c r="Q719" i="1"/>
  <c r="P486" i="1"/>
  <c r="Q486" i="1"/>
  <c r="P706" i="1"/>
  <c r="Q706" i="1"/>
  <c r="P863" i="1"/>
  <c r="Q863" i="1"/>
  <c r="P761" i="1"/>
  <c r="Q761" i="1"/>
  <c r="P843" i="1"/>
  <c r="Q843" i="1"/>
  <c r="P586" i="1"/>
  <c r="Q586" i="1"/>
  <c r="P491" i="1"/>
  <c r="Q491" i="1"/>
  <c r="P908" i="1"/>
  <c r="Q908" i="1"/>
  <c r="P1017" i="1"/>
  <c r="Q1017" i="1"/>
  <c r="P994" i="1"/>
  <c r="Q994" i="1"/>
  <c r="P1074" i="1"/>
  <c r="Q1074" i="1"/>
  <c r="P1096" i="1"/>
  <c r="Q1096" i="1"/>
  <c r="P505" i="1"/>
  <c r="Q505" i="1"/>
  <c r="P1047" i="1"/>
  <c r="Q1047" i="1"/>
  <c r="P757" i="1"/>
  <c r="Q757" i="1"/>
  <c r="P659" i="1"/>
  <c r="Q659" i="1"/>
  <c r="P732" i="1"/>
  <c r="Q732" i="1"/>
  <c r="P826" i="1"/>
  <c r="Q826" i="1"/>
  <c r="P638" i="1"/>
  <c r="Q638" i="1"/>
  <c r="P821" i="1"/>
  <c r="Q821" i="1"/>
  <c r="P631" i="1"/>
  <c r="Q631" i="1"/>
  <c r="P980" i="1"/>
  <c r="Q980" i="1"/>
  <c r="P518" i="1"/>
  <c r="Q518" i="1"/>
  <c r="P1092" i="1"/>
  <c r="Q1092" i="1"/>
  <c r="P854" i="1"/>
  <c r="Q854" i="1"/>
  <c r="P747" i="1"/>
  <c r="Q747" i="1"/>
  <c r="P485" i="1"/>
  <c r="Q485" i="1"/>
  <c r="P1139" i="1"/>
  <c r="Q1139" i="1"/>
  <c r="P1136" i="1"/>
  <c r="Q1136" i="1"/>
  <c r="P621" i="1"/>
  <c r="Q621" i="1"/>
  <c r="P1105" i="1"/>
  <c r="Q1105" i="1"/>
  <c r="P1079" i="1"/>
  <c r="Q1079" i="1"/>
  <c r="P982" i="1"/>
  <c r="Q982" i="1"/>
  <c r="P949" i="1"/>
  <c r="Q949" i="1"/>
  <c r="P963" i="1"/>
  <c r="Q963" i="1"/>
  <c r="P976" i="1"/>
  <c r="Q976" i="1"/>
  <c r="P429" i="1"/>
  <c r="Q429" i="1"/>
  <c r="P1023" i="1"/>
  <c r="Q1023" i="1"/>
  <c r="P753" i="1"/>
  <c r="Q753" i="1"/>
  <c r="P690" i="1"/>
  <c r="Q690" i="1"/>
  <c r="P1115" i="1"/>
  <c r="Q1115" i="1"/>
  <c r="P768" i="1"/>
  <c r="Q768" i="1"/>
  <c r="P716" i="1"/>
  <c r="Q716" i="1"/>
  <c r="P585" i="1"/>
  <c r="Q585" i="1"/>
  <c r="P1078" i="1"/>
  <c r="Q1078" i="1"/>
  <c r="P1125" i="1"/>
  <c r="Q1125" i="1"/>
  <c r="P576" i="1"/>
  <c r="Q576" i="1"/>
  <c r="P715" i="1"/>
  <c r="Q715" i="1"/>
  <c r="P1077" i="1"/>
  <c r="Q1077" i="1"/>
  <c r="P975" i="1"/>
  <c r="Q975" i="1"/>
  <c r="P838" i="1"/>
  <c r="Q838" i="1"/>
  <c r="P651" i="1"/>
  <c r="Q651" i="1"/>
  <c r="P654" i="1"/>
  <c r="Q654" i="1"/>
  <c r="P755" i="1"/>
  <c r="Q755" i="1"/>
  <c r="P752" i="1"/>
  <c r="Q752" i="1"/>
  <c r="P620" i="1"/>
  <c r="Q620" i="1"/>
  <c r="P878" i="1"/>
  <c r="Q878" i="1"/>
  <c r="P819" i="1"/>
  <c r="Q819" i="1"/>
  <c r="P807" i="1"/>
  <c r="Q807" i="1"/>
  <c r="P484" i="1"/>
  <c r="Q484" i="1"/>
  <c r="P529" i="1"/>
  <c r="Q529" i="1"/>
  <c r="P1135" i="1"/>
  <c r="Q1135" i="1"/>
  <c r="P733" i="1"/>
  <c r="Q733" i="1"/>
  <c r="P629" i="1"/>
  <c r="Q629" i="1"/>
  <c r="P907" i="1"/>
  <c r="Q907" i="1"/>
  <c r="P601" i="1"/>
  <c r="Q601" i="1"/>
  <c r="P580" i="1"/>
  <c r="Q580" i="1"/>
  <c r="P914" i="1"/>
  <c r="Q914" i="1"/>
  <c r="P814" i="1"/>
  <c r="Q814" i="1"/>
  <c r="P759" i="1"/>
  <c r="Q759" i="1"/>
  <c r="P750" i="1"/>
  <c r="Q750" i="1"/>
  <c r="P788" i="1"/>
  <c r="Q788" i="1"/>
  <c r="P635" i="1"/>
  <c r="Q635" i="1"/>
  <c r="P642" i="1"/>
  <c r="Q642" i="1"/>
  <c r="P527" i="1"/>
  <c r="Q527" i="1"/>
  <c r="P936" i="1"/>
  <c r="Q936" i="1"/>
  <c r="P707" i="1"/>
  <c r="Q707" i="1"/>
  <c r="P455" i="1"/>
  <c r="Q455" i="1"/>
  <c r="P816" i="1"/>
  <c r="Q816" i="1"/>
  <c r="P535" i="1"/>
  <c r="Q535" i="1"/>
  <c r="P974" i="1"/>
  <c r="Q974" i="1"/>
  <c r="P872" i="1"/>
  <c r="Q872" i="1"/>
  <c r="P960" i="1"/>
  <c r="Q960" i="1"/>
  <c r="P899" i="1"/>
  <c r="Q899" i="1"/>
  <c r="P738" i="1"/>
  <c r="Q738" i="1"/>
  <c r="P829" i="1"/>
  <c r="Q829" i="1"/>
  <c r="P1088" i="1"/>
  <c r="Q1088" i="1"/>
  <c r="P891" i="1"/>
  <c r="Q891" i="1"/>
  <c r="P763" i="1"/>
  <c r="Q763" i="1"/>
  <c r="P741" i="1"/>
  <c r="Q741" i="1"/>
  <c r="P947" i="1"/>
  <c r="Q947" i="1"/>
  <c r="P493" i="1"/>
  <c r="Q493" i="1"/>
  <c r="P1006" i="1"/>
  <c r="Q1006" i="1"/>
  <c r="P969" i="1"/>
  <c r="Q969" i="1"/>
  <c r="P1132" i="1"/>
  <c r="Q1132" i="1"/>
  <c r="P929" i="1"/>
  <c r="Q929" i="1"/>
  <c r="P890" i="1"/>
  <c r="Q890" i="1"/>
  <c r="P431" i="1"/>
  <c r="Q431" i="1"/>
  <c r="P704" i="1"/>
  <c r="Q704" i="1"/>
  <c r="P506" i="1"/>
  <c r="Q506" i="1"/>
  <c r="P566" i="1"/>
  <c r="Q566" i="1"/>
  <c r="P1010" i="1"/>
  <c r="Q1010" i="1"/>
  <c r="P573" i="1"/>
  <c r="Q573" i="1"/>
  <c r="P592" i="1"/>
  <c r="Q592" i="1"/>
  <c r="P1015" i="1"/>
  <c r="Q1015" i="1"/>
  <c r="P703" i="1"/>
  <c r="Q703" i="1"/>
  <c r="P603" i="1"/>
  <c r="Q603" i="1"/>
  <c r="P574" i="1"/>
  <c r="Q574" i="1"/>
  <c r="P1048" i="1"/>
  <c r="Q1048" i="1"/>
  <c r="P798" i="1"/>
  <c r="Q798" i="1"/>
  <c r="P553" i="1"/>
  <c r="Q553" i="1"/>
  <c r="P769" i="1"/>
  <c r="Q769" i="1"/>
  <c r="P773" i="1"/>
  <c r="Q773" i="1"/>
  <c r="P983" i="1"/>
  <c r="Q983" i="1"/>
  <c r="P808" i="1"/>
  <c r="Q808" i="1"/>
  <c r="P1099" i="1"/>
  <c r="Q1099" i="1"/>
  <c r="P775" i="1"/>
  <c r="Q775" i="1"/>
  <c r="P1061" i="1"/>
  <c r="Q1061" i="1"/>
  <c r="P452" i="1"/>
  <c r="Q452" i="1"/>
  <c r="P718" i="1"/>
  <c r="Q718" i="1"/>
  <c r="P1111" i="1"/>
  <c r="Q1111" i="1"/>
  <c r="P760" i="1"/>
  <c r="Q760" i="1"/>
  <c r="P666" i="1"/>
  <c r="Q666" i="1"/>
  <c r="P682" i="1"/>
  <c r="Q682" i="1"/>
  <c r="P606" i="1"/>
  <c r="Q606" i="1"/>
  <c r="P668" i="1"/>
  <c r="Q668" i="1"/>
  <c r="P894" i="1"/>
  <c r="Q894" i="1"/>
  <c r="P705" i="1"/>
  <c r="Q705" i="1"/>
  <c r="P547" i="1"/>
  <c r="Q547" i="1"/>
  <c r="P1102" i="1"/>
  <c r="Q1102" i="1"/>
  <c r="P943" i="1"/>
  <c r="Q943" i="1"/>
  <c r="P1103" i="1"/>
  <c r="Q1103" i="1"/>
  <c r="P1060" i="1"/>
  <c r="Q1060" i="1"/>
  <c r="P933" i="1"/>
  <c r="Q933" i="1"/>
  <c r="P644" i="1"/>
  <c r="Q644" i="1"/>
  <c r="P1084" i="1"/>
  <c r="Q1084" i="1"/>
  <c r="P1026" i="1"/>
  <c r="Q1026" i="1"/>
  <c r="P900" i="1"/>
  <c r="Q900" i="1"/>
  <c r="P443" i="1"/>
  <c r="Q443" i="1"/>
  <c r="P883" i="1"/>
  <c r="Q883" i="1"/>
  <c r="P905" i="1"/>
  <c r="Q905" i="1"/>
  <c r="P587" i="1"/>
  <c r="Q587" i="1"/>
  <c r="P799" i="1"/>
  <c r="Q799" i="1"/>
  <c r="P1133" i="1"/>
  <c r="Q1133" i="1"/>
  <c r="P1075" i="1"/>
  <c r="Q1075" i="1"/>
  <c r="P1081" i="1"/>
  <c r="Q1081" i="1"/>
  <c r="P473" i="1"/>
  <c r="Q473" i="1"/>
  <c r="P841" i="1"/>
  <c r="Q841" i="1"/>
  <c r="P1046" i="1"/>
  <c r="Q1046" i="1"/>
  <c r="P1080" i="1"/>
  <c r="Q1080" i="1"/>
  <c r="P839" i="1"/>
  <c r="Q839" i="1"/>
  <c r="P496" i="1"/>
  <c r="Q496" i="1"/>
  <c r="P526" i="1"/>
  <c r="Q526" i="1"/>
  <c r="P781" i="1"/>
  <c r="Q781" i="1"/>
  <c r="P727" i="1"/>
  <c r="Q727" i="1"/>
  <c r="P454" i="1"/>
  <c r="Q454" i="1"/>
  <c r="P793" i="1"/>
  <c r="Q793" i="1"/>
  <c r="P556" i="1"/>
  <c r="Q556" i="1"/>
  <c r="P984" i="1"/>
  <c r="Q984" i="1"/>
  <c r="P977" i="1"/>
  <c r="Q977" i="1"/>
  <c r="P1027" i="1"/>
  <c r="Q1027" i="1"/>
  <c r="P824" i="1"/>
  <c r="Q824" i="1"/>
  <c r="P442" i="1"/>
  <c r="Q442" i="1"/>
  <c r="P557" i="1"/>
  <c r="Q557" i="1"/>
  <c r="P766" i="1"/>
  <c r="Q766" i="1"/>
  <c r="P602" i="1"/>
  <c r="Q602" i="1"/>
  <c r="P1131" i="1"/>
  <c r="Q1131" i="1"/>
  <c r="P476" i="1"/>
  <c r="Q476" i="1"/>
  <c r="P848" i="1"/>
  <c r="Q848" i="1"/>
  <c r="P545" i="1"/>
  <c r="Q545" i="1"/>
  <c r="P737" i="1"/>
  <c r="Q737" i="1"/>
  <c r="P989" i="1"/>
  <c r="Q989" i="1"/>
  <c r="P743" i="1"/>
  <c r="Q743" i="1"/>
  <c r="P632" i="1"/>
  <c r="Q632" i="1"/>
  <c r="P866" i="1"/>
  <c r="Q866" i="1"/>
  <c r="P1104" i="1"/>
  <c r="Q1104" i="1"/>
  <c r="P477" i="1"/>
  <c r="Q477" i="1"/>
  <c r="P588" i="1"/>
  <c r="Q588" i="1"/>
  <c r="P522" i="1"/>
  <c r="Q522" i="1"/>
  <c r="P1011" i="1"/>
  <c r="Q1011" i="1"/>
  <c r="P616" i="1"/>
  <c r="Q616" i="1"/>
  <c r="P536" i="1"/>
  <c r="Q536" i="1"/>
  <c r="P434" i="1"/>
  <c r="Q434" i="1"/>
  <c r="P544" i="1"/>
  <c r="Q544" i="1"/>
  <c r="P795" i="1"/>
  <c r="Q795" i="1"/>
  <c r="P762" i="1"/>
  <c r="Q762" i="1"/>
  <c r="P1025" i="1"/>
  <c r="Q1025" i="1"/>
  <c r="P925" i="1"/>
  <c r="Q925" i="1"/>
  <c r="P935" i="1"/>
  <c r="Q935" i="1"/>
  <c r="P901" i="1"/>
  <c r="Q901" i="1"/>
  <c r="P430" i="1"/>
  <c r="Q430" i="1"/>
  <c r="P658" i="1"/>
  <c r="Q658" i="1"/>
  <c r="P922" i="1"/>
  <c r="Q922" i="1"/>
  <c r="P1008" i="1"/>
  <c r="Q1008" i="1"/>
  <c r="P655" i="1"/>
  <c r="Q655" i="1"/>
  <c r="P889" i="1"/>
  <c r="Q889" i="1"/>
  <c r="P531" i="1"/>
  <c r="Q531" i="1"/>
  <c r="P507" i="1"/>
  <c r="Q507" i="1"/>
  <c r="P1091" i="1"/>
  <c r="Q1091" i="1"/>
  <c r="P1142" i="1"/>
  <c r="Q1142" i="1"/>
  <c r="P1069" i="1"/>
  <c r="Q1069" i="1"/>
  <c r="P920" i="1"/>
  <c r="Q920" i="1"/>
  <c r="P1129" i="1"/>
  <c r="Q1129" i="1"/>
  <c r="P649" i="1"/>
  <c r="Q649" i="1"/>
  <c r="P971" i="1"/>
  <c r="Q971" i="1"/>
  <c r="P439" i="1"/>
  <c r="Q439" i="1"/>
  <c r="P1030" i="1"/>
  <c r="Q1030" i="1"/>
  <c r="P661" i="1"/>
  <c r="Q661" i="1"/>
  <c r="P820" i="1"/>
  <c r="Q820" i="1"/>
  <c r="P1101" i="1"/>
  <c r="Q1101" i="1"/>
  <c r="P996" i="1"/>
  <c r="Q996" i="1"/>
  <c r="P852" i="1"/>
  <c r="Q852" i="1"/>
  <c r="P1108" i="1"/>
  <c r="Q1108" i="1"/>
  <c r="P481" i="1"/>
  <c r="Q481" i="1"/>
  <c r="P614" i="1"/>
  <c r="Q614" i="1"/>
  <c r="P475" i="1"/>
  <c r="Q475" i="1"/>
  <c r="P1124" i="1"/>
  <c r="Q1124" i="1"/>
  <c r="P558" i="1"/>
  <c r="Q558" i="1"/>
  <c r="P1130" i="1"/>
  <c r="Q1130" i="1"/>
  <c r="P1122" i="1"/>
  <c r="Q1122" i="1"/>
  <c r="P1053" i="1"/>
  <c r="Q1053" i="1"/>
  <c r="P987" i="1"/>
  <c r="Q987" i="1"/>
  <c r="P517" i="1"/>
  <c r="Q517" i="1"/>
  <c r="P662" i="1"/>
  <c r="Q662" i="1"/>
  <c r="P510" i="1"/>
  <c r="Q510" i="1"/>
  <c r="P1083" i="1"/>
  <c r="Q1083" i="1"/>
  <c r="P836" i="1"/>
  <c r="Q836" i="1"/>
  <c r="P945" i="1"/>
  <c r="Q945" i="1"/>
  <c r="P776" i="1"/>
  <c r="Q776" i="1"/>
  <c r="P1038" i="1"/>
  <c r="Q1038" i="1"/>
  <c r="P571" i="1"/>
  <c r="Q571" i="1"/>
  <c r="P1000" i="1"/>
  <c r="Q1000" i="1"/>
  <c r="P873" i="1"/>
  <c r="Q873" i="1"/>
  <c r="P1049" i="1"/>
  <c r="Q1049" i="1"/>
  <c r="P593" i="1"/>
  <c r="Q593" i="1"/>
  <c r="P981" i="1"/>
  <c r="Q981" i="1"/>
  <c r="P1034" i="1"/>
  <c r="Q1034" i="1"/>
  <c r="P902" i="1"/>
  <c r="Q902" i="1"/>
  <c r="P966" i="1"/>
  <c r="Q966" i="1"/>
  <c r="P853" i="1"/>
  <c r="Q853" i="1"/>
  <c r="P862" i="1"/>
  <c r="Q862" i="1"/>
  <c r="P1144" i="1"/>
  <c r="Q1144" i="1"/>
  <c r="P1018" i="1"/>
  <c r="Q1018" i="1"/>
  <c r="P1070" i="1"/>
  <c r="Q1070" i="1"/>
  <c r="P794" i="1"/>
  <c r="Q794" i="1"/>
  <c r="P791" i="1"/>
  <c r="Q791" i="1"/>
  <c r="P612" i="1"/>
  <c r="Q612" i="1"/>
  <c r="P653" i="1"/>
  <c r="Q653" i="1"/>
  <c r="P985" i="1"/>
  <c r="Q985" i="1"/>
  <c r="P539" i="1"/>
  <c r="Q539" i="1"/>
  <c r="P736" i="1"/>
  <c r="Q736" i="1"/>
  <c r="P787" i="1"/>
  <c r="Q787" i="1"/>
  <c r="P561" i="1"/>
  <c r="Q561" i="1"/>
  <c r="P861" i="1"/>
  <c r="Q861" i="1"/>
  <c r="P864" i="1"/>
  <c r="Q864" i="1"/>
  <c r="P1072" i="1"/>
  <c r="Q1072" i="1"/>
  <c r="P692" i="1"/>
  <c r="Q692" i="1"/>
  <c r="P565" i="1"/>
  <c r="Q565" i="1"/>
  <c r="P1126" i="1"/>
  <c r="Q1126" i="1"/>
  <c r="P1143" i="1"/>
  <c r="Q1143" i="1"/>
  <c r="P679" i="1"/>
  <c r="Q679" i="1"/>
  <c r="P607" i="1"/>
  <c r="Q607" i="1"/>
  <c r="P519" i="1"/>
  <c r="Q519" i="1"/>
  <c r="P1123" i="1"/>
  <c r="Q1123" i="1"/>
  <c r="P678" i="1"/>
  <c r="Q678" i="1"/>
  <c r="P731" i="1"/>
  <c r="Q731" i="1"/>
  <c r="P448" i="1"/>
  <c r="Q448" i="1"/>
  <c r="P903" i="1"/>
  <c r="Q903" i="1"/>
  <c r="P525" i="1"/>
  <c r="Q525" i="1"/>
  <c r="P886" i="1"/>
  <c r="Q886" i="1"/>
  <c r="P990" i="1"/>
  <c r="Q990" i="1"/>
  <c r="P778" i="1"/>
  <c r="Q778" i="1"/>
  <c r="P664" i="1"/>
  <c r="Q664" i="1"/>
  <c r="P1003" i="1"/>
  <c r="Q1003" i="1"/>
  <c r="P958" i="1"/>
  <c r="Q958" i="1"/>
  <c r="P469" i="1"/>
  <c r="Q469" i="1"/>
  <c r="P993" i="1"/>
  <c r="Q993" i="1"/>
  <c r="P1087" i="1"/>
  <c r="Q1087" i="1"/>
  <c r="P562" i="1"/>
  <c r="Q562" i="1"/>
  <c r="P520" i="1"/>
  <c r="Q520" i="1"/>
  <c r="P917" i="1"/>
  <c r="Q917" i="1"/>
  <c r="P1064" i="1"/>
  <c r="Q1064" i="1"/>
  <c r="P991" i="1"/>
  <c r="Q991" i="1"/>
  <c r="P710" i="1"/>
  <c r="Q710" i="1"/>
  <c r="P696" i="1"/>
  <c r="Q696" i="1"/>
  <c r="P1098" i="1"/>
  <c r="Q1098" i="1"/>
  <c r="P1019" i="1"/>
  <c r="Q1019" i="1"/>
  <c r="P672" i="1"/>
  <c r="Q672" i="1"/>
  <c r="P516" i="1"/>
  <c r="Q516" i="1"/>
  <c r="P675" i="1"/>
  <c r="Q675" i="1"/>
  <c r="P851" i="1"/>
  <c r="Q851" i="1"/>
  <c r="P918" i="1"/>
  <c r="Q918" i="1"/>
  <c r="P598" i="1"/>
  <c r="Q598" i="1"/>
  <c r="P701" i="1"/>
  <c r="Q701" i="1"/>
  <c r="P764" i="1"/>
  <c r="Q764" i="1"/>
  <c r="P639" i="1"/>
  <c r="Q639" i="1"/>
  <c r="P998" i="1"/>
  <c r="Q998" i="1"/>
  <c r="P855" i="1"/>
  <c r="Q855" i="1"/>
  <c r="P765" i="1"/>
  <c r="Q765" i="1"/>
  <c r="P609" i="1"/>
  <c r="Q609" i="1"/>
  <c r="P728" i="1"/>
  <c r="Q728" i="1"/>
  <c r="P871" i="1"/>
  <c r="Q871" i="1"/>
  <c r="P693" i="1"/>
  <c r="Q693" i="1"/>
  <c r="P1071" i="1"/>
  <c r="Q1071" i="1"/>
  <c r="P721" i="1"/>
  <c r="Q721" i="1"/>
  <c r="P1117" i="1"/>
  <c r="Q1117" i="1"/>
  <c r="P954" i="1"/>
  <c r="Q954" i="1"/>
  <c r="P1052" i="1"/>
  <c r="Q1052" i="1"/>
  <c r="P436" i="1"/>
  <c r="Q436" i="1"/>
  <c r="P835" i="1"/>
  <c r="Q835" i="1"/>
  <c r="P590" i="1"/>
  <c r="Q590" i="1"/>
  <c r="P792" i="1"/>
  <c r="Q792" i="1"/>
  <c r="P570" i="1"/>
  <c r="Q570" i="1"/>
  <c r="P699" i="1"/>
  <c r="Q699" i="1"/>
  <c r="P1082" i="1"/>
  <c r="Q1082" i="1"/>
  <c r="P611" i="1"/>
  <c r="Q611" i="1"/>
  <c r="P806" i="1"/>
  <c r="Q806" i="1"/>
  <c r="P940" i="1"/>
  <c r="Q940" i="1"/>
  <c r="P1007" i="1"/>
  <c r="Q1007" i="1"/>
  <c r="P683" i="1"/>
  <c r="Q683" i="1"/>
  <c r="P1119" i="1"/>
  <c r="Q1119" i="1"/>
  <c r="P874" i="1"/>
  <c r="Q874" i="1"/>
  <c r="P605" i="1"/>
  <c r="Q605" i="1"/>
  <c r="P720" i="1"/>
  <c r="Q720" i="1"/>
  <c r="P1073" i="1"/>
  <c r="Q1073" i="1"/>
  <c r="P599" i="1"/>
  <c r="Q599" i="1"/>
  <c r="P560" i="1"/>
  <c r="Q560" i="1"/>
  <c r="P827" i="1"/>
  <c r="Q827" i="1"/>
  <c r="P698" i="1"/>
  <c r="Q698" i="1"/>
  <c r="P744" i="1"/>
  <c r="Q744" i="1"/>
  <c r="P1106" i="1"/>
  <c r="Q1106" i="1"/>
  <c r="P915" i="1"/>
  <c r="Q915" i="1"/>
  <c r="P433" i="1"/>
  <c r="Q433" i="1"/>
  <c r="P938" i="1"/>
  <c r="Q938" i="1"/>
  <c r="P951" i="1"/>
  <c r="Q951" i="1"/>
  <c r="P957" i="1"/>
  <c r="Q957" i="1"/>
  <c r="P584" i="1"/>
  <c r="Q584" i="1"/>
  <c r="P767" i="1"/>
  <c r="Q767" i="1"/>
  <c r="P950" i="1"/>
  <c r="Q950" i="1"/>
  <c r="P1051" i="1"/>
  <c r="Q1051" i="1"/>
  <c r="P1134" i="1"/>
  <c r="Q1134" i="1"/>
  <c r="P578" i="1"/>
  <c r="Q578" i="1"/>
  <c r="P463" i="1"/>
  <c r="Q463" i="1"/>
  <c r="P648" i="1"/>
  <c r="Q648" i="1"/>
  <c r="P1120" i="1"/>
  <c r="Q1120" i="1"/>
  <c r="P1037" i="1"/>
  <c r="Q1037" i="1"/>
  <c r="P487" i="1"/>
  <c r="Q487" i="1"/>
  <c r="P508" i="1"/>
  <c r="Q508" i="1"/>
  <c r="P686" i="1"/>
  <c r="Q686" i="1"/>
  <c r="P513" i="1"/>
  <c r="Q513" i="1"/>
  <c r="P673" i="1"/>
  <c r="Q673" i="1"/>
  <c r="P521" i="1"/>
  <c r="Q521" i="1"/>
  <c r="P1035" i="1"/>
  <c r="Q1035" i="1"/>
  <c r="P812" i="1"/>
  <c r="Q812" i="1"/>
  <c r="P913" i="1"/>
  <c r="Q913" i="1"/>
  <c r="P640" i="1"/>
  <c r="Q640" i="1"/>
  <c r="P800" i="1"/>
  <c r="Q800" i="1"/>
  <c r="P939" i="1"/>
  <c r="Q939" i="1"/>
  <c r="P447" i="1"/>
  <c r="Q447" i="1"/>
  <c r="P460" i="1"/>
  <c r="Q460" i="1"/>
  <c r="P530" i="1"/>
  <c r="Q530" i="1"/>
  <c r="P524" i="1"/>
  <c r="Q524" i="1"/>
  <c r="P880" i="1"/>
  <c r="Q880" i="1"/>
  <c r="P426" i="1"/>
  <c r="Q426" i="1"/>
  <c r="P514" i="1"/>
  <c r="Q514" i="1"/>
  <c r="P797" i="1"/>
  <c r="Q797" i="1"/>
  <c r="P577" i="1"/>
  <c r="Q577" i="1"/>
  <c r="P660" i="1"/>
  <c r="Q660" i="1"/>
  <c r="P712" i="1"/>
  <c r="Q712" i="1"/>
  <c r="P685" i="1"/>
  <c r="Q685" i="1"/>
  <c r="P783" i="1"/>
  <c r="Q783" i="1"/>
  <c r="P1114" i="1"/>
  <c r="Q1114" i="1"/>
  <c r="P825" i="1"/>
  <c r="Q825" i="1"/>
  <c r="P615" i="1"/>
  <c r="Q615" i="1"/>
  <c r="P670" i="1"/>
  <c r="Q670" i="1"/>
  <c r="P749" i="1"/>
  <c r="Q749" i="1"/>
  <c r="P708" i="1"/>
  <c r="Q708" i="1"/>
  <c r="P1022" i="1"/>
  <c r="Q1022" i="1"/>
  <c r="P756" i="1"/>
  <c r="Q756" i="1"/>
  <c r="P906" i="1"/>
  <c r="Q906" i="1"/>
  <c r="P617" i="1"/>
  <c r="Q617" i="1"/>
  <c r="P924" i="1"/>
  <c r="Q924" i="1"/>
  <c r="P697" i="1"/>
  <c r="Q697" i="1"/>
  <c r="P865" i="1"/>
  <c r="Q865" i="1"/>
  <c r="P937" i="1"/>
  <c r="Q937" i="1"/>
  <c r="P532" i="1"/>
  <c r="Q532" i="1"/>
  <c r="P858" i="1"/>
  <c r="Q858" i="1"/>
  <c r="P1085" i="1"/>
  <c r="Q1085" i="1"/>
  <c r="P962" i="1"/>
  <c r="Q962" i="1"/>
  <c r="P549" i="1"/>
  <c r="Q549" i="1"/>
  <c r="P930" i="1"/>
  <c r="Q930" i="1"/>
  <c r="P480" i="1"/>
  <c r="Q480" i="1"/>
  <c r="P967" i="1"/>
  <c r="Q967" i="1"/>
  <c r="P796" i="1"/>
  <c r="Q796" i="1"/>
  <c r="P844" i="1"/>
  <c r="Q844" i="1"/>
  <c r="P634" i="1"/>
  <c r="Q634" i="1"/>
  <c r="P919" i="1"/>
  <c r="Q919" i="1"/>
  <c r="P663" i="1"/>
  <c r="Q663" i="1"/>
  <c r="P467" i="1"/>
  <c r="Q467" i="1"/>
  <c r="P564" i="1"/>
  <c r="Q564" i="1"/>
  <c r="P533" i="1"/>
  <c r="Q533" i="1"/>
  <c r="P582" i="1"/>
  <c r="Q582" i="1"/>
  <c r="P735" i="1"/>
  <c r="Q735" i="1"/>
  <c r="P461" i="1"/>
  <c r="Q461" i="1"/>
  <c r="P567" i="1"/>
  <c r="Q567" i="1"/>
  <c r="P488" i="1"/>
  <c r="Q488" i="1"/>
  <c r="P528" i="1"/>
  <c r="Q528" i="1"/>
  <c r="P1028" i="1"/>
  <c r="Q1028" i="1"/>
  <c r="P472" i="1"/>
  <c r="Q472" i="1"/>
  <c r="P809" i="1"/>
  <c r="Q809" i="1"/>
  <c r="P893" i="1"/>
  <c r="Q893" i="1"/>
  <c r="P833" i="1"/>
  <c r="Q833" i="1"/>
  <c r="P456" i="1"/>
  <c r="Q456" i="1"/>
  <c r="P822" i="1"/>
  <c r="Q822" i="1"/>
  <c r="P845" i="1"/>
  <c r="Q845" i="1"/>
  <c r="P730" i="1"/>
  <c r="Q730" i="1"/>
  <c r="P714" i="1"/>
  <c r="Q714" i="1"/>
  <c r="P610" i="1"/>
  <c r="Q610" i="1"/>
  <c r="P482" i="1"/>
  <c r="Q482" i="1"/>
  <c r="P581" i="1"/>
  <c r="Q581" i="1"/>
  <c r="P646" i="1"/>
  <c r="Q646" i="1"/>
  <c r="P512" i="1"/>
  <c r="Q512" i="1"/>
  <c r="P724" i="1"/>
  <c r="Q724" i="1"/>
  <c r="P1039" i="1"/>
  <c r="Q1039" i="1"/>
  <c r="P641" i="1"/>
  <c r="Q641" i="1"/>
  <c r="P490" i="1"/>
  <c r="Q490" i="1"/>
  <c r="P1141" i="1"/>
  <c r="Q1141" i="1"/>
  <c r="P811" i="1"/>
  <c r="Q811" i="1"/>
  <c r="P789" i="1"/>
  <c r="Q789" i="1"/>
  <c r="P478" i="1"/>
  <c r="Q478" i="1"/>
  <c r="P942" i="1"/>
  <c r="Q942" i="1"/>
  <c r="P1002" i="1"/>
  <c r="Q1002" i="1"/>
  <c r="P857" i="1"/>
  <c r="Q857" i="1"/>
  <c r="P896" i="1"/>
  <c r="Q896" i="1"/>
  <c r="P1068" i="1"/>
  <c r="Q1068" i="1"/>
  <c r="P457" i="1"/>
  <c r="Q457" i="1"/>
  <c r="P882" i="1"/>
  <c r="Q882" i="1"/>
  <c r="P462" i="1"/>
  <c r="Q462" i="1"/>
  <c r="P726" i="1"/>
  <c r="Q726" i="1"/>
  <c r="P1054" i="1"/>
  <c r="Q1054" i="1"/>
  <c r="P594" i="1"/>
  <c r="Q594" i="1"/>
  <c r="P810" i="1"/>
  <c r="Q810" i="1"/>
  <c r="P630" i="1"/>
  <c r="Q630" i="1"/>
  <c r="P1097" i="1"/>
  <c r="Q1097" i="1"/>
  <c r="P445" i="1"/>
  <c r="Q445" i="1"/>
  <c r="P498" i="1"/>
  <c r="Q498" i="1"/>
  <c r="P956" i="1"/>
  <c r="Q956" i="1"/>
  <c r="P499" i="1"/>
  <c r="Q499" i="1"/>
  <c r="P723" i="1"/>
  <c r="Q723" i="1"/>
  <c r="P1042" i="1"/>
  <c r="Q1042" i="1"/>
  <c r="P881" i="1"/>
  <c r="Q881" i="1"/>
  <c r="P546" i="1"/>
  <c r="Q546" i="1"/>
  <c r="P656" i="1"/>
  <c r="Q656" i="1"/>
  <c r="P1036" i="1"/>
  <c r="Q1036" i="1"/>
  <c r="P550" i="1"/>
  <c r="Q550" i="1"/>
  <c r="P676" i="1"/>
  <c r="Q676" i="1"/>
  <c r="P604" i="1"/>
  <c r="Q604" i="1"/>
  <c r="P681" i="1"/>
  <c r="Q681" i="1"/>
  <c r="P928" i="1"/>
  <c r="Q928" i="1"/>
  <c r="P1059" i="1"/>
  <c r="Q1059" i="1"/>
  <c r="P782" i="1"/>
  <c r="Q782" i="1"/>
  <c r="P751" i="1"/>
  <c r="Q751" i="1"/>
  <c r="P758" i="1"/>
  <c r="Q758" i="1"/>
  <c r="P944" i="1"/>
  <c r="Q944" i="1"/>
  <c r="P746" i="1"/>
  <c r="Q746" i="1"/>
  <c r="P1020" i="1"/>
  <c r="Q1020" i="1"/>
  <c r="P624" i="1"/>
  <c r="Q624" i="1"/>
  <c r="P842" i="1"/>
  <c r="Q842" i="1"/>
  <c r="P555" i="1"/>
  <c r="Q555" i="1"/>
  <c r="P986" i="1"/>
  <c r="Q986" i="1"/>
  <c r="P859" i="1"/>
  <c r="Q859" i="1"/>
  <c r="P1063" i="1"/>
  <c r="Q1063" i="1"/>
  <c r="P627" i="1"/>
  <c r="Q627" i="1"/>
  <c r="P742" i="1"/>
  <c r="Q742" i="1"/>
  <c r="P671" i="1"/>
  <c r="Q671" i="1"/>
  <c r="P523" i="1"/>
  <c r="Q523" i="1"/>
  <c r="P1044" i="1"/>
  <c r="Q1044" i="1"/>
  <c r="P739" i="1"/>
  <c r="Q739" i="1"/>
  <c r="P665" i="1"/>
  <c r="Q665" i="1"/>
  <c r="P464" i="1"/>
  <c r="Q464" i="1"/>
  <c r="P1013" i="1"/>
  <c r="Q1013" i="1"/>
  <c r="P771" i="1"/>
  <c r="Q771" i="1"/>
  <c r="P1138" i="1"/>
  <c r="Q1138" i="1"/>
  <c r="P438" i="1"/>
  <c r="Q438" i="1"/>
  <c r="P1116" i="1"/>
  <c r="Q1116" i="1"/>
  <c r="P968" i="1"/>
  <c r="Q968" i="1"/>
  <c r="P780" i="1"/>
  <c r="Q780" i="1"/>
  <c r="P817" i="1"/>
  <c r="Q817" i="1"/>
  <c r="P568" i="1"/>
  <c r="Q568" i="1"/>
  <c r="P509" i="1"/>
  <c r="Q509" i="1"/>
  <c r="P597" i="1"/>
  <c r="Q597" i="1"/>
  <c r="P466" i="1"/>
  <c r="Q466" i="1"/>
  <c r="P622" i="1"/>
  <c r="Q622" i="1"/>
  <c r="P910" i="1"/>
  <c r="Q910" i="1"/>
  <c r="P483" i="1"/>
  <c r="Q483" i="1"/>
  <c r="P1090" i="1"/>
  <c r="Q1090" i="1"/>
  <c r="P625" i="1"/>
  <c r="Q625" i="1"/>
  <c r="P680" i="1"/>
  <c r="Q680" i="1"/>
  <c r="P453" i="1"/>
  <c r="Q453" i="1"/>
  <c r="P494" i="1"/>
  <c r="Q494" i="1"/>
  <c r="P779" i="1"/>
  <c r="Q779" i="1"/>
  <c r="P734" i="1"/>
  <c r="Q734" i="1"/>
  <c r="P1065" i="1"/>
  <c r="Q1065" i="1"/>
  <c r="P569" i="1"/>
  <c r="Q569" i="1"/>
  <c r="P995" i="1"/>
  <c r="Q995" i="1"/>
  <c r="P869" i="1"/>
  <c r="Q869" i="1"/>
  <c r="P856" i="1"/>
  <c r="Q856" i="1"/>
  <c r="P677" i="1"/>
  <c r="Q677" i="1"/>
  <c r="P997" i="1"/>
  <c r="Q997" i="1"/>
  <c r="P458" i="1"/>
  <c r="Q458" i="1"/>
  <c r="P885" i="1"/>
  <c r="Q885" i="1"/>
  <c r="P722" i="1"/>
  <c r="Q722" i="1"/>
  <c r="P786" i="1"/>
  <c r="Q786" i="1"/>
  <c r="P1001" i="1"/>
  <c r="Q1001" i="1"/>
  <c r="P700" i="1"/>
  <c r="Q700" i="1"/>
  <c r="P1041" i="1"/>
  <c r="Q1041" i="1"/>
  <c r="P875" i="1"/>
  <c r="Q875" i="1"/>
  <c r="P923" i="1"/>
  <c r="Q923" i="1"/>
  <c r="P600" i="1"/>
  <c r="Q600" i="1"/>
  <c r="P978" i="1"/>
  <c r="Q978" i="1"/>
  <c r="P534" i="1"/>
  <c r="Q534" i="1"/>
  <c r="P502" i="1"/>
  <c r="Q502" i="1"/>
  <c r="P492" i="1"/>
  <c r="Q492" i="1"/>
  <c r="P542" i="1"/>
  <c r="Q542" i="1"/>
  <c r="P623" i="1"/>
  <c r="Q623" i="1"/>
  <c r="P689" i="1"/>
  <c r="Q689" i="1"/>
  <c r="P437" i="1"/>
  <c r="Q437" i="1"/>
  <c r="P748" i="1"/>
  <c r="Q748" i="1"/>
  <c r="P687" i="1"/>
  <c r="Q687" i="1"/>
  <c r="P501" i="1"/>
  <c r="Q501" i="1"/>
  <c r="P965" i="1"/>
  <c r="Q965" i="1"/>
  <c r="P515" i="1"/>
  <c r="Q515" i="1"/>
  <c r="P717" i="1"/>
  <c r="Q717" i="1"/>
  <c r="P1121" i="1"/>
  <c r="Q1121" i="1"/>
  <c r="P1086" i="1"/>
  <c r="Q1086" i="1"/>
  <c r="P1056" i="1"/>
  <c r="Q1056" i="1"/>
  <c r="P911" i="1"/>
  <c r="Q911" i="1"/>
  <c r="P618" i="1"/>
  <c r="Q618" i="1"/>
  <c r="P961" i="1"/>
  <c r="Q961" i="1"/>
  <c r="P1024" i="1"/>
  <c r="Q1024" i="1"/>
  <c r="P931" i="1"/>
  <c r="Q931" i="1"/>
  <c r="P595" i="1"/>
  <c r="Q595" i="1"/>
  <c r="P801" i="1"/>
  <c r="Q801" i="1"/>
  <c r="P1050" i="1"/>
  <c r="Q1050" i="1"/>
  <c r="P955" i="1"/>
  <c r="Q955" i="1"/>
  <c r="P970" i="1"/>
  <c r="Q970" i="1"/>
  <c r="P740" i="1"/>
  <c r="Q740" i="1"/>
  <c r="P860" i="1"/>
  <c r="Q860" i="1"/>
  <c r="P921" i="1"/>
  <c r="Q921" i="1"/>
  <c r="P637" i="1"/>
  <c r="Q637" i="1"/>
  <c r="P563" i="1"/>
  <c r="Q563" i="1"/>
  <c r="P815" i="1"/>
  <c r="Q815" i="1"/>
  <c r="P941" i="1"/>
  <c r="Q941" i="1"/>
  <c r="P575" i="1"/>
  <c r="Q575" i="1"/>
  <c r="P909" i="1"/>
  <c r="Q909" i="1"/>
  <c r="P537" i="1"/>
  <c r="Q537" i="1"/>
  <c r="P868" i="1"/>
  <c r="Q868" i="1"/>
  <c r="P785" i="1"/>
  <c r="Q785" i="1"/>
  <c r="P916" i="1"/>
  <c r="Q916" i="1"/>
  <c r="P548" i="1"/>
  <c r="Q548" i="1"/>
  <c r="P497" i="1"/>
  <c r="Q497" i="1"/>
  <c r="P459" i="1"/>
  <c r="Q459" i="1"/>
  <c r="P1016" i="1"/>
  <c r="Q1016" i="1"/>
  <c r="P1113" i="1"/>
  <c r="Q1113" i="1"/>
  <c r="P440" i="1"/>
  <c r="Q440" i="1"/>
  <c r="P805" i="1"/>
  <c r="Q805" i="1"/>
  <c r="P474" i="1"/>
  <c r="Q474" i="1"/>
  <c r="P511" i="1"/>
  <c r="Q511" i="1"/>
  <c r="P964" i="1"/>
  <c r="Q964" i="1"/>
  <c r="P927" i="1"/>
  <c r="Q927" i="1"/>
  <c r="P691" i="1"/>
  <c r="Q691" i="1"/>
  <c r="P626" i="1"/>
  <c r="Q626" i="1"/>
  <c r="P830" i="1"/>
  <c r="Q830" i="1"/>
  <c r="P840" i="1"/>
  <c r="Q840" i="1"/>
  <c r="P790" i="1"/>
  <c r="Q790" i="1"/>
  <c r="P849" i="1"/>
  <c r="Q849" i="1"/>
  <c r="P1014" i="1"/>
  <c r="Q1014" i="1"/>
  <c r="P636" i="1"/>
  <c r="Q636" i="1"/>
  <c r="P694" i="1"/>
  <c r="Q694" i="1"/>
  <c r="P774" i="1"/>
  <c r="Q774" i="1"/>
  <c r="P804" i="1"/>
  <c r="Q804" i="1"/>
  <c r="P823" i="1"/>
  <c r="Q823" i="1"/>
  <c r="P1137" i="1"/>
  <c r="Q1137" i="1"/>
  <c r="P554" i="1"/>
  <c r="Q554" i="1"/>
  <c r="P647" i="1"/>
  <c r="Q647" i="1"/>
  <c r="P877" i="1"/>
  <c r="Q877" i="1"/>
  <c r="P1032" i="1"/>
  <c r="Q1032" i="1"/>
  <c r="P432" i="1"/>
  <c r="Q432" i="1"/>
  <c r="P1107" i="1"/>
  <c r="Q1107" i="1"/>
  <c r="P1127" i="1"/>
  <c r="Q1127" i="1"/>
  <c r="P495" i="1"/>
  <c r="Q495" i="1"/>
  <c r="P802" i="1"/>
  <c r="Q802" i="1"/>
  <c r="P1029" i="1"/>
  <c r="Q1029" i="1"/>
  <c r="P444" i="1"/>
  <c r="Q444" i="1"/>
  <c r="P818" i="1"/>
  <c r="Q818" i="1"/>
  <c r="P1089" i="1"/>
  <c r="Q1089" i="1"/>
  <c r="P772" i="1"/>
  <c r="Q772" i="1"/>
  <c r="P468" i="1"/>
  <c r="Q468" i="1"/>
  <c r="P1057" i="1"/>
  <c r="Q1057" i="1"/>
  <c r="P934" i="1"/>
  <c r="Q934" i="1"/>
  <c r="P729" i="1"/>
  <c r="Q729" i="1"/>
  <c r="P1058" i="1"/>
  <c r="Q1058" i="1"/>
  <c r="P451" i="1"/>
  <c r="Q451" i="1"/>
  <c r="P1040" i="1"/>
  <c r="Q1040" i="1"/>
  <c r="P538" i="1"/>
  <c r="Q538" i="1"/>
  <c r="P552" i="1"/>
  <c r="Q552" i="1"/>
  <c r="P449" i="1"/>
  <c r="Q449" i="1"/>
  <c r="P446" i="1"/>
  <c r="Q446" i="1"/>
  <c r="P551" i="1"/>
  <c r="Q551" i="1"/>
  <c r="P608" i="1"/>
  <c r="Q608" i="1"/>
  <c r="P777" i="1"/>
  <c r="Q777" i="1"/>
  <c r="P709" i="1"/>
  <c r="Q709" i="1"/>
  <c r="P870" i="1"/>
  <c r="Q870" i="1"/>
  <c r="P1095" i="1"/>
  <c r="Q1095" i="1"/>
  <c r="P754" i="1"/>
  <c r="Q754" i="1"/>
  <c r="P702" i="1"/>
  <c r="Q702" i="1"/>
  <c r="P887" i="1"/>
  <c r="Q887" i="1"/>
  <c r="P972" i="1"/>
  <c r="Q972" i="1"/>
  <c r="P541" i="1"/>
  <c r="Q541" i="1"/>
  <c r="P1145" i="1"/>
  <c r="P650" i="1"/>
  <c r="Q650" i="1"/>
  <c r="P948" i="1"/>
  <c r="Q948" i="1"/>
  <c r="P435" i="1"/>
  <c r="Q435" i="1"/>
  <c r="P831" i="1"/>
  <c r="Q831" i="1"/>
  <c r="P479" i="1"/>
  <c r="Q479" i="1"/>
  <c r="P1076" i="1"/>
  <c r="Q1076" i="1"/>
  <c r="P669" i="1"/>
  <c r="Q669" i="1"/>
  <c r="P1109" i="1"/>
  <c r="Q1109" i="1"/>
  <c r="P628" i="1"/>
  <c r="Q628" i="1"/>
  <c r="P999" i="1"/>
  <c r="Q999" i="1"/>
  <c r="Q1145" i="1"/>
  <c r="V15" i="1"/>
  <c r="AC5" i="1"/>
  <c r="W15" i="1"/>
  <c r="AD6" i="1"/>
  <c r="AU5" i="1"/>
  <c r="AD5" i="1"/>
</calcChain>
</file>

<file path=xl/comments1.xml><?xml version="1.0" encoding="utf-8"?>
<comments xmlns="http://schemas.openxmlformats.org/spreadsheetml/2006/main">
  <authors>
    <author>Fernando</author>
  </authors>
  <commentList>
    <comment ref="H1" authorId="0">
      <text>
        <r>
          <rPr>
            <b/>
            <sz val="9"/>
            <color indexed="81"/>
            <rFont val="Tahoma"/>
            <family val="2"/>
          </rPr>
          <t>Taxa de desconto mensal</t>
        </r>
      </text>
    </comment>
    <comment ref="X3" authorId="0">
      <text>
        <r>
          <rPr>
            <b/>
            <sz val="9"/>
            <color indexed="81"/>
            <rFont val="Tahoma"/>
            <family val="2"/>
          </rPr>
          <t>por mês</t>
        </r>
      </text>
    </comment>
    <comment ref="AC3" authorId="0">
      <text>
        <r>
          <rPr>
            <b/>
            <sz val="9"/>
            <color indexed="81"/>
            <rFont val="Tahoma"/>
            <family val="2"/>
          </rPr>
          <t>Deixar a célula G2 com o valor 0%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Deixar a célula G2 com o valor 2%</t>
        </r>
      </text>
    </comment>
    <comment ref="AG3" authorId="0">
      <text>
        <r>
          <rPr>
            <b/>
            <sz val="9"/>
            <color indexed="81"/>
            <rFont val="Tahoma"/>
            <family val="2"/>
          </rPr>
          <t>Deixar a célula G2 com o valor 4%</t>
        </r>
      </text>
    </comment>
    <comment ref="AI3" authorId="0">
      <text>
        <r>
          <rPr>
            <b/>
            <sz val="9"/>
            <color indexed="81"/>
            <rFont val="Tahoma"/>
            <family val="2"/>
          </rPr>
          <t>Deixar a célula G2 com o valor 6%</t>
        </r>
      </text>
    </comment>
    <comment ref="AK3" authorId="0">
      <text>
        <r>
          <rPr>
            <b/>
            <sz val="9"/>
            <color indexed="81"/>
            <rFont val="Tahoma"/>
            <family val="2"/>
          </rPr>
          <t>Deixar a célula G2 com o valor 8%</t>
        </r>
      </text>
    </comment>
    <comment ref="AM3" authorId="0">
      <text>
        <r>
          <rPr>
            <b/>
            <sz val="9"/>
            <color indexed="81"/>
            <rFont val="Tahoma"/>
            <family val="2"/>
          </rPr>
          <t>Deixar a célula G2 com o valor 10%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Salário de Contribuição = LAPS - 20%*LAPS
20% é a alíquota do INSS-PJ</t>
        </r>
      </text>
    </comment>
    <comment ref="P4" authorId="0">
      <text>
        <r>
          <rPr>
            <b/>
            <sz val="9"/>
            <color indexed="81"/>
            <rFont val="Tahoma"/>
            <family val="2"/>
          </rPr>
          <t>Soma a partir da célula M89 para considerar os 80% maiores salários de benefício</t>
        </r>
      </text>
    </comment>
    <comment ref="U4" authorId="0">
      <text>
        <r>
          <rPr>
            <b/>
            <sz val="9"/>
            <color indexed="81"/>
            <rFont val="Tahoma"/>
            <family val="2"/>
          </rPr>
          <t>Esse primeiro valor refere-se ao salário mínimo</t>
        </r>
      </text>
    </comment>
    <comment ref="W8" authorId="0">
      <text>
        <r>
          <rPr>
            <b/>
            <sz val="9"/>
            <color indexed="81"/>
            <rFont val="Tahoma"/>
            <family val="2"/>
          </rPr>
          <t>Salário Máximo de Contribuição para o INSS. Acima desse valor, pagamento de pró-labore não gera um benefício de aposentadoria maior.</t>
        </r>
      </text>
    </comment>
    <comment ref="W10" authorId="0">
      <text>
        <r>
          <rPr>
            <b/>
            <sz val="9"/>
            <color indexed="81"/>
            <rFont val="Tahoma"/>
            <family val="2"/>
          </rPr>
          <t>Desconto simplificado para cálculo do IRPF</t>
        </r>
      </text>
    </comment>
    <comment ref="W11" authorId="0">
      <text>
        <r>
          <rPr>
            <b/>
            <sz val="9"/>
            <color indexed="81"/>
            <rFont val="Tahoma"/>
            <family val="2"/>
          </rPr>
          <t>Limite anual do desconto simplificado</t>
        </r>
      </text>
    </comment>
    <comment ref="X11" authorId="0">
      <text>
        <r>
          <rPr>
            <b/>
            <sz val="9"/>
            <color indexed="81"/>
            <rFont val="Tahoma"/>
            <family val="2"/>
          </rPr>
          <t>Limite mensal de desconto simplificado</t>
        </r>
      </text>
    </comment>
    <comment ref="U17" authorId="0">
      <text>
        <r>
          <rPr>
            <b/>
            <sz val="9"/>
            <color indexed="81"/>
            <rFont val="Tahoma"/>
            <charset val="1"/>
          </rPr>
          <t>Fator Z conforme definido no Anexo B: relação entre o valor presente atuarial de uma unidade de benefícios previdenciários e uma unidade de contribuições previdenciárias</t>
        </r>
      </text>
    </comment>
    <comment ref="V19" authorId="0">
      <text>
        <r>
          <rPr>
            <b/>
            <sz val="9"/>
            <color indexed="81"/>
            <rFont val="Tahoma"/>
            <family val="2"/>
          </rPr>
          <t>Valor do benefício previdenciário</t>
        </r>
      </text>
    </comment>
    <comment ref="W19" authorId="0">
      <text>
        <r>
          <rPr>
            <b/>
            <sz val="9"/>
            <color indexed="81"/>
            <rFont val="Tahoma"/>
            <family val="2"/>
          </rPr>
          <t>Montante do LAPS necessário para gerar o benefício previdenciário da coluna anterior.</t>
        </r>
      </text>
    </comment>
    <comment ref="U20" authorId="0">
      <text>
        <r>
          <rPr>
            <b/>
            <sz val="9"/>
            <color indexed="81"/>
            <rFont val="Tahoma"/>
            <family val="2"/>
          </rPr>
          <t>Valor mínimo que pode ser pago de pró-labore.</t>
        </r>
      </text>
    </comment>
    <comment ref="V21" authorId="0">
      <text>
        <r>
          <rPr>
            <b/>
            <sz val="9"/>
            <color indexed="81"/>
            <rFont val="Tahoma"/>
            <charset val="1"/>
          </rPr>
          <t>Consigo confirmar esse valor nas simulações, célula AE214</t>
        </r>
      </text>
    </comment>
    <comment ref="T22" authorId="0">
      <text>
        <r>
          <rPr>
            <b/>
            <sz val="9"/>
            <color indexed="81"/>
            <rFont val="Tahoma"/>
            <family val="2"/>
          </rPr>
          <t>Essa linha não é uma faixa de alíquota de IRPF, mas sim o teto da contribuição previdenciária, ou seja o máximo que pode ser pago de pró-labore para ter direito a um valor maior de benefício previdenciário.</t>
        </r>
      </text>
    </comment>
    <comment ref="V22" authorId="0">
      <text>
        <r>
          <rPr>
            <b/>
            <sz val="9"/>
            <color indexed="81"/>
            <rFont val="Tahoma"/>
            <charset val="1"/>
          </rPr>
          <t>Consigo confirmar esse valor nas simulações, célula AE296</t>
        </r>
      </text>
    </comment>
  </commentList>
</comments>
</file>

<file path=xl/comments2.xml><?xml version="1.0" encoding="utf-8"?>
<comments xmlns="http://schemas.openxmlformats.org/spreadsheetml/2006/main">
  <authors>
    <author>Fernando</author>
  </authors>
  <commentList>
    <comment ref="N4" authorId="0">
      <text>
        <r>
          <rPr>
            <b/>
            <sz val="9"/>
            <color indexed="81"/>
            <rFont val="Tahoma"/>
            <family val="2"/>
          </rPr>
          <t>Salário de Contribuição = LAPS - 20%*LAPS
20% é a alíquota do INSS-PJ</t>
        </r>
      </text>
    </comment>
    <comment ref="X4" authorId="0">
      <text>
        <r>
          <rPr>
            <b/>
            <sz val="9"/>
            <color indexed="81"/>
            <rFont val="Tahoma"/>
            <family val="2"/>
          </rPr>
          <t>por mês</t>
        </r>
      </text>
    </comment>
  </commentList>
</comments>
</file>

<file path=xl/sharedStrings.xml><?xml version="1.0" encoding="utf-8"?>
<sst xmlns="http://schemas.openxmlformats.org/spreadsheetml/2006/main" count="122" uniqueCount="71">
  <si>
    <t>AT-2000M - q(x)</t>
  </si>
  <si>
    <t>x</t>
  </si>
  <si>
    <t>IBGE-2008 q(x)</t>
  </si>
  <si>
    <t>e(x)</t>
  </si>
  <si>
    <t>q(x) mensal</t>
  </si>
  <si>
    <t>col. apoio</t>
  </si>
  <si>
    <t>Contribuição</t>
  </si>
  <si>
    <t>Benefício</t>
  </si>
  <si>
    <t>Imposto</t>
  </si>
  <si>
    <t>vx mensal</t>
  </si>
  <si>
    <t>mês</t>
  </si>
  <si>
    <t>Aposentadoria</t>
  </si>
  <si>
    <t>Idade inicial de contribuição</t>
  </si>
  <si>
    <t>Fator Previdenciário</t>
  </si>
  <si>
    <t>LAPS</t>
  </si>
  <si>
    <t>Salário Contrib</t>
  </si>
  <si>
    <t>Idade Mensal</t>
  </si>
  <si>
    <t>Sal Contrib Max</t>
  </si>
  <si>
    <t>Parcela a deduzir</t>
  </si>
  <si>
    <t>Mensal</t>
  </si>
  <si>
    <t>Anual</t>
  </si>
  <si>
    <t>Desc. Simplif</t>
  </si>
  <si>
    <t>Limite Desc</t>
  </si>
  <si>
    <t>VP Benefício/VP LAPS</t>
  </si>
  <si>
    <t>Contrib. Mensal</t>
  </si>
  <si>
    <t>20p(x)</t>
  </si>
  <si>
    <t>VP Contrib/LAPS</t>
  </si>
  <si>
    <t>Meses de contribuição</t>
  </si>
  <si>
    <t>20% menores</t>
  </si>
  <si>
    <t>Desc Simplificado</t>
  </si>
  <si>
    <t>Contrib. (fator)</t>
  </si>
  <si>
    <t>Pró-Labore</t>
  </si>
  <si>
    <t>Z</t>
  </si>
  <si>
    <t>Marginal</t>
  </si>
  <si>
    <t>Constante</t>
  </si>
  <si>
    <t>Crescimento 2%</t>
  </si>
  <si>
    <t>Crescimento 4%</t>
  </si>
  <si>
    <t>Crescimento 6%</t>
  </si>
  <si>
    <t>Crescimento 8%</t>
  </si>
  <si>
    <t>Crescimento 10%</t>
  </si>
  <si>
    <t>80% Maiores</t>
  </si>
  <si>
    <t>Cresc. 2%</t>
  </si>
  <si>
    <t>Cresc. 4%</t>
  </si>
  <si>
    <t>Cresc. 6%</t>
  </si>
  <si>
    <t>Cresc. 8%</t>
  </si>
  <si>
    <t>Cresc. 10%</t>
  </si>
  <si>
    <t>Uniforme</t>
  </si>
  <si>
    <t>Taxa de desconto anual</t>
  </si>
  <si>
    <t>Crescimento anual do Pró-Labore</t>
  </si>
  <si>
    <t>crescimento pro-labore</t>
  </si>
  <si>
    <t>Pró-Labore a Considerar</t>
  </si>
  <si>
    <t>Alíquotas Progessovas IR PF</t>
  </si>
  <si>
    <t>Alíquota</t>
  </si>
  <si>
    <t>VP dos LAPS</t>
  </si>
  <si>
    <t>VP dos Benefícios</t>
  </si>
  <si>
    <t>Contribuição Mensal</t>
  </si>
  <si>
    <t>LAPS Anual</t>
  </si>
  <si>
    <t>REDUÇÃO DA AEI</t>
  </si>
  <si>
    <t>RESULTADO - REDUÇÃO DA AEI</t>
  </si>
  <si>
    <t>Faixa</t>
  </si>
  <si>
    <t>LAPS Mensal</t>
  </si>
  <si>
    <t>Redução da AE</t>
  </si>
  <si>
    <t>Faixas IRPF</t>
  </si>
  <si>
    <r>
      <t>Tabela 4:</t>
    </r>
    <r>
      <rPr>
        <sz val="12"/>
        <color indexed="8"/>
        <rFont val="Times New Roman"/>
        <family val="1"/>
      </rPr>
      <t xml:space="preserve"> Redutor da AE da remuneração por pró-labore</t>
    </r>
  </si>
  <si>
    <t>Redutor AE</t>
  </si>
  <si>
    <t>Limitações Sobre o LAPS (R$ ao ano) por sócio (R$)</t>
  </si>
  <si>
    <t>7.344,00 ≤ pl ≤ 37.342,12</t>
  </si>
  <si>
    <t>37.342,13 ≤ pl ≤ 49.195,75</t>
  </si>
  <si>
    <r>
      <t xml:space="preserve">Tabela 6: </t>
    </r>
    <r>
      <rPr>
        <sz val="12"/>
        <color indexed="8"/>
        <rFont val="Times New Roman"/>
        <family val="1"/>
      </rPr>
      <t>Redutor da AE da remuneração por pró-labore para diferentes taxas de desconto</t>
    </r>
  </si>
  <si>
    <t>Redutor da Alíquota Efetiva (AE)</t>
  </si>
  <si>
    <r>
      <t xml:space="preserve">Gráfico 1: </t>
    </r>
    <r>
      <rPr>
        <sz val="12"/>
        <color indexed="8"/>
        <rFont val="Times New Roman"/>
        <family val="1"/>
      </rPr>
      <t>Redutor da Alíquota Efetiva (AE) para diversas estratégias de pagamento de pró-labore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</si>
</sst>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_)"/>
    <numFmt numFmtId="165" formatCode="0.0_)"/>
    <numFmt numFmtId="166" formatCode="0.000000"/>
    <numFmt numFmtId="167" formatCode="_-* #,##0.00000_-;\-* #,##0.00000_-;_-* &quot;-&quot;??_-;_-@_-"/>
    <numFmt numFmtId="168" formatCode="_-* #,##0.0000000_-;\-* #,##0.0000000_-;_-* &quot;-&quot;??_-;_-@_-"/>
    <numFmt numFmtId="169" formatCode="0.0000"/>
    <numFmt numFmtId="170" formatCode="_-* #,##0.00_-;\-* #,##0.00_-;_-* &quot;-&quot;????_-;_-@_-"/>
    <numFmt numFmtId="171" formatCode="0.000%"/>
    <numFmt numFmtId="172" formatCode="_-* #,##0_-;\-* #,##0_-;_-* &quot;-&quot;??_-;_-@_-"/>
    <numFmt numFmtId="173" formatCode="_-* #,##0.0000_-;\-* #,##0.0000_-;_-* &quot;-&quot;???????_-;_-@_-"/>
  </numFmts>
  <fonts count="16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6" fillId="0" borderId="0" applyFont="0" applyFill="0" applyBorder="0" applyAlignment="0" applyProtection="0"/>
    <xf numFmtId="164" fontId="1" fillId="0" borderId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37">
    <xf numFmtId="0" fontId="0" fillId="0" borderId="0" xfId="0"/>
    <xf numFmtId="43" fontId="6" fillId="0" borderId="0" xfId="5" applyFont="1" applyBorder="1"/>
    <xf numFmtId="167" fontId="6" fillId="0" borderId="0" xfId="5" applyNumberFormat="1" applyFont="1" applyBorder="1"/>
    <xf numFmtId="168" fontId="6" fillId="0" borderId="0" xfId="5" applyNumberFormat="1" applyFont="1" applyBorder="1"/>
    <xf numFmtId="43" fontId="6" fillId="0" borderId="0" xfId="4" applyNumberFormat="1" applyFont="1" applyBorder="1"/>
    <xf numFmtId="0" fontId="0" fillId="0" borderId="0" xfId="0" applyFont="1" applyBorder="1"/>
    <xf numFmtId="9" fontId="0" fillId="0" borderId="0" xfId="0" applyNumberFormat="1" applyFont="1" applyBorder="1"/>
    <xf numFmtId="43" fontId="0" fillId="0" borderId="0" xfId="0" applyNumberFormat="1" applyFont="1" applyBorder="1"/>
    <xf numFmtId="0" fontId="0" fillId="0" borderId="0" xfId="0" applyFont="1" applyFill="1" applyBorder="1"/>
    <xf numFmtId="2" fontId="0" fillId="0" borderId="0" xfId="0" applyNumberFormat="1" applyFont="1" applyBorder="1"/>
    <xf numFmtId="170" fontId="0" fillId="0" borderId="0" xfId="0" applyNumberFormat="1" applyFont="1" applyBorder="1"/>
    <xf numFmtId="164" fontId="6" fillId="0" borderId="0" xfId="2" applyFont="1" applyFill="1" applyBorder="1" applyAlignment="1">
      <alignment horizontal="centerContinuous"/>
    </xf>
    <xf numFmtId="0" fontId="6" fillId="0" borderId="0" xfId="3" applyFont="1" applyFill="1"/>
    <xf numFmtId="164" fontId="6" fillId="0" borderId="0" xfId="2" applyFont="1" applyFill="1" applyBorder="1" applyAlignment="1" applyProtection="1">
      <alignment horizontal="centerContinuous"/>
    </xf>
    <xf numFmtId="0" fontId="6" fillId="0" borderId="0" xfId="3" applyFont="1" applyFill="1" applyBorder="1"/>
    <xf numFmtId="169" fontId="6" fillId="0" borderId="0" xfId="3" applyNumberFormat="1" applyFont="1" applyFill="1" applyBorder="1"/>
    <xf numFmtId="165" fontId="6" fillId="0" borderId="0" xfId="2" applyNumberFormat="1" applyFont="1" applyFill="1" applyBorder="1" applyAlignment="1">
      <alignment horizontal="centerContinuous"/>
    </xf>
    <xf numFmtId="0" fontId="6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0" fontId="0" fillId="0" borderId="0" xfId="0" applyNumberFormat="1" applyFont="1" applyBorder="1"/>
    <xf numFmtId="43" fontId="0" fillId="0" borderId="0" xfId="0" applyNumberFormat="1" applyFont="1" applyFill="1" applyBorder="1"/>
    <xf numFmtId="0" fontId="8" fillId="0" borderId="0" xfId="3" applyFont="1" applyFill="1" applyBorder="1"/>
    <xf numFmtId="1" fontId="6" fillId="0" borderId="0" xfId="3" applyNumberFormat="1" applyFont="1" applyFill="1" applyBorder="1"/>
    <xf numFmtId="10" fontId="6" fillId="0" borderId="0" xfId="4" applyNumberFormat="1" applyFont="1" applyFill="1" applyBorder="1"/>
    <xf numFmtId="43" fontId="6" fillId="0" borderId="0" xfId="5" applyNumberFormat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 applyAlignment="1">
      <alignment horizontal="right"/>
    </xf>
    <xf numFmtId="10" fontId="6" fillId="0" borderId="4" xfId="4" applyNumberFormat="1" applyFont="1" applyBorder="1"/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166" fontId="6" fillId="0" borderId="5" xfId="2" applyNumberFormat="1" applyFont="1" applyBorder="1" applyAlignment="1" applyProtection="1">
      <alignment horizontal="right"/>
    </xf>
    <xf numFmtId="166" fontId="6" fillId="0" borderId="7" xfId="2" applyNumberFormat="1" applyFont="1" applyBorder="1" applyAlignment="1" applyProtection="1">
      <alignment horizontal="right"/>
    </xf>
    <xf numFmtId="165" fontId="6" fillId="0" borderId="9" xfId="2" applyNumberFormat="1" applyFont="1" applyBorder="1" applyAlignment="1" applyProtection="1">
      <alignment horizontal="center"/>
    </xf>
    <xf numFmtId="165" fontId="6" fillId="0" borderId="10" xfId="2" applyNumberFormat="1" applyFont="1" applyBorder="1" applyAlignment="1" applyProtection="1">
      <alignment horizontal="center"/>
    </xf>
    <xf numFmtId="164" fontId="6" fillId="0" borderId="11" xfId="2" applyFont="1" applyFill="1" applyBorder="1" applyAlignment="1" applyProtection="1">
      <alignment horizontal="centerContinuous"/>
    </xf>
    <xf numFmtId="2" fontId="0" fillId="0" borderId="11" xfId="0" applyNumberFormat="1" applyFont="1" applyBorder="1"/>
    <xf numFmtId="0" fontId="0" fillId="0" borderId="11" xfId="0" applyFont="1" applyBorder="1"/>
    <xf numFmtId="168" fontId="6" fillId="0" borderId="11" xfId="5" applyNumberFormat="1" applyFont="1" applyBorder="1"/>
    <xf numFmtId="167" fontId="6" fillId="0" borderId="11" xfId="5" applyNumberFormat="1" applyFont="1" applyBorder="1"/>
    <xf numFmtId="43" fontId="6" fillId="0" borderId="11" xfId="5" applyFont="1" applyBorder="1"/>
    <xf numFmtId="43" fontId="0" fillId="0" borderId="11" xfId="0" applyNumberFormat="1" applyFont="1" applyBorder="1"/>
    <xf numFmtId="170" fontId="0" fillId="0" borderId="11" xfId="0" applyNumberFormat="1" applyFont="1" applyBorder="1"/>
    <xf numFmtId="164" fontId="6" fillId="0" borderId="5" xfId="2" applyFont="1" applyFill="1" applyBorder="1" applyAlignment="1" applyProtection="1">
      <alignment horizontal="centerContinuous"/>
    </xf>
    <xf numFmtId="43" fontId="6" fillId="0" borderId="6" xfId="5" applyFont="1" applyBorder="1"/>
    <xf numFmtId="164" fontId="6" fillId="0" borderId="7" xfId="2" applyFont="1" applyFill="1" applyBorder="1" applyAlignment="1" applyProtection="1">
      <alignment horizontal="centerContinuous"/>
    </xf>
    <xf numFmtId="164" fontId="6" fillId="0" borderId="12" xfId="2" applyFont="1" applyFill="1" applyBorder="1" applyAlignment="1" applyProtection="1">
      <alignment horizontal="centerContinuous"/>
    </xf>
    <xf numFmtId="2" fontId="0" fillId="0" borderId="12" xfId="0" applyNumberFormat="1" applyFont="1" applyBorder="1"/>
    <xf numFmtId="0" fontId="0" fillId="0" borderId="12" xfId="0" applyFont="1" applyBorder="1"/>
    <xf numFmtId="168" fontId="6" fillId="0" borderId="12" xfId="5" applyNumberFormat="1" applyFont="1" applyBorder="1"/>
    <xf numFmtId="167" fontId="6" fillId="0" borderId="12" xfId="5" applyNumberFormat="1" applyFont="1" applyBorder="1"/>
    <xf numFmtId="43" fontId="6" fillId="0" borderId="12" xfId="5" applyFont="1" applyBorder="1"/>
    <xf numFmtId="43" fontId="0" fillId="0" borderId="12" xfId="0" applyNumberFormat="1" applyFont="1" applyBorder="1"/>
    <xf numFmtId="170" fontId="0" fillId="0" borderId="12" xfId="0" applyNumberFormat="1" applyFont="1" applyBorder="1"/>
    <xf numFmtId="43" fontId="6" fillId="0" borderId="8" xfId="5" applyFont="1" applyBorder="1"/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166" fontId="6" fillId="0" borderId="13" xfId="2" applyNumberFormat="1" applyFont="1" applyBorder="1" applyAlignment="1" applyProtection="1">
      <alignment horizontal="right"/>
    </xf>
    <xf numFmtId="165" fontId="6" fillId="0" borderId="14" xfId="2" applyNumberFormat="1" applyFont="1" applyBorder="1" applyAlignment="1" applyProtection="1">
      <alignment horizontal="center"/>
    </xf>
    <xf numFmtId="164" fontId="6" fillId="0" borderId="13" xfId="2" applyFont="1" applyFill="1" applyBorder="1" applyAlignment="1" applyProtection="1">
      <alignment horizontal="centerContinuous"/>
    </xf>
    <xf numFmtId="164" fontId="6" fillId="0" borderId="15" xfId="2" applyFont="1" applyFill="1" applyBorder="1" applyAlignment="1" applyProtection="1">
      <alignment horizontal="centerContinuous"/>
    </xf>
    <xf numFmtId="2" fontId="0" fillId="0" borderId="15" xfId="0" applyNumberFormat="1" applyFont="1" applyBorder="1"/>
    <xf numFmtId="0" fontId="0" fillId="0" borderId="15" xfId="0" applyFont="1" applyBorder="1"/>
    <xf numFmtId="168" fontId="6" fillId="0" borderId="15" xfId="5" applyNumberFormat="1" applyFont="1" applyBorder="1"/>
    <xf numFmtId="167" fontId="6" fillId="0" borderId="15" xfId="5" applyNumberFormat="1" applyFont="1" applyBorder="1"/>
    <xf numFmtId="43" fontId="6" fillId="0" borderId="15" xfId="5" applyFont="1" applyBorder="1"/>
    <xf numFmtId="43" fontId="0" fillId="0" borderId="15" xfId="0" applyNumberFormat="1" applyFont="1" applyBorder="1"/>
    <xf numFmtId="170" fontId="0" fillId="0" borderId="15" xfId="0" applyNumberFormat="1" applyFont="1" applyBorder="1"/>
    <xf numFmtId="43" fontId="6" fillId="0" borderId="16" xfId="5" applyFont="1" applyBorder="1"/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64" fontId="9" fillId="0" borderId="17" xfId="2" applyFont="1" applyFill="1" applyBorder="1" applyAlignment="1" applyProtection="1">
      <alignment horizontal="center"/>
    </xf>
    <xf numFmtId="164" fontId="9" fillId="0" borderId="18" xfId="2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8" fontId="9" fillId="0" borderId="19" xfId="0" applyNumberFormat="1" applyFont="1" applyBorder="1" applyAlignment="1">
      <alignment horizontal="center"/>
    </xf>
    <xf numFmtId="43" fontId="9" fillId="0" borderId="19" xfId="0" applyNumberFormat="1" applyFont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0" fillId="0" borderId="21" xfId="0" applyFont="1" applyBorder="1" applyAlignment="1">
      <alignment horizontal="right"/>
    </xf>
    <xf numFmtId="43" fontId="6" fillId="0" borderId="11" xfId="5" applyFont="1" applyFill="1" applyBorder="1" applyAlignment="1">
      <alignment horizontal="center"/>
    </xf>
    <xf numFmtId="43" fontId="6" fillId="0" borderId="11" xfId="5" applyFont="1" applyFill="1" applyBorder="1"/>
    <xf numFmtId="10" fontId="0" fillId="0" borderId="11" xfId="0" applyNumberFormat="1" applyFont="1" applyBorder="1"/>
    <xf numFmtId="9" fontId="0" fillId="0" borderId="11" xfId="0" applyNumberFormat="1" applyFont="1" applyBorder="1"/>
    <xf numFmtId="0" fontId="0" fillId="0" borderId="22" xfId="0" applyFont="1" applyBorder="1"/>
    <xf numFmtId="0" fontId="0" fillId="0" borderId="5" xfId="0" applyFont="1" applyFill="1" applyBorder="1" applyAlignment="1">
      <alignment horizontal="right"/>
    </xf>
    <xf numFmtId="0" fontId="0" fillId="0" borderId="5" xfId="0" applyFont="1" applyFill="1" applyBorder="1"/>
    <xf numFmtId="0" fontId="6" fillId="0" borderId="6" xfId="3" applyFont="1" applyFill="1" applyBorder="1"/>
    <xf numFmtId="0" fontId="6" fillId="0" borderId="7" xfId="3" applyFont="1" applyFill="1" applyBorder="1"/>
    <xf numFmtId="43" fontId="6" fillId="0" borderId="12" xfId="5" applyFont="1" applyFill="1" applyBorder="1"/>
    <xf numFmtId="0" fontId="9" fillId="0" borderId="23" xfId="0" applyFont="1" applyBorder="1" applyAlignment="1">
      <alignment horizontal="center"/>
    </xf>
    <xf numFmtId="0" fontId="9" fillId="0" borderId="24" xfId="3" applyFont="1" applyFill="1" applyBorder="1" applyAlignment="1">
      <alignment horizontal="center"/>
    </xf>
    <xf numFmtId="0" fontId="0" fillId="2" borderId="5" xfId="0" applyFont="1" applyFill="1" applyBorder="1"/>
    <xf numFmtId="43" fontId="6" fillId="2" borderId="11" xfId="5" applyFont="1" applyFill="1" applyBorder="1"/>
    <xf numFmtId="43" fontId="0" fillId="2" borderId="11" xfId="0" applyNumberFormat="1" applyFont="1" applyFill="1" applyBorder="1"/>
    <xf numFmtId="0" fontId="6" fillId="2" borderId="6" xfId="3" applyFont="1" applyFill="1" applyBorder="1" applyAlignment="1">
      <alignment horizontal="center"/>
    </xf>
    <xf numFmtId="10" fontId="0" fillId="2" borderId="11" xfId="0" applyNumberFormat="1" applyFont="1" applyFill="1" applyBorder="1" applyAlignment="1">
      <alignment horizontal="right"/>
    </xf>
    <xf numFmtId="10" fontId="0" fillId="0" borderId="25" xfId="0" applyNumberFormat="1" applyFont="1" applyBorder="1"/>
    <xf numFmtId="0" fontId="6" fillId="0" borderId="26" xfId="3" applyFont="1" applyFill="1" applyBorder="1"/>
    <xf numFmtId="9" fontId="6" fillId="0" borderId="23" xfId="3" applyNumberFormat="1" applyFont="1" applyFill="1" applyBorder="1"/>
    <xf numFmtId="0" fontId="0" fillId="0" borderId="24" xfId="0" applyFont="1" applyBorder="1"/>
    <xf numFmtId="0" fontId="0" fillId="0" borderId="7" xfId="0" applyFont="1" applyBorder="1"/>
    <xf numFmtId="4" fontId="6" fillId="0" borderId="12" xfId="3" applyNumberFormat="1" applyFont="1" applyFill="1" applyBorder="1"/>
    <xf numFmtId="0" fontId="0" fillId="0" borderId="9" xfId="0" applyFont="1" applyBorder="1"/>
    <xf numFmtId="168" fontId="6" fillId="0" borderId="27" xfId="5" applyNumberFormat="1" applyFont="1" applyBorder="1"/>
    <xf numFmtId="168" fontId="6" fillId="0" borderId="28" xfId="5" applyNumberFormat="1" applyFont="1" applyBorder="1"/>
    <xf numFmtId="168" fontId="6" fillId="0" borderId="4" xfId="5" applyNumberFormat="1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29" xfId="0" applyFont="1" applyBorder="1"/>
    <xf numFmtId="0" fontId="6" fillId="0" borderId="30" xfId="3" applyFont="1" applyFill="1" applyBorder="1" applyAlignment="1">
      <alignment horizontal="right"/>
    </xf>
    <xf numFmtId="169" fontId="6" fillId="0" borderId="31" xfId="3" applyNumberFormat="1" applyFont="1" applyFill="1" applyBorder="1" applyAlignment="1">
      <alignment horizontal="right"/>
    </xf>
    <xf numFmtId="9" fontId="0" fillId="3" borderId="32" xfId="0" applyNumberFormat="1" applyFont="1" applyFill="1" applyBorder="1"/>
    <xf numFmtId="9" fontId="0" fillId="3" borderId="4" xfId="0" applyNumberFormat="1" applyFont="1" applyFill="1" applyBorder="1"/>
    <xf numFmtId="0" fontId="0" fillId="0" borderId="31" xfId="0" applyFont="1" applyFill="1" applyBorder="1" applyAlignment="1">
      <alignment horizontal="right"/>
    </xf>
    <xf numFmtId="0" fontId="0" fillId="0" borderId="31" xfId="0" applyFont="1" applyFill="1" applyBorder="1" applyAlignment="1">
      <alignment horizontal="center"/>
    </xf>
    <xf numFmtId="1" fontId="6" fillId="3" borderId="4" xfId="3" applyNumberFormat="1" applyFont="1" applyFill="1" applyBorder="1"/>
    <xf numFmtId="0" fontId="0" fillId="3" borderId="4" xfId="0" applyFont="1" applyFill="1" applyBorder="1"/>
    <xf numFmtId="43" fontId="6" fillId="3" borderId="4" xfId="5" applyFont="1" applyFill="1" applyBorder="1" applyAlignment="1">
      <alignment horizontal="center"/>
    </xf>
    <xf numFmtId="169" fontId="6" fillId="0" borderId="33" xfId="3" applyNumberFormat="1" applyFont="1" applyFill="1" applyBorder="1"/>
    <xf numFmtId="171" fontId="8" fillId="0" borderId="29" xfId="4" applyNumberFormat="1" applyFont="1" applyBorder="1"/>
    <xf numFmtId="44" fontId="6" fillId="0" borderId="34" xfId="1" applyFont="1" applyFill="1" applyBorder="1"/>
    <xf numFmtId="0" fontId="9" fillId="0" borderId="29" xfId="3" applyFont="1" applyFill="1" applyBorder="1" applyAlignment="1">
      <alignment horizontal="center"/>
    </xf>
    <xf numFmtId="0" fontId="9" fillId="0" borderId="34" xfId="3" applyFont="1" applyFill="1" applyBorder="1" applyAlignment="1">
      <alignment horizontal="center"/>
    </xf>
    <xf numFmtId="172" fontId="6" fillId="0" borderId="11" xfId="5" applyNumberFormat="1" applyFont="1" applyBorder="1"/>
    <xf numFmtId="171" fontId="6" fillId="0" borderId="11" xfId="4" applyNumberFormat="1" applyFont="1" applyBorder="1"/>
    <xf numFmtId="172" fontId="6" fillId="0" borderId="5" xfId="5" applyNumberFormat="1" applyFont="1" applyBorder="1"/>
    <xf numFmtId="171" fontId="6" fillId="0" borderId="6" xfId="4" applyNumberFormat="1" applyFont="1" applyBorder="1"/>
    <xf numFmtId="172" fontId="6" fillId="0" borderId="13" xfId="5" applyNumberFormat="1" applyFont="1" applyBorder="1"/>
    <xf numFmtId="171" fontId="6" fillId="0" borderId="15" xfId="4" applyNumberFormat="1" applyFont="1" applyBorder="1"/>
    <xf numFmtId="171" fontId="6" fillId="0" borderId="16" xfId="4" applyNumberFormat="1" applyFont="1" applyBorder="1"/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9" fontId="6" fillId="0" borderId="11" xfId="4" applyNumberFormat="1" applyFont="1" applyBorder="1"/>
    <xf numFmtId="172" fontId="0" fillId="0" borderId="5" xfId="0" applyNumberFormat="1" applyBorder="1"/>
    <xf numFmtId="9" fontId="6" fillId="0" borderId="6" xfId="4" applyNumberFormat="1" applyFont="1" applyBorder="1"/>
    <xf numFmtId="172" fontId="0" fillId="0" borderId="7" xfId="0" applyNumberFormat="1" applyBorder="1"/>
    <xf numFmtId="172" fontId="6" fillId="0" borderId="12" xfId="5" applyNumberFormat="1" applyFont="1" applyBorder="1"/>
    <xf numFmtId="9" fontId="6" fillId="0" borderId="12" xfId="4" applyNumberFormat="1" applyFont="1" applyBorder="1"/>
    <xf numFmtId="9" fontId="6" fillId="0" borderId="8" xfId="4" applyNumberFormat="1" applyFont="1" applyBorder="1"/>
    <xf numFmtId="172" fontId="0" fillId="0" borderId="13" xfId="0" applyNumberFormat="1" applyBorder="1"/>
    <xf numFmtId="172" fontId="6" fillId="0" borderId="15" xfId="5" applyNumberFormat="1" applyFont="1" applyBorder="1"/>
    <xf numFmtId="9" fontId="6" fillId="0" borderId="15" xfId="4" applyNumberFormat="1" applyFont="1" applyBorder="1"/>
    <xf numFmtId="9" fontId="6" fillId="0" borderId="16" xfId="4" applyNumberFormat="1" applyFont="1" applyBorder="1"/>
    <xf numFmtId="9" fontId="9" fillId="0" borderId="19" xfId="0" applyNumberFormat="1" applyFont="1" applyBorder="1" applyAlignment="1">
      <alignment horizontal="center"/>
    </xf>
    <xf numFmtId="9" fontId="9" fillId="0" borderId="20" xfId="0" applyNumberFormat="1" applyFont="1" applyBorder="1" applyAlignment="1">
      <alignment horizontal="center"/>
    </xf>
    <xf numFmtId="172" fontId="10" fillId="0" borderId="13" xfId="5" applyNumberFormat="1" applyFont="1" applyBorder="1"/>
    <xf numFmtId="172" fontId="10" fillId="0" borderId="5" xfId="5" applyNumberFormat="1" applyFont="1" applyBorder="1"/>
    <xf numFmtId="172" fontId="10" fillId="0" borderId="5" xfId="5" applyNumberFormat="1" applyFont="1" applyFill="1" applyBorder="1"/>
    <xf numFmtId="171" fontId="6" fillId="0" borderId="11" xfId="4" applyNumberFormat="1" applyFont="1" applyFill="1" applyBorder="1"/>
    <xf numFmtId="172" fontId="11" fillId="0" borderId="5" xfId="5" applyNumberFormat="1" applyFont="1" applyBorder="1"/>
    <xf numFmtId="171" fontId="12" fillId="0" borderId="11" xfId="4" applyNumberFormat="1" applyFont="1" applyBorder="1"/>
    <xf numFmtId="165" fontId="6" fillId="0" borderId="6" xfId="2" applyNumberFormat="1" applyFont="1" applyBorder="1" applyAlignment="1" applyProtection="1">
      <alignment horizontal="center"/>
    </xf>
    <xf numFmtId="165" fontId="6" fillId="0" borderId="8" xfId="2" applyNumberFormat="1" applyFont="1" applyBorder="1" applyAlignment="1" applyProtection="1">
      <alignment horizontal="center"/>
    </xf>
    <xf numFmtId="165" fontId="6" fillId="0" borderId="16" xfId="2" applyNumberFormat="1" applyFont="1" applyBorder="1" applyAlignment="1" applyProtection="1">
      <alignment horizontal="center"/>
    </xf>
    <xf numFmtId="164" fontId="9" fillId="0" borderId="20" xfId="2" applyFont="1" applyFill="1" applyBorder="1" applyAlignment="1">
      <alignment horizontal="center"/>
    </xf>
    <xf numFmtId="10" fontId="6" fillId="0" borderId="21" xfId="4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31" xfId="0" applyFont="1" applyFill="1" applyBorder="1"/>
    <xf numFmtId="0" fontId="9" fillId="0" borderId="20" xfId="0" applyFont="1" applyBorder="1" applyAlignment="1">
      <alignment horizontal="center"/>
    </xf>
    <xf numFmtId="1" fontId="6" fillId="0" borderId="0" xfId="3" applyNumberFormat="1" applyFont="1" applyFill="1" applyBorder="1" applyAlignment="1"/>
    <xf numFmtId="0" fontId="0" fillId="0" borderId="21" xfId="0" applyFont="1" applyFill="1" applyBorder="1" applyAlignment="1">
      <alignment horizontal="right"/>
    </xf>
    <xf numFmtId="169" fontId="6" fillId="0" borderId="21" xfId="3" applyNumberFormat="1" applyFont="1" applyFill="1" applyBorder="1" applyAlignment="1">
      <alignment horizontal="right"/>
    </xf>
    <xf numFmtId="0" fontId="6" fillId="0" borderId="21" xfId="3" applyFont="1" applyFill="1" applyBorder="1" applyAlignment="1">
      <alignment horizontal="right"/>
    </xf>
    <xf numFmtId="0" fontId="9" fillId="0" borderId="22" xfId="0" applyFont="1" applyBorder="1" applyAlignment="1">
      <alignment horizontal="center"/>
    </xf>
    <xf numFmtId="43" fontId="0" fillId="0" borderId="11" xfId="0" applyNumberFormat="1" applyFont="1" applyFill="1" applyBorder="1"/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3" applyFont="1" applyFill="1" applyBorder="1" applyAlignment="1">
      <alignment horizontal="center"/>
    </xf>
    <xf numFmtId="0" fontId="0" fillId="0" borderId="22" xfId="0" applyFont="1" applyFill="1" applyBorder="1" applyAlignment="1">
      <alignment horizontal="right"/>
    </xf>
    <xf numFmtId="43" fontId="6" fillId="0" borderId="23" xfId="5" applyFont="1" applyFill="1" applyBorder="1" applyAlignment="1">
      <alignment horizontal="center"/>
    </xf>
    <xf numFmtId="43" fontId="0" fillId="0" borderId="23" xfId="0" applyNumberFormat="1" applyFont="1" applyBorder="1"/>
    <xf numFmtId="0" fontId="0" fillId="2" borderId="23" xfId="0" applyFont="1" applyFill="1" applyBorder="1" applyAlignment="1">
      <alignment horizontal="center"/>
    </xf>
    <xf numFmtId="0" fontId="6" fillId="2" borderId="24" xfId="3" applyFont="1" applyFill="1" applyBorder="1" applyAlignment="1">
      <alignment horizontal="center"/>
    </xf>
    <xf numFmtId="43" fontId="0" fillId="0" borderId="25" xfId="0" applyNumberFormat="1" applyFont="1" applyBorder="1"/>
    <xf numFmtId="1" fontId="6" fillId="0" borderId="24" xfId="3" applyNumberFormat="1" applyFont="1" applyFill="1" applyBorder="1"/>
    <xf numFmtId="1" fontId="6" fillId="0" borderId="8" xfId="3" applyNumberFormat="1" applyFont="1" applyFill="1" applyBorder="1"/>
    <xf numFmtId="0" fontId="8" fillId="0" borderId="0" xfId="3" applyFont="1" applyFill="1" applyBorder="1" applyAlignment="1"/>
    <xf numFmtId="0" fontId="8" fillId="0" borderId="38" xfId="3" applyFont="1" applyFill="1" applyBorder="1"/>
    <xf numFmtId="171" fontId="8" fillId="0" borderId="39" xfId="4" applyNumberFormat="1" applyFont="1" applyBorder="1"/>
    <xf numFmtId="0" fontId="9" fillId="0" borderId="19" xfId="3" applyFont="1" applyFill="1" applyBorder="1" applyAlignment="1">
      <alignment horizontal="center"/>
    </xf>
    <xf numFmtId="44" fontId="6" fillId="0" borderId="40" xfId="1" applyFont="1" applyFill="1" applyBorder="1"/>
    <xf numFmtId="173" fontId="6" fillId="0" borderId="20" xfId="3" applyNumberFormat="1" applyFont="1" applyFill="1" applyBorder="1"/>
    <xf numFmtId="10" fontId="13" fillId="0" borderId="0" xfId="0" applyNumberFormat="1" applyFont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10" fontId="13" fillId="0" borderId="42" xfId="0" applyNumberFormat="1" applyFont="1" applyBorder="1" applyAlignment="1">
      <alignment horizontal="center" vertical="center" wrapText="1"/>
    </xf>
    <xf numFmtId="9" fontId="15" fillId="0" borderId="42" xfId="0" applyNumberFormat="1" applyFont="1" applyBorder="1" applyAlignment="1">
      <alignment horizontal="center" vertical="center" wrapText="1"/>
    </xf>
    <xf numFmtId="172" fontId="10" fillId="0" borderId="44" xfId="5" applyNumberFormat="1" applyFont="1" applyBorder="1"/>
    <xf numFmtId="171" fontId="6" fillId="0" borderId="25" xfId="4" applyNumberFormat="1" applyFont="1" applyBorder="1"/>
    <xf numFmtId="171" fontId="6" fillId="0" borderId="26" xfId="4" applyNumberFormat="1" applyFont="1" applyBorder="1"/>
    <xf numFmtId="172" fontId="10" fillId="0" borderId="0" xfId="5" applyNumberFormat="1" applyFont="1" applyBorder="1"/>
    <xf numFmtId="171" fontId="6" fillId="0" borderId="0" xfId="4" applyNumberFormat="1" applyFont="1" applyBorder="1"/>
    <xf numFmtId="172" fontId="10" fillId="0" borderId="43" xfId="5" applyNumberFormat="1" applyFont="1" applyBorder="1"/>
    <xf numFmtId="171" fontId="6" fillId="0" borderId="43" xfId="4" applyNumberFormat="1" applyFont="1" applyBorder="1"/>
    <xf numFmtId="172" fontId="6" fillId="0" borderId="44" xfId="5" applyNumberFormat="1" applyFont="1" applyBorder="1"/>
    <xf numFmtId="172" fontId="6" fillId="0" borderId="0" xfId="5" applyNumberFormat="1" applyFont="1" applyBorder="1"/>
    <xf numFmtId="172" fontId="6" fillId="0" borderId="43" xfId="5" applyNumberFormat="1" applyFont="1" applyBorder="1"/>
    <xf numFmtId="43" fontId="6" fillId="0" borderId="5" xfId="5" applyFont="1" applyFill="1" applyBorder="1"/>
    <xf numFmtId="10" fontId="6" fillId="0" borderId="6" xfId="4" applyNumberFormat="1" applyFont="1" applyFill="1" applyBorder="1"/>
    <xf numFmtId="10" fontId="6" fillId="0" borderId="8" xfId="4" applyNumberFormat="1" applyFont="1" applyFill="1" applyBorder="1"/>
    <xf numFmtId="0" fontId="0" fillId="0" borderId="13" xfId="0" applyFont="1" applyBorder="1"/>
    <xf numFmtId="43" fontId="0" fillId="0" borderId="15" xfId="0" applyNumberFormat="1" applyFont="1" applyFill="1" applyBorder="1"/>
    <xf numFmtId="43" fontId="0" fillId="0" borderId="16" xfId="0" applyNumberFormat="1" applyFont="1" applyFill="1" applyBorder="1"/>
    <xf numFmtId="43" fontId="0" fillId="0" borderId="44" xfId="0" applyNumberFormat="1" applyFont="1" applyBorder="1"/>
    <xf numFmtId="43" fontId="6" fillId="0" borderId="25" xfId="5" applyFont="1" applyBorder="1"/>
    <xf numFmtId="43" fontId="7" fillId="0" borderId="25" xfId="5" applyFont="1" applyBorder="1"/>
    <xf numFmtId="43" fontId="6" fillId="0" borderId="22" xfId="5" applyFont="1" applyFill="1" applyBorder="1"/>
    <xf numFmtId="43" fontId="6" fillId="0" borderId="23" xfId="5" applyFont="1" applyBorder="1"/>
    <xf numFmtId="43" fontId="6" fillId="0" borderId="24" xfId="5" applyFont="1" applyBorder="1"/>
    <xf numFmtId="43" fontId="6" fillId="0" borderId="7" xfId="5" applyFont="1" applyFill="1" applyBorder="1"/>
    <xf numFmtId="0" fontId="8" fillId="0" borderId="17" xfId="3" applyFont="1" applyFill="1" applyBorder="1"/>
    <xf numFmtId="0" fontId="9" fillId="0" borderId="23" xfId="0" applyFont="1" applyBorder="1" applyAlignment="1">
      <alignment horizontal="center"/>
    </xf>
    <xf numFmtId="0" fontId="15" fillId="0" borderId="4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41" xfId="0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31" xfId="3" applyFont="1" applyFill="1" applyBorder="1" applyAlignment="1">
      <alignment horizontal="center"/>
    </xf>
    <xf numFmtId="0" fontId="8" fillId="0" borderId="21" xfId="3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7" xfId="3" applyFont="1" applyFill="1" applyBorder="1" applyAlignment="1">
      <alignment horizontal="center"/>
    </xf>
    <xf numFmtId="0" fontId="8" fillId="0" borderId="20" xfId="3" applyFont="1" applyFill="1" applyBorder="1" applyAlignment="1">
      <alignment horizontal="center"/>
    </xf>
  </cellXfs>
  <cellStyles count="6">
    <cellStyle name="Moeda" xfId="1" builtinId="4"/>
    <cellStyle name="Normal" xfId="0" builtinId="0"/>
    <cellStyle name="Normal_ATEND_TABUAS_COMPLETAS_DE_MORTALIDADE_AMBOS_OS_SEXOS_2007" xfId="2"/>
    <cellStyle name="Normal_Plan1" xfId="3"/>
    <cellStyle name="Porcentagem" xfId="4" builtinId="5"/>
    <cellStyle name="Vírgula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2729658792651"/>
          <c:y val="4.4858665394098468E-2"/>
          <c:w val="0.84981714785651796"/>
          <c:h val="0.57864630557543939"/>
        </c:manualLayout>
      </c:layout>
      <c:lineChart>
        <c:grouping val="standard"/>
        <c:varyColors val="0"/>
        <c:ser>
          <c:idx val="0"/>
          <c:order val="0"/>
          <c:tx>
            <c:strRef>
              <c:f>Plan1!$AU$4</c:f>
              <c:strCache>
                <c:ptCount val="1"/>
                <c:pt idx="0">
                  <c:v>Uniforme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Plan1!$AU$5:$AU$39</c:f>
              <c:numCache>
                <c:formatCode>0%</c:formatCode>
                <c:ptCount val="35"/>
                <c:pt idx="0">
                  <c:v>0.17230043802349118</c:v>
                </c:pt>
                <c:pt idx="1">
                  <c:v>0.17230043802350381</c:v>
                </c:pt>
                <c:pt idx="2">
                  <c:v>0.17230043802348494</c:v>
                </c:pt>
                <c:pt idx="3">
                  <c:v>0.17230043802348272</c:v>
                </c:pt>
                <c:pt idx="4">
                  <c:v>0.17230043802352463</c:v>
                </c:pt>
                <c:pt idx="5">
                  <c:v>0.17230043802348438</c:v>
                </c:pt>
                <c:pt idx="6">
                  <c:v>0.17230043802349132</c:v>
                </c:pt>
                <c:pt idx="7">
                  <c:v>0.1723004380234805</c:v>
                </c:pt>
                <c:pt idx="8">
                  <c:v>0.17230043802349521</c:v>
                </c:pt>
                <c:pt idx="9">
                  <c:v>0.17230043802358208</c:v>
                </c:pt>
                <c:pt idx="10">
                  <c:v>0.17230043802347467</c:v>
                </c:pt>
                <c:pt idx="11">
                  <c:v>0.17230043802345829</c:v>
                </c:pt>
                <c:pt idx="12">
                  <c:v>0.17230043802344414</c:v>
                </c:pt>
                <c:pt idx="13">
                  <c:v>0.17230043802351713</c:v>
                </c:pt>
                <c:pt idx="14">
                  <c:v>0.17230043802346912</c:v>
                </c:pt>
                <c:pt idx="15">
                  <c:v>0.17230043802355932</c:v>
                </c:pt>
                <c:pt idx="16">
                  <c:v>0.1723004380235704</c:v>
                </c:pt>
                <c:pt idx="17">
                  <c:v>0.17230043802350659</c:v>
                </c:pt>
                <c:pt idx="18">
                  <c:v>0.17230043802340222</c:v>
                </c:pt>
                <c:pt idx="19">
                  <c:v>0.17230043802352046</c:v>
                </c:pt>
                <c:pt idx="20">
                  <c:v>0.17230043802358291</c:v>
                </c:pt>
                <c:pt idx="21">
                  <c:v>0.16512422940392346</c:v>
                </c:pt>
                <c:pt idx="22">
                  <c:v>0.16196241174221832</c:v>
                </c:pt>
                <c:pt idx="23">
                  <c:v>0.16196241174210257</c:v>
                </c:pt>
                <c:pt idx="24">
                  <c:v>0.16196241174206372</c:v>
                </c:pt>
                <c:pt idx="25">
                  <c:v>0.16196241174217252</c:v>
                </c:pt>
                <c:pt idx="26">
                  <c:v>0.16196241174208093</c:v>
                </c:pt>
                <c:pt idx="27">
                  <c:v>0.16196241174197823</c:v>
                </c:pt>
                <c:pt idx="28">
                  <c:v>0.16196241174201681</c:v>
                </c:pt>
                <c:pt idx="29">
                  <c:v>0.16196241174190773</c:v>
                </c:pt>
                <c:pt idx="30">
                  <c:v>0</c:v>
                </c:pt>
                <c:pt idx="31">
                  <c:v>1.9984014443252818E-14</c:v>
                </c:pt>
                <c:pt idx="32">
                  <c:v>5.134781488891349E-14</c:v>
                </c:pt>
                <c:pt idx="33">
                  <c:v>5.2735593669694936E-14</c:v>
                </c:pt>
                <c:pt idx="34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Plan1!$AV$4</c:f>
              <c:strCache>
                <c:ptCount val="1"/>
                <c:pt idx="0">
                  <c:v>Cresc. 2%</c:v>
                </c:pt>
              </c:strCache>
            </c:strRef>
          </c:tx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Plan1!$AV$5:$AV$39</c:f>
              <c:numCache>
                <c:formatCode>0%</c:formatCode>
                <c:ptCount val="35"/>
                <c:pt idx="0">
                  <c:v>0.19500178615955571</c:v>
                </c:pt>
                <c:pt idx="1">
                  <c:v>0.19500178615952879</c:v>
                </c:pt>
                <c:pt idx="2">
                  <c:v>0.19500178615956126</c:v>
                </c:pt>
                <c:pt idx="3">
                  <c:v>0.19500178615948771</c:v>
                </c:pt>
                <c:pt idx="4">
                  <c:v>0.19500178615960623</c:v>
                </c:pt>
                <c:pt idx="5">
                  <c:v>0.1950017861595682</c:v>
                </c:pt>
                <c:pt idx="6">
                  <c:v>0.19500178615951214</c:v>
                </c:pt>
                <c:pt idx="7">
                  <c:v>0.19500178615962538</c:v>
                </c:pt>
                <c:pt idx="8">
                  <c:v>0.19500178615964925</c:v>
                </c:pt>
                <c:pt idx="9">
                  <c:v>0.19500178615963315</c:v>
                </c:pt>
                <c:pt idx="10">
                  <c:v>0.195001786159478</c:v>
                </c:pt>
                <c:pt idx="11">
                  <c:v>0.19500178615947217</c:v>
                </c:pt>
                <c:pt idx="12">
                  <c:v>0.19500178615941471</c:v>
                </c:pt>
                <c:pt idx="13">
                  <c:v>0.16657845991394249</c:v>
                </c:pt>
                <c:pt idx="14">
                  <c:v>0.14270330557807964</c:v>
                </c:pt>
                <c:pt idx="15">
                  <c:v>0.1275565708214299</c:v>
                </c:pt>
                <c:pt idx="16">
                  <c:v>0.10593210794981654</c:v>
                </c:pt>
                <c:pt idx="17">
                  <c:v>9.2213243612254692E-2</c:v>
                </c:pt>
                <c:pt idx="18">
                  <c:v>7.8536541155951878E-2</c:v>
                </c:pt>
                <c:pt idx="19">
                  <c:v>6.1507320464131432E-2</c:v>
                </c:pt>
                <c:pt idx="20">
                  <c:v>4.8258606249226843E-2</c:v>
                </c:pt>
                <c:pt idx="21">
                  <c:v>3.6779274273091578E-2</c:v>
                </c:pt>
                <c:pt idx="22">
                  <c:v>2.7886034388977798E-2</c:v>
                </c:pt>
                <c:pt idx="23">
                  <c:v>2.0390633942689584E-2</c:v>
                </c:pt>
                <c:pt idx="24">
                  <c:v>9.9934492956132992E-3</c:v>
                </c:pt>
                <c:pt idx="25">
                  <c:v>0</c:v>
                </c:pt>
                <c:pt idx="26">
                  <c:v>1.7208456881689926E-14</c:v>
                </c:pt>
                <c:pt idx="27">
                  <c:v>-4.4408920985006262E-14</c:v>
                </c:pt>
                <c:pt idx="28">
                  <c:v>5.4956039718945249E-14</c:v>
                </c:pt>
                <c:pt idx="29">
                  <c:v>-2.8310687127941492E-14</c:v>
                </c:pt>
                <c:pt idx="30">
                  <c:v>-7.2858385991025898E-14</c:v>
                </c:pt>
                <c:pt idx="31">
                  <c:v>6.4948046940571658E-14</c:v>
                </c:pt>
                <c:pt idx="32">
                  <c:v>-5.6482596377804839E-14</c:v>
                </c:pt>
                <c:pt idx="33">
                  <c:v>0</c:v>
                </c:pt>
                <c:pt idx="34">
                  <c:v>1.6237011735142914E-14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Plan1!$AW$4</c:f>
              <c:strCache>
                <c:ptCount val="1"/>
                <c:pt idx="0">
                  <c:v>Cresc. 4%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Plan1!$AW$5:$AW$39</c:f>
              <c:numCache>
                <c:formatCode>0%</c:formatCode>
                <c:ptCount val="35"/>
                <c:pt idx="0">
                  <c:v>0.21713551162961803</c:v>
                </c:pt>
                <c:pt idx="1">
                  <c:v>0.21713551162962363</c:v>
                </c:pt>
                <c:pt idx="2">
                  <c:v>0.21713551162957978</c:v>
                </c:pt>
                <c:pt idx="3">
                  <c:v>0.21713551162958256</c:v>
                </c:pt>
                <c:pt idx="4">
                  <c:v>0.2171355116296253</c:v>
                </c:pt>
                <c:pt idx="5">
                  <c:v>0.18097344446139085</c:v>
                </c:pt>
                <c:pt idx="6">
                  <c:v>0.15450863279299704</c:v>
                </c:pt>
                <c:pt idx="7">
                  <c:v>0.1216373749713251</c:v>
                </c:pt>
                <c:pt idx="8">
                  <c:v>0.10475627886390365</c:v>
                </c:pt>
                <c:pt idx="9">
                  <c:v>8.9148756575240795E-2</c:v>
                </c:pt>
                <c:pt idx="10">
                  <c:v>8.1291855407239488E-2</c:v>
                </c:pt>
                <c:pt idx="11">
                  <c:v>6.7917239342758506E-2</c:v>
                </c:pt>
                <c:pt idx="12">
                  <c:v>5.5088993704442424E-2</c:v>
                </c:pt>
                <c:pt idx="13">
                  <c:v>4.9042497834198007E-2</c:v>
                </c:pt>
                <c:pt idx="14">
                  <c:v>4.1598076324791677E-2</c:v>
                </c:pt>
                <c:pt idx="15">
                  <c:v>3.2262921362202768E-2</c:v>
                </c:pt>
                <c:pt idx="16">
                  <c:v>2.7094351351221454E-2</c:v>
                </c:pt>
                <c:pt idx="17">
                  <c:v>2.2124572494441885E-2</c:v>
                </c:pt>
                <c:pt idx="18">
                  <c:v>1.734593897836173E-2</c:v>
                </c:pt>
                <c:pt idx="19">
                  <c:v>1.2751099059054027E-2</c:v>
                </c:pt>
                <c:pt idx="20">
                  <c:v>6.8173633139163858E-3</c:v>
                </c:pt>
                <c:pt idx="21">
                  <c:v>2.5691755188414489E-3</c:v>
                </c:pt>
                <c:pt idx="22">
                  <c:v>-7.4940054162198066E-15</c:v>
                </c:pt>
                <c:pt idx="23">
                  <c:v>-1.5543122344752192E-14</c:v>
                </c:pt>
                <c:pt idx="24">
                  <c:v>-4.829470157119431E-14</c:v>
                </c:pt>
                <c:pt idx="25">
                  <c:v>1.249000902703301E-14</c:v>
                </c:pt>
                <c:pt idx="26">
                  <c:v>-2.1510571102112408E-14</c:v>
                </c:pt>
                <c:pt idx="27">
                  <c:v>-3.9968028886505635E-14</c:v>
                </c:pt>
                <c:pt idx="28">
                  <c:v>1.8318679906315083E-14</c:v>
                </c:pt>
                <c:pt idx="29">
                  <c:v>-3.3029134982598407E-14</c:v>
                </c:pt>
                <c:pt idx="30">
                  <c:v>9.7144514654701197E-15</c:v>
                </c:pt>
                <c:pt idx="31">
                  <c:v>-2.9976021664879227E-14</c:v>
                </c:pt>
                <c:pt idx="32">
                  <c:v>2.0539125955565396E-14</c:v>
                </c:pt>
                <c:pt idx="33">
                  <c:v>-2.1094237467877974E-14</c:v>
                </c:pt>
                <c:pt idx="34">
                  <c:v>5.4123372450476381E-15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Plan1!$AX$4</c:f>
              <c:strCache>
                <c:ptCount val="1"/>
                <c:pt idx="0">
                  <c:v>Cresc. 6%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Plan1!$AX$5:$AX$39</c:f>
              <c:numCache>
                <c:formatCode>0%</c:formatCode>
                <c:ptCount val="35"/>
                <c:pt idx="0">
                  <c:v>0.23622612842228471</c:v>
                </c:pt>
                <c:pt idx="1">
                  <c:v>0.16953384220269985</c:v>
                </c:pt>
                <c:pt idx="2">
                  <c:v>0.13879463116609481</c:v>
                </c:pt>
                <c:pt idx="3">
                  <c:v>0.11325023321289152</c:v>
                </c:pt>
                <c:pt idx="4">
                  <c:v>8.7430880664873256E-2</c:v>
                </c:pt>
                <c:pt idx="5">
                  <c:v>7.5932428927105722E-2</c:v>
                </c:pt>
                <c:pt idx="6">
                  <c:v>6.1598574995288535E-2</c:v>
                </c:pt>
                <c:pt idx="7">
                  <c:v>5.3153869364077622E-2</c:v>
                </c:pt>
                <c:pt idx="8">
                  <c:v>4.299927264515363E-2</c:v>
                </c:pt>
                <c:pt idx="9">
                  <c:v>3.7487741155269871E-2</c:v>
                </c:pt>
                <c:pt idx="10">
                  <c:v>3.2288183145960658E-2</c:v>
                </c:pt>
                <c:pt idx="11">
                  <c:v>2.7382939740903112E-2</c:v>
                </c:pt>
                <c:pt idx="12">
                  <c:v>2.184542348616661E-2</c:v>
                </c:pt>
                <c:pt idx="13">
                  <c:v>1.8303481708399072E-2</c:v>
                </c:pt>
                <c:pt idx="14">
                  <c:v>1.4271165504389782E-2</c:v>
                </c:pt>
                <c:pt idx="15">
                  <c:v>1.0385753286601407E-2</c:v>
                </c:pt>
                <c:pt idx="16">
                  <c:v>6.720270062277183E-3</c:v>
                </c:pt>
                <c:pt idx="17">
                  <c:v>3.2622670205051385E-3</c:v>
                </c:pt>
                <c:pt idx="18">
                  <c:v>1.915134717478395E-14</c:v>
                </c:pt>
                <c:pt idx="19">
                  <c:v>2.3314683517128287E-14</c:v>
                </c:pt>
                <c:pt idx="20">
                  <c:v>-1.3877787807814457E-14</c:v>
                </c:pt>
                <c:pt idx="21">
                  <c:v>3.6082248300317588E-15</c:v>
                </c:pt>
                <c:pt idx="22">
                  <c:v>-7.4940054162198066E-15</c:v>
                </c:pt>
                <c:pt idx="23">
                  <c:v>1.5543122344752192E-14</c:v>
                </c:pt>
                <c:pt idx="24">
                  <c:v>-1.2073675392798577E-14</c:v>
                </c:pt>
                <c:pt idx="25">
                  <c:v>1.249000902703301E-14</c:v>
                </c:pt>
                <c:pt idx="26">
                  <c:v>2.581268532253489E-14</c:v>
                </c:pt>
                <c:pt idx="27">
                  <c:v>-4.4408920985006262E-15</c:v>
                </c:pt>
                <c:pt idx="28">
                  <c:v>-3.6637359812630166E-14</c:v>
                </c:pt>
                <c:pt idx="29">
                  <c:v>9.4368957093138306E-15</c:v>
                </c:pt>
                <c:pt idx="30">
                  <c:v>3.4000580129145419E-14</c:v>
                </c:pt>
                <c:pt idx="31">
                  <c:v>2.4980018054066022E-15</c:v>
                </c:pt>
                <c:pt idx="32">
                  <c:v>2.5673907444456745E-15</c:v>
                </c:pt>
                <c:pt idx="33">
                  <c:v>-1.5820678100908481E-14</c:v>
                </c:pt>
                <c:pt idx="34">
                  <c:v>1.0824674490095276E-14</c:v>
                </c:pt>
              </c:numCache>
            </c:numRef>
          </c:val>
          <c:smooth val="0"/>
        </c:ser>
        <c:ser>
          <c:idx val="8"/>
          <c:order val="4"/>
          <c:tx>
            <c:strRef>
              <c:f>Plan1!$AY$4</c:f>
              <c:strCache>
                <c:ptCount val="1"/>
                <c:pt idx="0">
                  <c:v>Cresc. 8%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Plan1!$AY$5:$AY$39</c:f>
              <c:numCache>
                <c:formatCode>0%</c:formatCode>
                <c:ptCount val="35"/>
                <c:pt idx="0">
                  <c:v>0.2058792229234038</c:v>
                </c:pt>
                <c:pt idx="1">
                  <c:v>8.1568260546331373E-2</c:v>
                </c:pt>
                <c:pt idx="2">
                  <c:v>6.1226799332607107E-2</c:v>
                </c:pt>
                <c:pt idx="3">
                  <c:v>4.9036000124258461E-2</c:v>
                </c:pt>
                <c:pt idx="4">
                  <c:v>4.2087684284725924E-2</c:v>
                </c:pt>
                <c:pt idx="5">
                  <c:v>3.5241688375303726E-2</c:v>
                </c:pt>
                <c:pt idx="6">
                  <c:v>2.6894437695139384E-2</c:v>
                </c:pt>
                <c:pt idx="7">
                  <c:v>2.2561077383286832E-2</c:v>
                </c:pt>
                <c:pt idx="8">
                  <c:v>1.8548706724186709E-2</c:v>
                </c:pt>
                <c:pt idx="9">
                  <c:v>1.483354870646908E-2</c:v>
                </c:pt>
                <c:pt idx="10">
                  <c:v>1.1393587579000553E-2</c:v>
                </c:pt>
                <c:pt idx="11">
                  <c:v>8.2084383868852306E-3</c:v>
                </c:pt>
                <c:pt idx="12">
                  <c:v>8.2084383869128474E-3</c:v>
                </c:pt>
                <c:pt idx="13">
                  <c:v>5.2592261719958122E-3</c:v>
                </c:pt>
                <c:pt idx="14">
                  <c:v>2.5284741211521744E-3</c:v>
                </c:pt>
                <c:pt idx="15">
                  <c:v>8.8958673619965456E-4</c:v>
                </c:pt>
                <c:pt idx="16">
                  <c:v>1.1657341758564142E-14</c:v>
                </c:pt>
                <c:pt idx="17">
                  <c:v>1.2212453270876722E-14</c:v>
                </c:pt>
                <c:pt idx="18">
                  <c:v>-3.1918911957973251E-15</c:v>
                </c:pt>
                <c:pt idx="19">
                  <c:v>2.3314683517128287E-14</c:v>
                </c:pt>
                <c:pt idx="20">
                  <c:v>1.0408340855860843E-14</c:v>
                </c:pt>
                <c:pt idx="21">
                  <c:v>5.4123372450476381E-15</c:v>
                </c:pt>
                <c:pt idx="22">
                  <c:v>-1.8735013540549517E-15</c:v>
                </c:pt>
                <c:pt idx="23">
                  <c:v>-1.9428902930940239E-15</c:v>
                </c:pt>
                <c:pt idx="24">
                  <c:v>2.0122792321330962E-15</c:v>
                </c:pt>
                <c:pt idx="25">
                  <c:v>-4.163336342344337E-15</c:v>
                </c:pt>
                <c:pt idx="26">
                  <c:v>0</c:v>
                </c:pt>
                <c:pt idx="27">
                  <c:v>2.2204460492503131E-15</c:v>
                </c:pt>
                <c:pt idx="28">
                  <c:v>2.0608514894604468E-14</c:v>
                </c:pt>
                <c:pt idx="29">
                  <c:v>-2.3592239273284576E-15</c:v>
                </c:pt>
                <c:pt idx="30">
                  <c:v>4.8572257327350599E-15</c:v>
                </c:pt>
                <c:pt idx="31">
                  <c:v>2.4980018054066022E-15</c:v>
                </c:pt>
                <c:pt idx="32">
                  <c:v>1.2836953722228372E-14</c:v>
                </c:pt>
                <c:pt idx="33">
                  <c:v>-2.6367796834847468E-15</c:v>
                </c:pt>
                <c:pt idx="34">
                  <c:v>1.0824674490095276E-14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Plan1!$AZ$4</c:f>
              <c:strCache>
                <c:ptCount val="1"/>
                <c:pt idx="0">
                  <c:v>Cresc. 10%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Plan1!$AZ$5:$AZ$39</c:f>
              <c:numCache>
                <c:formatCode>0%</c:formatCode>
                <c:ptCount val="35"/>
                <c:pt idx="0">
                  <c:v>0.15422830580179947</c:v>
                </c:pt>
                <c:pt idx="1">
                  <c:v>4.084223367622708E-2</c:v>
                </c:pt>
                <c:pt idx="2">
                  <c:v>3.0439177988730859E-2</c:v>
                </c:pt>
                <c:pt idx="3">
                  <c:v>2.5935690678112744E-2</c:v>
                </c:pt>
                <c:pt idx="4">
                  <c:v>2.1723167201655597E-2</c:v>
                </c:pt>
                <c:pt idx="5">
                  <c:v>1.4736184293330512E-2</c:v>
                </c:pt>
                <c:pt idx="6">
                  <c:v>1.1660241864129978E-2</c:v>
                </c:pt>
                <c:pt idx="7">
                  <c:v>1.0954572388126582E-2</c:v>
                </c:pt>
                <c:pt idx="8">
                  <c:v>8.8639305648298417E-3</c:v>
                </c:pt>
                <c:pt idx="9">
                  <c:v>6.3218293836944661E-3</c:v>
                </c:pt>
                <c:pt idx="10">
                  <c:v>4.0108283098770625E-3</c:v>
                </c:pt>
                <c:pt idx="11">
                  <c:v>2.7169040151142632E-3</c:v>
                </c:pt>
                <c:pt idx="12">
                  <c:v>1.9099182427990274E-3</c:v>
                </c:pt>
                <c:pt idx="13">
                  <c:v>2.4980018054066022E-15</c:v>
                </c:pt>
                <c:pt idx="14">
                  <c:v>-2.6367796834847468E-15</c:v>
                </c:pt>
                <c:pt idx="15">
                  <c:v>1.1102230246251565E-14</c:v>
                </c:pt>
                <c:pt idx="16">
                  <c:v>-7.2858385991025898E-15</c:v>
                </c:pt>
                <c:pt idx="17">
                  <c:v>-4.5796699765787707E-15</c:v>
                </c:pt>
                <c:pt idx="18">
                  <c:v>0</c:v>
                </c:pt>
                <c:pt idx="19">
                  <c:v>-3.3306690738754696E-15</c:v>
                </c:pt>
                <c:pt idx="20">
                  <c:v>-1.7347234759768071E-15</c:v>
                </c:pt>
                <c:pt idx="21">
                  <c:v>3.6082248300317588E-15</c:v>
                </c:pt>
                <c:pt idx="22">
                  <c:v>0</c:v>
                </c:pt>
                <c:pt idx="23">
                  <c:v>1.1657341758564144E-14</c:v>
                </c:pt>
                <c:pt idx="24">
                  <c:v>-8.0491169285323849E-15</c:v>
                </c:pt>
                <c:pt idx="25">
                  <c:v>2.0816681711721685E-15</c:v>
                </c:pt>
                <c:pt idx="26">
                  <c:v>-4.3021142204224816E-15</c:v>
                </c:pt>
                <c:pt idx="27">
                  <c:v>0</c:v>
                </c:pt>
                <c:pt idx="28">
                  <c:v>2.2898349882893854E-15</c:v>
                </c:pt>
                <c:pt idx="29">
                  <c:v>0</c:v>
                </c:pt>
                <c:pt idx="30">
                  <c:v>-3.6429192995512949E-15</c:v>
                </c:pt>
                <c:pt idx="31">
                  <c:v>3.7470027081099033E-15</c:v>
                </c:pt>
                <c:pt idx="32">
                  <c:v>-7.7021722333370235E-15</c:v>
                </c:pt>
                <c:pt idx="33">
                  <c:v>1.4502288259166107E-14</c:v>
                </c:pt>
                <c:pt idx="34">
                  <c:v>4.0592529337857286E-15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Plan1!$BA$4</c:f>
              <c:strCache>
                <c:ptCount val="1"/>
                <c:pt idx="0">
                  <c:v>80% Maiores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Plan1!$AS$5:$AS$39</c:f>
              <c:numCache>
                <c:formatCode>_-* #,##0_-;\-* #,##0_-;_-* "-"??_-;_-@_-</c:formatCode>
                <c:ptCount val="35"/>
                <c:pt idx="0">
                  <c:v>7344</c:v>
                </c:pt>
                <c:pt idx="1">
                  <c:v>8640</c:v>
                </c:pt>
                <c:pt idx="2">
                  <c:v>10080</c:v>
                </c:pt>
                <c:pt idx="3">
                  <c:v>11520</c:v>
                </c:pt>
                <c:pt idx="4">
                  <c:v>12960</c:v>
                </c:pt>
                <c:pt idx="5">
                  <c:v>14400</c:v>
                </c:pt>
                <c:pt idx="6">
                  <c:v>15840</c:v>
                </c:pt>
                <c:pt idx="7">
                  <c:v>17280</c:v>
                </c:pt>
                <c:pt idx="8">
                  <c:v>18720</c:v>
                </c:pt>
                <c:pt idx="9">
                  <c:v>20160</c:v>
                </c:pt>
                <c:pt idx="10">
                  <c:v>21600</c:v>
                </c:pt>
                <c:pt idx="11">
                  <c:v>23040</c:v>
                </c:pt>
                <c:pt idx="12">
                  <c:v>24480</c:v>
                </c:pt>
                <c:pt idx="13">
                  <c:v>25920</c:v>
                </c:pt>
                <c:pt idx="14">
                  <c:v>27360</c:v>
                </c:pt>
                <c:pt idx="15">
                  <c:v>28800</c:v>
                </c:pt>
                <c:pt idx="16">
                  <c:v>30240</c:v>
                </c:pt>
                <c:pt idx="17">
                  <c:v>31680</c:v>
                </c:pt>
                <c:pt idx="18">
                  <c:v>33120</c:v>
                </c:pt>
                <c:pt idx="19">
                  <c:v>34560</c:v>
                </c:pt>
                <c:pt idx="20">
                  <c:v>36000</c:v>
                </c:pt>
                <c:pt idx="21">
                  <c:v>37440</c:v>
                </c:pt>
                <c:pt idx="22">
                  <c:v>38880</c:v>
                </c:pt>
                <c:pt idx="23">
                  <c:v>40320</c:v>
                </c:pt>
                <c:pt idx="24">
                  <c:v>41760</c:v>
                </c:pt>
                <c:pt idx="25">
                  <c:v>43200</c:v>
                </c:pt>
                <c:pt idx="26">
                  <c:v>44640</c:v>
                </c:pt>
                <c:pt idx="27">
                  <c:v>46080</c:v>
                </c:pt>
                <c:pt idx="28">
                  <c:v>47520</c:v>
                </c:pt>
                <c:pt idx="29">
                  <c:v>48960</c:v>
                </c:pt>
                <c:pt idx="30">
                  <c:v>50400</c:v>
                </c:pt>
                <c:pt idx="31">
                  <c:v>51840</c:v>
                </c:pt>
                <c:pt idx="32">
                  <c:v>53280</c:v>
                </c:pt>
                <c:pt idx="33">
                  <c:v>54720</c:v>
                </c:pt>
                <c:pt idx="34">
                  <c:v>56160</c:v>
                </c:pt>
              </c:numCache>
            </c:numRef>
          </c:cat>
          <c:val>
            <c:numRef>
              <c:f>Plan1!$BA$5:$BA$39</c:f>
              <c:numCache>
                <c:formatCode>0%</c:formatCode>
                <c:ptCount val="35"/>
                <c:pt idx="0">
                  <c:v>0.17327711004568117</c:v>
                </c:pt>
                <c:pt idx="1">
                  <c:v>0.22698170723905897</c:v>
                </c:pt>
                <c:pt idx="2">
                  <c:v>0.23047534467765224</c:v>
                </c:pt>
                <c:pt idx="3">
                  <c:v>0.23298032112173628</c:v>
                </c:pt>
                <c:pt idx="4">
                  <c:v>0.23483731701880201</c:v>
                </c:pt>
                <c:pt idx="5">
                  <c:v>0.2362519769414595</c:v>
                </c:pt>
                <c:pt idx="6">
                  <c:v>0.23735439540901709</c:v>
                </c:pt>
                <c:pt idx="7">
                  <c:v>0.23823013230856338</c:v>
                </c:pt>
                <c:pt idx="8">
                  <c:v>0.238937329352093</c:v>
                </c:pt>
                <c:pt idx="9">
                  <c:v>0.23951661569956706</c:v>
                </c:pt>
                <c:pt idx="10">
                  <c:v>0.23999707658001326</c:v>
                </c:pt>
                <c:pt idx="11">
                  <c:v>0.24039997674038638</c:v>
                </c:pt>
                <c:pt idx="12">
                  <c:v>0.24074115450644168</c:v>
                </c:pt>
                <c:pt idx="13">
                  <c:v>0.24103260247260172</c:v>
                </c:pt>
                <c:pt idx="14">
                  <c:v>0.24128353596457791</c:v>
                </c:pt>
                <c:pt idx="15">
                  <c:v>0.24150113055602107</c:v>
                </c:pt>
                <c:pt idx="16">
                  <c:v>0.24169104080690476</c:v>
                </c:pt>
                <c:pt idx="17">
                  <c:v>0.2418577713720349</c:v>
                </c:pt>
                <c:pt idx="18">
                  <c:v>0.24200494661202998</c:v>
                </c:pt>
                <c:pt idx="19">
                  <c:v>0.24213550923757765</c:v>
                </c:pt>
                <c:pt idx="20">
                  <c:v>0.24225186855683645</c:v>
                </c:pt>
                <c:pt idx="21">
                  <c:v>0.23296792746298645</c:v>
                </c:pt>
                <c:pt idx="22">
                  <c:v>0.22885187587321471</c:v>
                </c:pt>
                <c:pt idx="23">
                  <c:v>0.22886911252485431</c:v>
                </c:pt>
                <c:pt idx="24">
                  <c:v>0.22888471151848166</c:v>
                </c:pt>
                <c:pt idx="25">
                  <c:v>0.22889887392853467</c:v>
                </c:pt>
                <c:pt idx="26">
                  <c:v>0.2289117708907959</c:v>
                </c:pt>
                <c:pt idx="27">
                  <c:v>0.22892354879617827</c:v>
                </c:pt>
                <c:pt idx="28">
                  <c:v>0.22893433346331565</c:v>
                </c:pt>
                <c:pt idx="29">
                  <c:v>0.22894423351228821</c:v>
                </c:pt>
                <c:pt idx="30">
                  <c:v>1.2632532003080399E-2</c:v>
                </c:pt>
                <c:pt idx="31">
                  <c:v>1.1977507157180378E-2</c:v>
                </c:pt>
                <c:pt idx="32">
                  <c:v>1.1372138965875522E-2</c:v>
                </c:pt>
                <c:pt idx="33">
                  <c:v>1.081153216572317E-2</c:v>
                </c:pt>
                <c:pt idx="34">
                  <c:v>1.0291380188573729E-2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43712"/>
        <c:axId val="69194240"/>
      </c:lineChart>
      <c:catAx>
        <c:axId val="12984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LAPS anual no primeiro ano em R$</a:t>
                </a:r>
              </a:p>
            </c:rich>
          </c:tx>
          <c:layout>
            <c:manualLayout>
              <c:xMode val="edge"/>
              <c:yMode val="edge"/>
              <c:x val="0.57625109361329829"/>
              <c:y val="0.78234016666284067"/>
            </c:manualLayout>
          </c:layout>
          <c:overlay val="0"/>
        </c:title>
        <c:numFmt formatCode="_-* #,##0_-;\-* #,##0_-;_-* &quot;-&quot;??_-;_-@_-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69194240"/>
        <c:crosses val="autoZero"/>
        <c:auto val="1"/>
        <c:lblAlgn val="ctr"/>
        <c:lblOffset val="100"/>
        <c:noMultiLvlLbl val="0"/>
      </c:catAx>
      <c:valAx>
        <c:axId val="69194240"/>
        <c:scaling>
          <c:orientation val="minMax"/>
          <c:max val="0.25"/>
          <c:min val="0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Redutor Marginal da AE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984371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400050</xdr:colOff>
      <xdr:row>4</xdr:row>
      <xdr:rowOff>19050</xdr:rowOff>
    </xdr:from>
    <xdr:to>
      <xdr:col>62</xdr:col>
      <xdr:colOff>95250</xdr:colOff>
      <xdr:row>20</xdr:row>
      <xdr:rowOff>114300</xdr:rowOff>
    </xdr:to>
    <xdr:graphicFrame macro="">
      <xdr:nvGraphicFramePr>
        <xdr:cNvPr id="8820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BL1954"/>
  <sheetViews>
    <sheetView tabSelected="1" topLeftCell="S1" workbookViewId="0">
      <selection activeCell="A2" sqref="A2"/>
    </sheetView>
  </sheetViews>
  <sheetFormatPr defaultRowHeight="15" x14ac:dyDescent="0.25"/>
  <cols>
    <col min="1" max="1" width="12.5703125" style="8" bestFit="1" customWidth="1"/>
    <col min="2" max="2" width="17.85546875" style="8" bestFit="1" customWidth="1"/>
    <col min="3" max="3" width="16.28515625" style="5" bestFit="1" customWidth="1"/>
    <col min="4" max="4" width="5.7109375" style="5" bestFit="1" customWidth="1"/>
    <col min="5" max="5" width="22.42578125" style="5" customWidth="1"/>
    <col min="6" max="6" width="8.7109375" style="5" customWidth="1"/>
    <col min="7" max="7" width="14.5703125" style="5" customWidth="1"/>
    <col min="8" max="8" width="10.5703125" style="5" customWidth="1"/>
    <col min="9" max="9" width="12.85546875" style="5" bestFit="1" customWidth="1"/>
    <col min="10" max="10" width="12.85546875" style="5" customWidth="1"/>
    <col min="11" max="11" width="14.85546875" style="5" customWidth="1"/>
    <col min="12" max="12" width="13.7109375" style="5" bestFit="1" customWidth="1"/>
    <col min="13" max="13" width="15.5703125" style="5" bestFit="1" customWidth="1"/>
    <col min="14" max="14" width="12.140625" style="5" customWidth="1"/>
    <col min="15" max="15" width="12.28515625" style="5" bestFit="1" customWidth="1"/>
    <col min="16" max="16" width="10.5703125" style="5" bestFit="1" customWidth="1"/>
    <col min="17" max="17" width="9.5703125" style="5" bestFit="1" customWidth="1"/>
    <col min="18" max="18" width="9.140625" style="5"/>
    <col min="19" max="19" width="10.5703125" style="5" bestFit="1" customWidth="1"/>
    <col min="20" max="20" width="11" style="5" bestFit="1" customWidth="1"/>
    <col min="21" max="21" width="22" style="5" customWidth="1"/>
    <col min="22" max="22" width="21" style="5" bestFit="1" customWidth="1"/>
    <col min="23" max="23" width="17.140625" style="5" bestFit="1" customWidth="1"/>
    <col min="24" max="24" width="16.28515625" style="5" bestFit="1" customWidth="1"/>
    <col min="25" max="25" width="15.28515625" style="5" customWidth="1"/>
    <col min="26" max="26" width="10.28515625" style="5" customWidth="1"/>
    <col min="27" max="27" width="10.5703125" style="5" bestFit="1" customWidth="1"/>
    <col min="28" max="28" width="15.140625" style="5" bestFit="1" customWidth="1"/>
    <col min="29" max="29" width="16.42578125" style="5" bestFit="1" customWidth="1"/>
    <col min="30" max="30" width="9.85546875" style="5" bestFit="1" customWidth="1"/>
    <col min="31" max="31" width="16.42578125" style="5" bestFit="1" customWidth="1"/>
    <col min="32" max="32" width="9.85546875" style="5" bestFit="1" customWidth="1"/>
    <col min="33" max="33" width="16.42578125" style="5" bestFit="1" customWidth="1"/>
    <col min="34" max="34" width="9.85546875" style="5" bestFit="1" customWidth="1"/>
    <col min="35" max="35" width="16.42578125" style="5" bestFit="1" customWidth="1"/>
    <col min="36" max="36" width="9.85546875" style="5" bestFit="1" customWidth="1"/>
    <col min="37" max="37" width="16.42578125" style="5" bestFit="1" customWidth="1"/>
    <col min="38" max="38" width="9.85546875" style="5" bestFit="1" customWidth="1"/>
    <col min="39" max="39" width="16.42578125" style="5" bestFit="1" customWidth="1"/>
    <col min="40" max="40" width="9.85546875" style="5" bestFit="1" customWidth="1"/>
    <col min="41" max="41" width="16.42578125" style="5" bestFit="1" customWidth="1"/>
    <col min="42" max="42" width="9.85546875" style="5" bestFit="1" customWidth="1"/>
    <col min="43" max="44" width="9.140625" style="5"/>
    <col min="45" max="45" width="11.5703125" style="5" bestFit="1" customWidth="1"/>
    <col min="46" max="46" width="20.28515625" style="5" bestFit="1" customWidth="1"/>
    <col min="47" max="47" width="9.42578125" style="5" bestFit="1" customWidth="1"/>
    <col min="48" max="51" width="9.28515625" style="5" bestFit="1" customWidth="1"/>
    <col min="52" max="52" width="10.28515625" style="5" bestFit="1" customWidth="1"/>
    <col min="53" max="53" width="12.140625" style="5" bestFit="1" customWidth="1"/>
    <col min="54" max="16384" width="9.140625" style="5"/>
  </cols>
  <sheetData>
    <row r="1" spans="1:64" ht="15.75" thickBot="1" x14ac:dyDescent="0.3">
      <c r="E1" s="29"/>
      <c r="F1" s="30" t="s">
        <v>47</v>
      </c>
      <c r="G1" s="118">
        <v>0.03</v>
      </c>
      <c r="H1" s="31">
        <f>(1+G1)^(1/12)-1</f>
        <v>2.4662697723036864E-3</v>
      </c>
      <c r="I1" s="8"/>
      <c r="J1" s="113"/>
      <c r="K1" s="120" t="s">
        <v>12</v>
      </c>
      <c r="L1" s="122">
        <v>20</v>
      </c>
      <c r="M1" s="8"/>
      <c r="N1" s="8"/>
      <c r="O1" s="114"/>
      <c r="P1" s="117" t="s">
        <v>50</v>
      </c>
      <c r="Q1" s="124">
        <v>640</v>
      </c>
      <c r="R1" s="8"/>
      <c r="S1" s="8"/>
      <c r="V1" s="8"/>
      <c r="W1" s="8"/>
      <c r="X1" s="8"/>
      <c r="Y1" s="8"/>
      <c r="Z1" s="8"/>
      <c r="AA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64" ht="15.75" thickBot="1" x14ac:dyDescent="0.3">
      <c r="E2" s="28"/>
      <c r="F2" s="85" t="s">
        <v>48</v>
      </c>
      <c r="G2" s="119">
        <v>0</v>
      </c>
      <c r="J2" s="114"/>
      <c r="K2" s="121" t="s">
        <v>11</v>
      </c>
      <c r="L2" s="123">
        <v>55</v>
      </c>
      <c r="M2" s="7"/>
      <c r="N2" s="4"/>
      <c r="O2" s="115"/>
      <c r="P2" s="116" t="s">
        <v>13</v>
      </c>
      <c r="Q2" s="125">
        <f>(L2-L1)*0.31/VLOOKUP(L2,A5:D65,4)*(1+(L2+(L2-L1)*0.31)/100)</f>
        <v>0.72263444139014965</v>
      </c>
      <c r="T2" s="220" t="s">
        <v>51</v>
      </c>
      <c r="U2" s="221"/>
      <c r="V2" s="221"/>
      <c r="W2" s="221"/>
      <c r="X2" s="222"/>
    </row>
    <row r="3" spans="1:64" ht="15.75" thickBot="1" x14ac:dyDescent="0.3">
      <c r="O3" s="6"/>
      <c r="T3" s="170" t="s">
        <v>59</v>
      </c>
      <c r="U3" s="96" t="s">
        <v>19</v>
      </c>
      <c r="V3" s="96" t="s">
        <v>20</v>
      </c>
      <c r="W3" s="96" t="s">
        <v>52</v>
      </c>
      <c r="X3" s="97" t="s">
        <v>18</v>
      </c>
      <c r="AB3" s="233" t="s">
        <v>24</v>
      </c>
      <c r="AC3" s="217" t="s">
        <v>34</v>
      </c>
      <c r="AD3" s="217"/>
      <c r="AE3" s="217" t="s">
        <v>35</v>
      </c>
      <c r="AF3" s="217"/>
      <c r="AG3" s="217" t="s">
        <v>36</v>
      </c>
      <c r="AH3" s="217"/>
      <c r="AI3" s="217" t="s">
        <v>37</v>
      </c>
      <c r="AJ3" s="217"/>
      <c r="AK3" s="217" t="s">
        <v>38</v>
      </c>
      <c r="AL3" s="217"/>
      <c r="AM3" s="217" t="s">
        <v>39</v>
      </c>
      <c r="AN3" s="217"/>
      <c r="AO3" s="217" t="s">
        <v>40</v>
      </c>
      <c r="AP3" s="228"/>
      <c r="AU3" s="220" t="s">
        <v>57</v>
      </c>
      <c r="AV3" s="221"/>
      <c r="AW3" s="221"/>
      <c r="AX3" s="221"/>
      <c r="AY3" s="221"/>
      <c r="AZ3" s="221"/>
      <c r="BA3" s="222"/>
      <c r="BB3"/>
      <c r="BC3"/>
      <c r="BD3"/>
      <c r="BE3"/>
      <c r="BF3"/>
      <c r="BG3"/>
      <c r="BH3"/>
      <c r="BI3"/>
      <c r="BJ3"/>
      <c r="BK3"/>
      <c r="BL3"/>
    </row>
    <row r="4" spans="1:64" s="20" customFormat="1" ht="16.5" thickBot="1" x14ac:dyDescent="0.3">
      <c r="A4" s="75" t="s">
        <v>1</v>
      </c>
      <c r="B4" s="76" t="s">
        <v>0</v>
      </c>
      <c r="C4" s="77" t="s">
        <v>2</v>
      </c>
      <c r="D4" s="78" t="s">
        <v>3</v>
      </c>
      <c r="E4" s="79" t="s">
        <v>49</v>
      </c>
      <c r="F4" s="80" t="s">
        <v>10</v>
      </c>
      <c r="G4" s="80" t="s">
        <v>16</v>
      </c>
      <c r="H4" s="80" t="s">
        <v>5</v>
      </c>
      <c r="I4" s="81" t="s">
        <v>4</v>
      </c>
      <c r="J4" s="81" t="s">
        <v>25</v>
      </c>
      <c r="K4" s="81" t="s">
        <v>9</v>
      </c>
      <c r="L4" s="81" t="s">
        <v>31</v>
      </c>
      <c r="M4" s="81" t="s">
        <v>15</v>
      </c>
      <c r="N4" s="82" t="s">
        <v>14</v>
      </c>
      <c r="O4" s="83" t="s">
        <v>6</v>
      </c>
      <c r="P4" s="83" t="s">
        <v>7</v>
      </c>
      <c r="Q4" s="84" t="s">
        <v>8</v>
      </c>
      <c r="S4" s="21"/>
      <c r="T4" s="91">
        <v>1</v>
      </c>
      <c r="U4" s="86">
        <v>510</v>
      </c>
      <c r="V4" s="47">
        <f t="shared" ref="V4:V9" si="0">U4*12</f>
        <v>6120</v>
      </c>
      <c r="W4" s="102"/>
      <c r="X4" s="101"/>
      <c r="AB4" s="234"/>
      <c r="AC4" s="137" t="s">
        <v>26</v>
      </c>
      <c r="AD4" s="137" t="s">
        <v>33</v>
      </c>
      <c r="AE4" s="137" t="s">
        <v>26</v>
      </c>
      <c r="AF4" s="137" t="s">
        <v>33</v>
      </c>
      <c r="AG4" s="137" t="s">
        <v>26</v>
      </c>
      <c r="AH4" s="137" t="s">
        <v>33</v>
      </c>
      <c r="AI4" s="137" t="s">
        <v>26</v>
      </c>
      <c r="AJ4" s="137" t="s">
        <v>33</v>
      </c>
      <c r="AK4" s="137" t="s">
        <v>26</v>
      </c>
      <c r="AL4" s="137" t="s">
        <v>33</v>
      </c>
      <c r="AM4" s="137" t="s">
        <v>26</v>
      </c>
      <c r="AN4" s="137" t="s">
        <v>33</v>
      </c>
      <c r="AO4" s="137" t="s">
        <v>26</v>
      </c>
      <c r="AP4" s="138" t="s">
        <v>33</v>
      </c>
      <c r="AS4" s="79" t="s">
        <v>56</v>
      </c>
      <c r="AT4" s="80" t="s">
        <v>55</v>
      </c>
      <c r="AU4" s="80" t="s">
        <v>46</v>
      </c>
      <c r="AV4" s="150" t="s">
        <v>41</v>
      </c>
      <c r="AW4" s="150" t="s">
        <v>42</v>
      </c>
      <c r="AX4" s="150" t="s">
        <v>43</v>
      </c>
      <c r="AY4" s="150" t="s">
        <v>44</v>
      </c>
      <c r="AZ4" s="150" t="s">
        <v>45</v>
      </c>
      <c r="BA4" s="151" t="s">
        <v>40</v>
      </c>
      <c r="BB4"/>
      <c r="BC4" s="232" t="s">
        <v>70</v>
      </c>
      <c r="BD4" s="232"/>
      <c r="BE4" s="232"/>
      <c r="BF4" s="232"/>
      <c r="BG4" s="232"/>
      <c r="BH4" s="232"/>
      <c r="BI4" s="232"/>
      <c r="BJ4" s="232"/>
      <c r="BK4" s="232"/>
      <c r="BL4" s="232"/>
    </row>
    <row r="5" spans="1:64" ht="15.75" thickBot="1" x14ac:dyDescent="0.3">
      <c r="A5" s="61">
        <v>20</v>
      </c>
      <c r="B5" s="62">
        <v>5.4900000000000001E-4</v>
      </c>
      <c r="C5" s="63">
        <v>1.465320719875679E-3</v>
      </c>
      <c r="D5" s="64">
        <v>55.467981682238069</v>
      </c>
      <c r="E5" s="65">
        <v>0</v>
      </c>
      <c r="F5" s="66">
        <v>0</v>
      </c>
      <c r="G5" s="67">
        <v>20</v>
      </c>
      <c r="H5" s="68">
        <f>VLOOKUP(G5,$A$5:$B$100,2)</f>
        <v>5.4900000000000001E-4</v>
      </c>
      <c r="I5" s="111">
        <f>H5*(G6-G5)</f>
        <v>4.574999999999935E-5</v>
      </c>
      <c r="J5" s="68">
        <v>1</v>
      </c>
      <c r="K5" s="70">
        <f t="shared" ref="K5:K68" si="1">1/(1+$H$1)^F5</f>
        <v>1</v>
      </c>
      <c r="L5" s="71">
        <f>$Q$1</f>
        <v>640</v>
      </c>
      <c r="M5" s="71">
        <f>IF(L5&lt;$U$8,L5,$U$8)</f>
        <v>640</v>
      </c>
      <c r="N5" s="71">
        <f>L5*(1+20%)</f>
        <v>768</v>
      </c>
      <c r="O5" s="72">
        <f>M5*11%</f>
        <v>70.400000000000006</v>
      </c>
      <c r="P5" s="73">
        <f t="shared" ref="P5:P68" si="2">IF(M5&gt;0,0,SUM($M$89:$M$1145)/COUNTIF($M$89:$M$1145,"&gt;0")*$Q$2)</f>
        <v>0</v>
      </c>
      <c r="Q5" s="74">
        <f t="shared" ref="Q5:Q68" si="3">IF(AND(G5&gt;=65,P5&lt;=900),0,IF((P5-MIN($W$10*P5,$X$11))&lt;$U$5,0,IF((P5-MIN($W$10*P5,$X$11))&lt;$U$6,(P5-MIN($W$10*P5,$X$11))*$W$5-$X$5,IF((P5-MIN($W$10*P5,$X$11))&lt;$U$7,(P5-MIN($W$10*P5,$X$11))*$W$6-$X$6,IF((P5-MIN($W$10*P5,$X$11))&lt;$U$9,(P5-MIN($W$10*P5,$X$11))*$W$7-$X$7,(P5-MIN($W$10*P5,$X$11))*$W$9-$X$9)))))</f>
        <v>0</v>
      </c>
      <c r="S5" s="17"/>
      <c r="T5" s="92">
        <v>2</v>
      </c>
      <c r="U5" s="87">
        <v>1499.16</v>
      </c>
      <c r="V5" s="47">
        <f t="shared" si="0"/>
        <v>17989.920000000002</v>
      </c>
      <c r="W5" s="88">
        <v>7.4999999999999997E-2</v>
      </c>
      <c r="X5" s="93">
        <v>112.43</v>
      </c>
      <c r="AB5" s="152">
        <v>510</v>
      </c>
      <c r="AC5" s="135">
        <f>V15</f>
        <v>0.17230043802349118</v>
      </c>
      <c r="AD5" s="135">
        <f>AC5</f>
        <v>0.17230043802349118</v>
      </c>
      <c r="AE5" s="135">
        <v>0.19500178615955571</v>
      </c>
      <c r="AF5" s="135">
        <f>AE5</f>
        <v>0.19500178615955571</v>
      </c>
      <c r="AG5" s="135">
        <v>0.21713551162961803</v>
      </c>
      <c r="AH5" s="135">
        <f>AG5</f>
        <v>0.21713551162961803</v>
      </c>
      <c r="AI5" s="135">
        <v>0.23622612842228471</v>
      </c>
      <c r="AJ5" s="135">
        <f>AI5</f>
        <v>0.23622612842228471</v>
      </c>
      <c r="AK5" s="135">
        <v>0.2058792229234038</v>
      </c>
      <c r="AL5" s="135">
        <f>AK5</f>
        <v>0.2058792229234038</v>
      </c>
      <c r="AM5" s="135">
        <v>0.15422830580179947</v>
      </c>
      <c r="AN5" s="135">
        <f>AM5</f>
        <v>0.15422830580179947</v>
      </c>
      <c r="AO5" s="135"/>
      <c r="AP5" s="136"/>
      <c r="AS5" s="146">
        <f>AT5*1.2*12</f>
        <v>7344</v>
      </c>
      <c r="AT5" s="147">
        <v>510</v>
      </c>
      <c r="AU5" s="148">
        <f>VLOOKUP($AT5,$AB$5:$AP$1954,3)</f>
        <v>0.17230043802349118</v>
      </c>
      <c r="AV5" s="148">
        <f>VLOOKUP($AT5,$AB$5:$AP$1954,5)</f>
        <v>0.19500178615955571</v>
      </c>
      <c r="AW5" s="148">
        <f>VLOOKUP($AT5,$AB$5:$AP$1954,7)</f>
        <v>0.21713551162961803</v>
      </c>
      <c r="AX5" s="148">
        <f>VLOOKUP($AT5,$AB$5:$AP$1954,9)</f>
        <v>0.23622612842228471</v>
      </c>
      <c r="AY5" s="148">
        <f>VLOOKUP($AT5,$AB$5:$AP$1954,11)</f>
        <v>0.2058792229234038</v>
      </c>
      <c r="AZ5" s="148">
        <f>VLOOKUP($AT5,$AB$5:$AP$1954,13)</f>
        <v>0.15422830580179947</v>
      </c>
      <c r="BA5" s="149">
        <f>VLOOKUP(520,$AB$5:$AP$1954,15)</f>
        <v>0.17327711004568117</v>
      </c>
      <c r="BB5"/>
      <c r="BC5"/>
      <c r="BD5"/>
      <c r="BE5"/>
      <c r="BF5"/>
      <c r="BG5"/>
      <c r="BH5"/>
      <c r="BI5"/>
      <c r="BJ5"/>
      <c r="BK5"/>
      <c r="BL5"/>
    </row>
    <row r="6" spans="1:64" ht="15.75" thickBot="1" x14ac:dyDescent="0.3">
      <c r="A6" s="32">
        <v>21</v>
      </c>
      <c r="B6" s="36">
        <v>5.7300000000000005E-4</v>
      </c>
      <c r="C6" s="37">
        <v>1.5884270707967301E-3</v>
      </c>
      <c r="D6" s="39">
        <v>54.548645603241589</v>
      </c>
      <c r="E6" s="49">
        <v>0</v>
      </c>
      <c r="F6" s="41">
        <v>1</v>
      </c>
      <c r="G6" s="42">
        <f>G5+1/12</f>
        <v>20.083333333333332</v>
      </c>
      <c r="H6" s="109">
        <f t="shared" ref="H6:H69" si="4">VLOOKUP(G6,$A$5:$B$100,2)</f>
        <v>5.4900000000000001E-4</v>
      </c>
      <c r="I6" s="112">
        <f t="shared" ref="I6:I69" si="5">H6*(G7-G6)</f>
        <v>4.574999999999935E-5</v>
      </c>
      <c r="J6" s="110">
        <f>(1-I5)</f>
        <v>0.99995425000000004</v>
      </c>
      <c r="K6" s="45">
        <f t="shared" si="1"/>
        <v>0.9975397977501389</v>
      </c>
      <c r="L6" s="46">
        <f t="shared" ref="L6:L69" si="6">IF(G6&lt;$L$2,L5*(1+E6*$G$2),0)</f>
        <v>640</v>
      </c>
      <c r="M6" s="46">
        <f t="shared" ref="M6:M69" si="7">IF(L6&lt;$U$8,L6,$U$8)</f>
        <v>640</v>
      </c>
      <c r="N6" s="46">
        <f t="shared" ref="N6:N69" si="8">L6*(1+20%)</f>
        <v>768</v>
      </c>
      <c r="O6" s="47">
        <f t="shared" ref="O6:O69" si="9">M6*11%</f>
        <v>70.400000000000006</v>
      </c>
      <c r="P6" s="48">
        <f t="shared" si="2"/>
        <v>0</v>
      </c>
      <c r="Q6" s="50">
        <f t="shared" si="3"/>
        <v>0</v>
      </c>
      <c r="S6" s="17"/>
      <c r="T6" s="92">
        <v>3</v>
      </c>
      <c r="U6" s="87">
        <v>2246.7600000000002</v>
      </c>
      <c r="V6" s="47">
        <f t="shared" si="0"/>
        <v>26961.120000000003</v>
      </c>
      <c r="W6" s="89">
        <v>0.15</v>
      </c>
      <c r="X6" s="93">
        <v>280.94</v>
      </c>
      <c r="AB6" s="153">
        <v>520</v>
      </c>
      <c r="AC6" s="131">
        <f t="dataTable" ref="AC6:AC604" dt2D="0" dtr="0" r1="Q1"/>
        <v>0.17230043802349107</v>
      </c>
      <c r="AD6" s="131">
        <f>(AC6-AC5*($AB5/$AB6))/(($AB6-$AB5)/$AB6)</f>
        <v>0.17230043802348582</v>
      </c>
      <c r="AE6" s="131">
        <v>0.19500178615955638</v>
      </c>
      <c r="AF6" s="131">
        <f>(AE6-AE5*($AB5/$AB6))/(($AB6-$AB5)/$AB6)</f>
        <v>0.19500178615959007</v>
      </c>
      <c r="AG6" s="131">
        <v>0.21713551162961842</v>
      </c>
      <c r="AH6" s="131">
        <f>(AG6-AG5*($AB5/$AB6))/(($AB6-$AB5)/$AB6)</f>
        <v>0.2171355116296394</v>
      </c>
      <c r="AI6" s="131">
        <v>0.23563143438935949</v>
      </c>
      <c r="AJ6" s="131">
        <f>(AI6-AI5*($AB5/$AB6))/(($AB6-$AB5)/$AB6)</f>
        <v>0.20530203871017394</v>
      </c>
      <c r="AK6" s="131">
        <v>0.20385724057027652</v>
      </c>
      <c r="AL6" s="131">
        <f>(AK6-AK5*($AB5/$AB6))/(($AB6-$AB5)/$AB6)</f>
        <v>0.10073614056078573</v>
      </c>
      <c r="AM6" s="131">
        <v>0.15216307636881565</v>
      </c>
      <c r="AN6" s="131">
        <f>(AM6-AM5*($AB5/$AB6))/(($AB6-$AB5)/$AB6)</f>
        <v>4.6836375286641974E-2</v>
      </c>
      <c r="AO6" s="131">
        <f>Plan2!AB6</f>
        <v>0.17327711004568117</v>
      </c>
      <c r="AP6" s="133">
        <f>AO6</f>
        <v>0.17327711004568117</v>
      </c>
      <c r="AS6" s="140">
        <f t="shared" ref="AS6:AS39" si="10">AT6*1.2*12</f>
        <v>8640</v>
      </c>
      <c r="AT6" s="130">
        <v>600</v>
      </c>
      <c r="AU6" s="139">
        <f t="shared" ref="AU6:AU39" si="11">VLOOKUP($AT6,$AB$5:$AP$1954,3)</f>
        <v>0.17230043802350381</v>
      </c>
      <c r="AV6" s="139">
        <f t="shared" ref="AV6:AV39" si="12">VLOOKUP($AT6,$AB$5:$AP$1954,5)</f>
        <v>0.19500178615952879</v>
      </c>
      <c r="AW6" s="139">
        <f t="shared" ref="AW6:AW39" si="13">VLOOKUP($AT6,$AB$5:$AP$1954,7)</f>
        <v>0.21713551162962363</v>
      </c>
      <c r="AX6" s="139">
        <f t="shared" ref="AX6:AX39" si="14">VLOOKUP($AT6,$AB$5:$AP$1954,9)</f>
        <v>0.16953384220269985</v>
      </c>
      <c r="AY6" s="139">
        <f t="shared" ref="AY6:AY39" si="15">VLOOKUP($AT6,$AB$5:$AP$1954,11)</f>
        <v>8.1568260546331373E-2</v>
      </c>
      <c r="AZ6" s="139">
        <f t="shared" ref="AZ6:AZ39" si="16">VLOOKUP($AT6,$AB$5:$AP$1954,13)</f>
        <v>4.084223367622708E-2</v>
      </c>
      <c r="BA6" s="141">
        <f t="shared" ref="BA6:BA39" si="17">VLOOKUP($AT6,$AB$5:$AP$1954,15)</f>
        <v>0.22698170723905897</v>
      </c>
      <c r="BB6"/>
      <c r="BC6"/>
      <c r="BD6"/>
      <c r="BE6"/>
      <c r="BF6"/>
      <c r="BG6"/>
      <c r="BH6"/>
      <c r="BI6"/>
      <c r="BJ6"/>
      <c r="BK6"/>
      <c r="BL6"/>
    </row>
    <row r="7" spans="1:64" x14ac:dyDescent="0.25">
      <c r="A7" s="32">
        <v>22</v>
      </c>
      <c r="B7" s="36">
        <v>5.9900000000000003E-4</v>
      </c>
      <c r="C7" s="37">
        <v>1.6823498685536965E-3</v>
      </c>
      <c r="D7" s="39">
        <v>53.634634522184314</v>
      </c>
      <c r="E7" s="49">
        <v>0</v>
      </c>
      <c r="F7" s="41">
        <v>2</v>
      </c>
      <c r="G7" s="42">
        <f t="shared" ref="G7:G70" si="18">G6+1/12</f>
        <v>20.166666666666664</v>
      </c>
      <c r="H7" s="43">
        <f t="shared" si="4"/>
        <v>5.4900000000000001E-4</v>
      </c>
      <c r="I7" s="69">
        <f t="shared" si="5"/>
        <v>4.574999999999935E-5</v>
      </c>
      <c r="J7" s="44">
        <f>(1-I6)*J6</f>
        <v>0.99990850209306259</v>
      </c>
      <c r="K7" s="45">
        <f t="shared" si="1"/>
        <v>0.99508564809538802</v>
      </c>
      <c r="L7" s="46">
        <f t="shared" si="6"/>
        <v>640</v>
      </c>
      <c r="M7" s="46">
        <f t="shared" si="7"/>
        <v>640</v>
      </c>
      <c r="N7" s="46">
        <f t="shared" si="8"/>
        <v>768</v>
      </c>
      <c r="O7" s="47">
        <f t="shared" si="9"/>
        <v>70.400000000000006</v>
      </c>
      <c r="P7" s="48">
        <f t="shared" si="2"/>
        <v>0</v>
      </c>
      <c r="Q7" s="50">
        <f t="shared" si="3"/>
        <v>0</v>
      </c>
      <c r="S7" s="17"/>
      <c r="T7" s="92">
        <v>4</v>
      </c>
      <c r="U7" s="87">
        <v>2995.71</v>
      </c>
      <c r="V7" s="47">
        <f t="shared" si="0"/>
        <v>35948.520000000004</v>
      </c>
      <c r="W7" s="88">
        <v>0.22500000000000001</v>
      </c>
      <c r="X7" s="93">
        <v>505.62</v>
      </c>
      <c r="AB7" s="153">
        <v>530</v>
      </c>
      <c r="AC7" s="131">
        <v>0.17230043802349132</v>
      </c>
      <c r="AD7" s="131">
        <f t="shared" ref="AD7:AF70" si="19">(AC7-AC6*($AB6/$AB7))/(($AB7-$AB6)/$AB7)</f>
        <v>0.17230043802350475</v>
      </c>
      <c r="AE7" s="131">
        <v>0.19500178615955613</v>
      </c>
      <c r="AF7" s="131">
        <f t="shared" si="19"/>
        <v>0.19500178615954356</v>
      </c>
      <c r="AG7" s="131">
        <v>0.21713551162961781</v>
      </c>
      <c r="AH7" s="131">
        <f t="shared" ref="AH7:AH70" si="20">(AG7-AG6*($AB6/$AB7))/(($AB7-$AB6)/$AB7)</f>
        <v>0.2171355116295858</v>
      </c>
      <c r="AI7" s="131">
        <v>0.23504282937672283</v>
      </c>
      <c r="AJ7" s="131">
        <f t="shared" ref="AJ7:AJ70" si="21">(AI7-AI6*($AB6/$AB7))/(($AB7-$AB6)/$AB7)</f>
        <v>0.20443536871961593</v>
      </c>
      <c r="AK7" s="131">
        <v>0.20191155943802186</v>
      </c>
      <c r="AL7" s="131">
        <f t="shared" ref="AL7:AL70" si="22">(AK7-AK6*($AB6/$AB7))/(($AB7-$AB6)/$AB7)</f>
        <v>0.10073614056077912</v>
      </c>
      <c r="AM7" s="131">
        <v>0.15017578012198257</v>
      </c>
      <c r="AN7" s="131">
        <f t="shared" ref="AN7:AN70" si="23">(AM7-AM6*($AB6/$AB7))/(($AB7-$AB6)/$AB7)</f>
        <v>4.6836375286662957E-2</v>
      </c>
      <c r="AO7" s="131">
        <f>Plan2!AB7</f>
        <v>0.17422743737962432</v>
      </c>
      <c r="AP7" s="133">
        <f t="shared" ref="AP7:AP70" si="24">(AO7-AO6*($AB6/$AB7))/(($AB7-$AB6)/$AB7)</f>
        <v>0.22364445874466782</v>
      </c>
      <c r="AS7" s="140">
        <f t="shared" si="10"/>
        <v>10080</v>
      </c>
      <c r="AT7" s="130">
        <v>700</v>
      </c>
      <c r="AU7" s="139">
        <f t="shared" si="11"/>
        <v>0.17230043802348494</v>
      </c>
      <c r="AV7" s="139">
        <f t="shared" si="12"/>
        <v>0.19500178615956126</v>
      </c>
      <c r="AW7" s="139">
        <f t="shared" si="13"/>
        <v>0.21713551162957978</v>
      </c>
      <c r="AX7" s="139">
        <f t="shared" si="14"/>
        <v>0.13879463116609481</v>
      </c>
      <c r="AY7" s="139">
        <f t="shared" si="15"/>
        <v>6.1226799332607107E-2</v>
      </c>
      <c r="AZ7" s="139">
        <f t="shared" si="16"/>
        <v>3.0439177988730859E-2</v>
      </c>
      <c r="BA7" s="141">
        <f t="shared" si="17"/>
        <v>0.23047534467765224</v>
      </c>
      <c r="BB7"/>
      <c r="BC7"/>
      <c r="BD7"/>
      <c r="BE7"/>
      <c r="BF7"/>
      <c r="BG7"/>
      <c r="BH7"/>
      <c r="BI7"/>
      <c r="BJ7"/>
      <c r="BK7"/>
      <c r="BL7"/>
    </row>
    <row r="8" spans="1:64" x14ac:dyDescent="0.25">
      <c r="A8" s="32">
        <v>23</v>
      </c>
      <c r="B8" s="36">
        <v>6.2699999999999995E-4</v>
      </c>
      <c r="C8" s="37">
        <v>1.7384884020271163E-3</v>
      </c>
      <c r="D8" s="39">
        <v>52.724176208031778</v>
      </c>
      <c r="E8" s="49">
        <v>0</v>
      </c>
      <c r="F8" s="41">
        <v>3</v>
      </c>
      <c r="G8" s="42">
        <f t="shared" si="18"/>
        <v>20.249999999999996</v>
      </c>
      <c r="H8" s="43">
        <f t="shared" si="4"/>
        <v>5.4900000000000001E-4</v>
      </c>
      <c r="I8" s="44">
        <f t="shared" si="5"/>
        <v>4.574999999999935E-5</v>
      </c>
      <c r="J8" s="44">
        <f t="shared" ref="J8:J71" si="25">(1-I7)*J7</f>
        <v>0.99986275627909182</v>
      </c>
      <c r="K8" s="45">
        <f t="shared" si="1"/>
        <v>0.99263753614513939</v>
      </c>
      <c r="L8" s="46">
        <f t="shared" si="6"/>
        <v>640</v>
      </c>
      <c r="M8" s="46">
        <f t="shared" si="7"/>
        <v>640</v>
      </c>
      <c r="N8" s="46">
        <f t="shared" si="8"/>
        <v>768</v>
      </c>
      <c r="O8" s="47">
        <f t="shared" si="9"/>
        <v>70.400000000000006</v>
      </c>
      <c r="P8" s="48">
        <f t="shared" si="2"/>
        <v>0</v>
      </c>
      <c r="Q8" s="50">
        <f t="shared" si="3"/>
        <v>0</v>
      </c>
      <c r="S8" s="18"/>
      <c r="T8" s="98">
        <v>5</v>
      </c>
      <c r="U8" s="99">
        <v>3416.54</v>
      </c>
      <c r="V8" s="100">
        <f t="shared" si="0"/>
        <v>40998.479999999996</v>
      </c>
      <c r="W8" s="223" t="s">
        <v>17</v>
      </c>
      <c r="X8" s="224"/>
      <c r="Y8" s="8"/>
      <c r="Z8" s="8"/>
      <c r="AB8" s="153">
        <v>540</v>
      </c>
      <c r="AC8" s="131">
        <v>0.1723004380234906</v>
      </c>
      <c r="AD8" s="131">
        <f t="shared" si="19"/>
        <v>0.17230043802345218</v>
      </c>
      <c r="AE8" s="131">
        <v>0.19500178615955641</v>
      </c>
      <c r="AF8" s="131">
        <f t="shared" si="19"/>
        <v>0.19500178615957126</v>
      </c>
      <c r="AG8" s="131">
        <v>0.21713551162961833</v>
      </c>
      <c r="AH8" s="131">
        <f t="shared" si="20"/>
        <v>0.21713551162964528</v>
      </c>
      <c r="AI8" s="131">
        <v>0.23421624207309752</v>
      </c>
      <c r="AJ8" s="131">
        <f t="shared" si="21"/>
        <v>0.19040711498095625</v>
      </c>
      <c r="AK8" s="131">
        <v>0.2000155674863946</v>
      </c>
      <c r="AL8" s="131">
        <f t="shared" si="22"/>
        <v>9.9527994050148838E-2</v>
      </c>
      <c r="AM8" s="131">
        <v>0.14826208743984684</v>
      </c>
      <c r="AN8" s="131">
        <f t="shared" si="23"/>
        <v>4.6836375286652632E-2</v>
      </c>
      <c r="AO8" s="131">
        <f>Plan2!AB8</f>
        <v>0.17515247177035476</v>
      </c>
      <c r="AP8" s="133">
        <f t="shared" si="24"/>
        <v>0.22417929447906765</v>
      </c>
      <c r="AS8" s="140">
        <f t="shared" si="10"/>
        <v>11520</v>
      </c>
      <c r="AT8" s="130">
        <v>800</v>
      </c>
      <c r="AU8" s="139">
        <f t="shared" si="11"/>
        <v>0.17230043802348272</v>
      </c>
      <c r="AV8" s="139">
        <f t="shared" si="12"/>
        <v>0.19500178615948771</v>
      </c>
      <c r="AW8" s="139">
        <f t="shared" si="13"/>
        <v>0.21713551162958256</v>
      </c>
      <c r="AX8" s="139">
        <f t="shared" si="14"/>
        <v>0.11325023321289152</v>
      </c>
      <c r="AY8" s="139">
        <f t="shared" si="15"/>
        <v>4.9036000124258461E-2</v>
      </c>
      <c r="AZ8" s="139">
        <f t="shared" si="16"/>
        <v>2.5935690678112744E-2</v>
      </c>
      <c r="BA8" s="141">
        <f t="shared" si="17"/>
        <v>0.23298032112173628</v>
      </c>
      <c r="BB8"/>
      <c r="BC8"/>
      <c r="BD8"/>
      <c r="BE8"/>
      <c r="BF8"/>
      <c r="BG8"/>
      <c r="BH8"/>
      <c r="BI8"/>
      <c r="BJ8"/>
      <c r="BK8"/>
      <c r="BL8"/>
    </row>
    <row r="9" spans="1:64" ht="15.75" thickBot="1" x14ac:dyDescent="0.3">
      <c r="A9" s="32">
        <v>24</v>
      </c>
      <c r="B9" s="36">
        <v>6.5700000000000003E-4</v>
      </c>
      <c r="C9" s="37">
        <v>1.7670609581830227E-3</v>
      </c>
      <c r="D9" s="39">
        <v>51.815125446871761</v>
      </c>
      <c r="E9" s="49">
        <v>0</v>
      </c>
      <c r="F9" s="41">
        <v>4</v>
      </c>
      <c r="G9" s="42">
        <f t="shared" si="18"/>
        <v>20.333333333333329</v>
      </c>
      <c r="H9" s="43">
        <f t="shared" si="4"/>
        <v>5.4900000000000001E-4</v>
      </c>
      <c r="I9" s="44">
        <f t="shared" si="5"/>
        <v>4.574999999999935E-5</v>
      </c>
      <c r="J9" s="44">
        <f t="shared" si="25"/>
        <v>0.99981701255799205</v>
      </c>
      <c r="K9" s="45">
        <f t="shared" si="1"/>
        <v>0.99019544704541862</v>
      </c>
      <c r="L9" s="46">
        <f t="shared" si="6"/>
        <v>640</v>
      </c>
      <c r="M9" s="46">
        <f t="shared" si="7"/>
        <v>640</v>
      </c>
      <c r="N9" s="46">
        <f t="shared" si="8"/>
        <v>768</v>
      </c>
      <c r="O9" s="47">
        <f t="shared" si="9"/>
        <v>70.400000000000006</v>
      </c>
      <c r="P9" s="48">
        <f t="shared" si="2"/>
        <v>0</v>
      </c>
      <c r="Q9" s="50">
        <f t="shared" si="3"/>
        <v>0</v>
      </c>
      <c r="S9" s="7"/>
      <c r="T9" s="94">
        <v>6</v>
      </c>
      <c r="U9" s="95">
        <v>3743.19</v>
      </c>
      <c r="V9" s="58">
        <f t="shared" si="0"/>
        <v>44918.28</v>
      </c>
      <c r="W9" s="103">
        <v>0.27500000000000002</v>
      </c>
      <c r="X9" s="104">
        <v>692.78</v>
      </c>
      <c r="AB9" s="153">
        <v>550</v>
      </c>
      <c r="AC9" s="131">
        <v>0.17230043802349115</v>
      </c>
      <c r="AD9" s="131">
        <f t="shared" si="19"/>
        <v>0.17230043802352185</v>
      </c>
      <c r="AE9" s="131">
        <v>0.19500178615955596</v>
      </c>
      <c r="AF9" s="131">
        <f t="shared" si="19"/>
        <v>0.19500178615953198</v>
      </c>
      <c r="AG9" s="131">
        <v>0.21713551162961769</v>
      </c>
      <c r="AH9" s="131">
        <f t="shared" si="20"/>
        <v>0.21713551162958256</v>
      </c>
      <c r="AI9" s="131">
        <v>0.23341971248960394</v>
      </c>
      <c r="AJ9" s="131">
        <f t="shared" si="21"/>
        <v>0.19040711498095109</v>
      </c>
      <c r="AK9" s="131">
        <v>0.19802953148621205</v>
      </c>
      <c r="AL9" s="131">
        <f t="shared" si="22"/>
        <v>9.0783587476355176E-2</v>
      </c>
      <c r="AM9" s="131">
        <v>0.14641798358251548</v>
      </c>
      <c r="AN9" s="131">
        <f t="shared" si="23"/>
        <v>4.6836375286621601E-2</v>
      </c>
      <c r="AO9" s="131">
        <f>Plan2!AB9</f>
        <v>0.17605320971379076</v>
      </c>
      <c r="AP9" s="133">
        <f t="shared" si="24"/>
        <v>0.22469305865933556</v>
      </c>
      <c r="AS9" s="140">
        <f t="shared" si="10"/>
        <v>12960</v>
      </c>
      <c r="AT9" s="130">
        <v>900</v>
      </c>
      <c r="AU9" s="139">
        <f t="shared" si="11"/>
        <v>0.17230043802352463</v>
      </c>
      <c r="AV9" s="139">
        <f t="shared" si="12"/>
        <v>0.19500178615960623</v>
      </c>
      <c r="AW9" s="139">
        <f t="shared" si="13"/>
        <v>0.2171355116296253</v>
      </c>
      <c r="AX9" s="139">
        <f t="shared" si="14"/>
        <v>8.7430880664873256E-2</v>
      </c>
      <c r="AY9" s="139">
        <f t="shared" si="15"/>
        <v>4.2087684284725924E-2</v>
      </c>
      <c r="AZ9" s="139">
        <f t="shared" si="16"/>
        <v>2.1723167201655597E-2</v>
      </c>
      <c r="BA9" s="141">
        <f t="shared" si="17"/>
        <v>0.23483731701880201</v>
      </c>
      <c r="BB9"/>
      <c r="BC9"/>
      <c r="BD9"/>
      <c r="BE9"/>
      <c r="BF9"/>
      <c r="BG9"/>
      <c r="BH9"/>
      <c r="BI9"/>
      <c r="BJ9"/>
      <c r="BK9"/>
      <c r="BL9"/>
    </row>
    <row r="10" spans="1:64" x14ac:dyDescent="0.25">
      <c r="A10" s="32">
        <v>25</v>
      </c>
      <c r="B10" s="36">
        <v>6.8599999999999998E-4</v>
      </c>
      <c r="C10" s="37">
        <v>1.7855767359101484E-3</v>
      </c>
      <c r="D10" s="39">
        <v>50.905962916960128</v>
      </c>
      <c r="E10" s="49">
        <v>0</v>
      </c>
      <c r="F10" s="41">
        <v>5</v>
      </c>
      <c r="G10" s="42">
        <f t="shared" si="18"/>
        <v>20.416666666666661</v>
      </c>
      <c r="H10" s="43">
        <f t="shared" si="4"/>
        <v>5.4900000000000001E-4</v>
      </c>
      <c r="I10" s="44">
        <f t="shared" si="5"/>
        <v>4.574999999999935E-5</v>
      </c>
      <c r="J10" s="44">
        <f t="shared" si="25"/>
        <v>0.99977127092966755</v>
      </c>
      <c r="K10" s="45">
        <f t="shared" si="1"/>
        <v>0.98775936597879532</v>
      </c>
      <c r="L10" s="46">
        <f t="shared" si="6"/>
        <v>640</v>
      </c>
      <c r="M10" s="46">
        <f t="shared" si="7"/>
        <v>640</v>
      </c>
      <c r="N10" s="46">
        <f t="shared" si="8"/>
        <v>768</v>
      </c>
      <c r="O10" s="47">
        <f t="shared" si="9"/>
        <v>70.400000000000006</v>
      </c>
      <c r="P10" s="48">
        <f t="shared" si="2"/>
        <v>0</v>
      </c>
      <c r="Q10" s="50">
        <f t="shared" si="3"/>
        <v>0</v>
      </c>
      <c r="V10" s="90" t="s">
        <v>21</v>
      </c>
      <c r="W10" s="105">
        <v>0.2</v>
      </c>
      <c r="X10" s="106"/>
      <c r="AB10" s="153">
        <v>560</v>
      </c>
      <c r="AC10" s="131">
        <v>0.17230043802349101</v>
      </c>
      <c r="AD10" s="131">
        <f t="shared" si="19"/>
        <v>0.17230043802348338</v>
      </c>
      <c r="AE10" s="131">
        <v>0.19500178615955627</v>
      </c>
      <c r="AF10" s="131">
        <f t="shared" si="19"/>
        <v>0.19500178615957409</v>
      </c>
      <c r="AG10" s="131">
        <v>0.21713551162961839</v>
      </c>
      <c r="AH10" s="131">
        <f t="shared" si="20"/>
        <v>0.21713551162965672</v>
      </c>
      <c r="AI10" s="131">
        <v>0.23265163039123551</v>
      </c>
      <c r="AJ10" s="131">
        <f t="shared" si="21"/>
        <v>0.19040711498097207</v>
      </c>
      <c r="AK10" s="131">
        <v>0.19611442534317813</v>
      </c>
      <c r="AL10" s="131">
        <f t="shared" si="22"/>
        <v>9.0783587476313876E-2</v>
      </c>
      <c r="AM10" s="131">
        <v>0.14462509336749035</v>
      </c>
      <c r="AN10" s="131">
        <f t="shared" si="23"/>
        <v>4.6016131541108729E-2</v>
      </c>
      <c r="AO10" s="131">
        <f>Plan2!AB10</f>
        <v>0.17693059603755859</v>
      </c>
      <c r="AP10" s="133">
        <f t="shared" si="24"/>
        <v>0.22518684384478904</v>
      </c>
      <c r="AS10" s="140">
        <f t="shared" si="10"/>
        <v>14400</v>
      </c>
      <c r="AT10" s="130">
        <v>1000</v>
      </c>
      <c r="AU10" s="139">
        <f t="shared" si="11"/>
        <v>0.17230043802348438</v>
      </c>
      <c r="AV10" s="139">
        <f t="shared" si="12"/>
        <v>0.1950017861595682</v>
      </c>
      <c r="AW10" s="139">
        <f t="shared" si="13"/>
        <v>0.18097344446139085</v>
      </c>
      <c r="AX10" s="139">
        <f t="shared" si="14"/>
        <v>7.5932428927105722E-2</v>
      </c>
      <c r="AY10" s="139">
        <f t="shared" si="15"/>
        <v>3.5241688375303726E-2</v>
      </c>
      <c r="AZ10" s="139">
        <f t="shared" si="16"/>
        <v>1.4736184293330512E-2</v>
      </c>
      <c r="BA10" s="141">
        <f t="shared" si="17"/>
        <v>0.2362519769414595</v>
      </c>
      <c r="BB10"/>
      <c r="BC10"/>
      <c r="BD10"/>
      <c r="BE10"/>
      <c r="BF10"/>
      <c r="BG10"/>
      <c r="BH10"/>
      <c r="BI10"/>
      <c r="BJ10"/>
      <c r="BK10"/>
      <c r="BL10"/>
    </row>
    <row r="11" spans="1:64" ht="15.75" thickBot="1" x14ac:dyDescent="0.3">
      <c r="A11" s="32">
        <v>26</v>
      </c>
      <c r="B11" s="36">
        <v>7.1400000000000001E-4</v>
      </c>
      <c r="C11" s="37">
        <v>1.809810112762664E-3</v>
      </c>
      <c r="D11" s="39">
        <v>49.996127627705704</v>
      </c>
      <c r="E11" s="49">
        <v>0</v>
      </c>
      <c r="F11" s="41">
        <v>6</v>
      </c>
      <c r="G11" s="42">
        <f t="shared" si="18"/>
        <v>20.499999999999993</v>
      </c>
      <c r="H11" s="43">
        <f t="shared" si="4"/>
        <v>5.4900000000000001E-4</v>
      </c>
      <c r="I11" s="44">
        <f t="shared" si="5"/>
        <v>4.574999999999935E-5</v>
      </c>
      <c r="J11" s="44">
        <f t="shared" si="25"/>
        <v>0.99972553139402254</v>
      </c>
      <c r="K11" s="45">
        <f t="shared" si="1"/>
        <v>0.98532927816429294</v>
      </c>
      <c r="L11" s="46">
        <f t="shared" si="6"/>
        <v>640</v>
      </c>
      <c r="M11" s="46">
        <f t="shared" si="7"/>
        <v>640</v>
      </c>
      <c r="N11" s="46">
        <f t="shared" si="8"/>
        <v>768</v>
      </c>
      <c r="O11" s="47">
        <f t="shared" si="9"/>
        <v>70.400000000000006</v>
      </c>
      <c r="P11" s="48">
        <f t="shared" si="2"/>
        <v>0</v>
      </c>
      <c r="Q11" s="50">
        <f t="shared" si="3"/>
        <v>0</v>
      </c>
      <c r="V11" s="107" t="s">
        <v>22</v>
      </c>
      <c r="W11" s="108">
        <v>13317.09</v>
      </c>
      <c r="X11" s="60">
        <f>W11/12</f>
        <v>1109.7574999999999</v>
      </c>
      <c r="AB11" s="153">
        <v>570</v>
      </c>
      <c r="AC11" s="131">
        <v>0.17230043802349135</v>
      </c>
      <c r="AD11" s="131">
        <f t="shared" si="19"/>
        <v>0.1723004380235113</v>
      </c>
      <c r="AE11" s="131">
        <v>0.19500178615955543</v>
      </c>
      <c r="AF11" s="131">
        <f t="shared" si="19"/>
        <v>0.19500178615950881</v>
      </c>
      <c r="AG11" s="131">
        <v>0.21713551162961739</v>
      </c>
      <c r="AH11" s="131">
        <f t="shared" si="20"/>
        <v>0.21713551162956235</v>
      </c>
      <c r="AI11" s="131">
        <v>0.23169314489002868</v>
      </c>
      <c r="AJ11" s="131">
        <f t="shared" si="21"/>
        <v>0.17801795682244728</v>
      </c>
      <c r="AK11" s="131">
        <v>0.19426651590691821</v>
      </c>
      <c r="AL11" s="131">
        <f t="shared" si="22"/>
        <v>9.078358747636317E-2</v>
      </c>
      <c r="AM11" s="131">
        <v>0.1428043414430821</v>
      </c>
      <c r="AN11" s="131">
        <f t="shared" si="23"/>
        <v>4.0842233676220252E-2</v>
      </c>
      <c r="AO11" s="131">
        <f>Plan2!AB11</f>
        <v>0.17778552720689669</v>
      </c>
      <c r="AP11" s="133">
        <f t="shared" si="24"/>
        <v>0.22566167268983026</v>
      </c>
      <c r="AS11" s="140">
        <f t="shared" si="10"/>
        <v>15840</v>
      </c>
      <c r="AT11" s="130">
        <v>1100</v>
      </c>
      <c r="AU11" s="139">
        <f t="shared" si="11"/>
        <v>0.17230043802349132</v>
      </c>
      <c r="AV11" s="139">
        <f t="shared" si="12"/>
        <v>0.19500178615951214</v>
      </c>
      <c r="AW11" s="139">
        <f t="shared" si="13"/>
        <v>0.15450863279299704</v>
      </c>
      <c r="AX11" s="139">
        <f t="shared" si="14"/>
        <v>6.1598574995288535E-2</v>
      </c>
      <c r="AY11" s="139">
        <f t="shared" si="15"/>
        <v>2.6894437695139384E-2</v>
      </c>
      <c r="AZ11" s="139">
        <f t="shared" si="16"/>
        <v>1.1660241864129978E-2</v>
      </c>
      <c r="BA11" s="141">
        <f t="shared" si="17"/>
        <v>0.23735439540901709</v>
      </c>
      <c r="BB11"/>
      <c r="BC11"/>
      <c r="BD11"/>
      <c r="BE11"/>
      <c r="BF11"/>
      <c r="BG11"/>
      <c r="BH11"/>
      <c r="BI11"/>
      <c r="BJ11"/>
      <c r="BK11"/>
      <c r="BL11"/>
    </row>
    <row r="12" spans="1:64" ht="15.75" thickBot="1" x14ac:dyDescent="0.3">
      <c r="A12" s="32">
        <v>27</v>
      </c>
      <c r="B12" s="36">
        <v>7.3800000000000005E-4</v>
      </c>
      <c r="C12" s="37">
        <v>1.8425283612692161E-3</v>
      </c>
      <c r="D12" s="39">
        <v>49.085868634210023</v>
      </c>
      <c r="E12" s="49">
        <v>0</v>
      </c>
      <c r="F12" s="41">
        <v>7</v>
      </c>
      <c r="G12" s="42">
        <f t="shared" si="18"/>
        <v>20.583333333333325</v>
      </c>
      <c r="H12" s="43">
        <f t="shared" si="4"/>
        <v>5.4900000000000001E-4</v>
      </c>
      <c r="I12" s="44">
        <f t="shared" si="5"/>
        <v>4.574999999999935E-5</v>
      </c>
      <c r="J12" s="44">
        <f t="shared" si="25"/>
        <v>0.99967979395096129</v>
      </c>
      <c r="K12" s="45">
        <f t="shared" si="1"/>
        <v>0.98290516885729906</v>
      </c>
      <c r="L12" s="46">
        <f t="shared" si="6"/>
        <v>640</v>
      </c>
      <c r="M12" s="46">
        <f t="shared" si="7"/>
        <v>640</v>
      </c>
      <c r="N12" s="46">
        <f t="shared" si="8"/>
        <v>768</v>
      </c>
      <c r="O12" s="47">
        <f t="shared" si="9"/>
        <v>70.400000000000006</v>
      </c>
      <c r="P12" s="48">
        <f t="shared" si="2"/>
        <v>0</v>
      </c>
      <c r="Q12" s="50">
        <f t="shared" si="3"/>
        <v>0</v>
      </c>
      <c r="V12" s="14"/>
      <c r="X12" s="12"/>
      <c r="AB12" s="153">
        <v>580</v>
      </c>
      <c r="AC12" s="131">
        <v>0.17230043802349082</v>
      </c>
      <c r="AD12" s="131">
        <f t="shared" si="19"/>
        <v>0.17230043802346146</v>
      </c>
      <c r="AE12" s="131">
        <v>0.19500178615955624</v>
      </c>
      <c r="AF12" s="131">
        <f t="shared" si="19"/>
        <v>0.19500178615960179</v>
      </c>
      <c r="AG12" s="131">
        <v>0.21713551162961706</v>
      </c>
      <c r="AH12" s="131">
        <f t="shared" si="20"/>
        <v>0.2171355116295986</v>
      </c>
      <c r="AI12" s="131">
        <v>0.2307390441185127</v>
      </c>
      <c r="AJ12" s="131">
        <f t="shared" si="21"/>
        <v>0.17635530014210299</v>
      </c>
      <c r="AK12" s="131">
        <v>0.19248232748570082</v>
      </c>
      <c r="AL12" s="131">
        <f t="shared" si="22"/>
        <v>9.0783587476310712E-2</v>
      </c>
      <c r="AM12" s="131">
        <v>0.14104637406779183</v>
      </c>
      <c r="AN12" s="131">
        <f t="shared" si="23"/>
        <v>4.0842233676246786E-2</v>
      </c>
      <c r="AO12" s="131">
        <f>Plan2!AB12</f>
        <v>0.17861885437992736</v>
      </c>
      <c r="AP12" s="133">
        <f t="shared" si="24"/>
        <v>0.22611850324267646</v>
      </c>
      <c r="AS12" s="140">
        <f t="shared" si="10"/>
        <v>17280</v>
      </c>
      <c r="AT12" s="130">
        <v>1200</v>
      </c>
      <c r="AU12" s="139">
        <f t="shared" si="11"/>
        <v>0.1723004380234805</v>
      </c>
      <c r="AV12" s="139">
        <f t="shared" si="12"/>
        <v>0.19500178615962538</v>
      </c>
      <c r="AW12" s="139">
        <f t="shared" si="13"/>
        <v>0.1216373749713251</v>
      </c>
      <c r="AX12" s="139">
        <f t="shared" si="14"/>
        <v>5.3153869364077622E-2</v>
      </c>
      <c r="AY12" s="139">
        <f t="shared" si="15"/>
        <v>2.2561077383286832E-2</v>
      </c>
      <c r="AZ12" s="139">
        <f t="shared" si="16"/>
        <v>1.0954572388126582E-2</v>
      </c>
      <c r="BA12" s="141">
        <f t="shared" si="17"/>
        <v>0.23823013230856338</v>
      </c>
      <c r="BB12"/>
      <c r="BC12"/>
      <c r="BD12"/>
      <c r="BE12"/>
      <c r="BF12"/>
      <c r="BG12"/>
      <c r="BH12"/>
      <c r="BI12"/>
      <c r="BJ12"/>
      <c r="BK12"/>
      <c r="BL12"/>
    </row>
    <row r="13" spans="1:64" ht="15.75" thickBot="1" x14ac:dyDescent="0.3">
      <c r="A13" s="32">
        <v>28</v>
      </c>
      <c r="B13" s="36">
        <v>7.5799999999999999E-4</v>
      </c>
      <c r="C13" s="37">
        <v>1.8909630435945265E-3</v>
      </c>
      <c r="D13" s="39">
        <v>48.175554724290031</v>
      </c>
      <c r="E13" s="49">
        <v>0</v>
      </c>
      <c r="F13" s="41">
        <v>8</v>
      </c>
      <c r="G13" s="42">
        <f t="shared" si="18"/>
        <v>20.666666666666657</v>
      </c>
      <c r="H13" s="43">
        <f t="shared" si="4"/>
        <v>5.4900000000000001E-4</v>
      </c>
      <c r="I13" s="44">
        <f t="shared" si="5"/>
        <v>4.574999999999935E-5</v>
      </c>
      <c r="J13" s="44">
        <f t="shared" si="25"/>
        <v>0.99963405860038812</v>
      </c>
      <c r="K13" s="45">
        <f t="shared" si="1"/>
        <v>0.98048702334947646</v>
      </c>
      <c r="L13" s="46">
        <f t="shared" si="6"/>
        <v>640</v>
      </c>
      <c r="M13" s="46">
        <f t="shared" si="7"/>
        <v>640</v>
      </c>
      <c r="N13" s="46">
        <f t="shared" si="8"/>
        <v>768</v>
      </c>
      <c r="O13" s="47">
        <f t="shared" si="9"/>
        <v>70.400000000000006</v>
      </c>
      <c r="P13" s="48">
        <f t="shared" si="2"/>
        <v>0</v>
      </c>
      <c r="Q13" s="50">
        <f t="shared" si="3"/>
        <v>0</v>
      </c>
      <c r="V13" s="225" t="s">
        <v>58</v>
      </c>
      <c r="W13" s="226"/>
      <c r="X13" s="227"/>
      <c r="AB13" s="153">
        <v>590</v>
      </c>
      <c r="AC13" s="131">
        <v>0.17230043802349101</v>
      </c>
      <c r="AD13" s="131">
        <f t="shared" si="19"/>
        <v>0.17230043802350223</v>
      </c>
      <c r="AE13" s="131">
        <v>0.19500178615955668</v>
      </c>
      <c r="AF13" s="131">
        <f t="shared" si="19"/>
        <v>0.19500178615958261</v>
      </c>
      <c r="AG13" s="131">
        <v>0.21713551162961781</v>
      </c>
      <c r="AH13" s="131">
        <f t="shared" si="20"/>
        <v>0.21713551162966069</v>
      </c>
      <c r="AI13" s="131">
        <v>0.22981728574603139</v>
      </c>
      <c r="AJ13" s="131">
        <f t="shared" si="21"/>
        <v>0.17635530014211459</v>
      </c>
      <c r="AK13" s="131">
        <v>0.19063193242074505</v>
      </c>
      <c r="AL13" s="131">
        <f t="shared" si="22"/>
        <v>8.3309018653310335E-2</v>
      </c>
      <c r="AM13" s="131">
        <v>0.13934799880691717</v>
      </c>
      <c r="AN13" s="131">
        <f t="shared" si="23"/>
        <v>4.0842233676186307E-2</v>
      </c>
      <c r="AO13" s="131">
        <f>Plan2!AB13</f>
        <v>0.17943138623421115</v>
      </c>
      <c r="AP13" s="133">
        <f t="shared" si="24"/>
        <v>0.22655823378266973</v>
      </c>
      <c r="AS13" s="140">
        <f t="shared" si="10"/>
        <v>18720</v>
      </c>
      <c r="AT13" s="130">
        <v>1300</v>
      </c>
      <c r="AU13" s="139">
        <f t="shared" si="11"/>
        <v>0.17230043802349521</v>
      </c>
      <c r="AV13" s="139">
        <f t="shared" si="12"/>
        <v>0.19500178615964925</v>
      </c>
      <c r="AW13" s="139">
        <f t="shared" si="13"/>
        <v>0.10475627886390365</v>
      </c>
      <c r="AX13" s="139">
        <f t="shared" si="14"/>
        <v>4.299927264515363E-2</v>
      </c>
      <c r="AY13" s="139">
        <f t="shared" si="15"/>
        <v>1.8548706724186709E-2</v>
      </c>
      <c r="AZ13" s="139">
        <f t="shared" si="16"/>
        <v>8.8639305648298417E-3</v>
      </c>
      <c r="BA13" s="141">
        <f t="shared" si="17"/>
        <v>0.238937329352093</v>
      </c>
      <c r="BB13"/>
      <c r="BC13"/>
      <c r="BD13"/>
      <c r="BE13"/>
      <c r="BF13"/>
      <c r="BG13"/>
      <c r="BH13"/>
      <c r="BI13"/>
      <c r="BJ13"/>
      <c r="BK13"/>
      <c r="BL13"/>
    </row>
    <row r="14" spans="1:64" ht="15.75" thickBot="1" x14ac:dyDescent="0.3">
      <c r="A14" s="32">
        <v>29</v>
      </c>
      <c r="B14" s="36">
        <v>7.7399999999999995E-4</v>
      </c>
      <c r="C14" s="37">
        <v>1.9532543837374561E-3</v>
      </c>
      <c r="D14" s="39">
        <v>47.265878234776835</v>
      </c>
      <c r="E14" s="49">
        <v>0</v>
      </c>
      <c r="F14" s="41">
        <v>9</v>
      </c>
      <c r="G14" s="42">
        <f t="shared" si="18"/>
        <v>20.749999999999989</v>
      </c>
      <c r="H14" s="43">
        <f t="shared" si="4"/>
        <v>5.4900000000000001E-4</v>
      </c>
      <c r="I14" s="44">
        <f t="shared" si="5"/>
        <v>4.574999999999935E-5</v>
      </c>
      <c r="J14" s="44">
        <f t="shared" si="25"/>
        <v>0.99958832534220721</v>
      </c>
      <c r="K14" s="45">
        <f t="shared" si="1"/>
        <v>0.97807482696867232</v>
      </c>
      <c r="L14" s="46">
        <f t="shared" si="6"/>
        <v>640</v>
      </c>
      <c r="M14" s="46">
        <f t="shared" si="7"/>
        <v>640</v>
      </c>
      <c r="N14" s="46">
        <f t="shared" si="8"/>
        <v>768</v>
      </c>
      <c r="O14" s="47">
        <f t="shared" si="9"/>
        <v>70.400000000000006</v>
      </c>
      <c r="P14" s="48">
        <f t="shared" si="2"/>
        <v>0</v>
      </c>
      <c r="Q14" s="50">
        <f t="shared" si="3"/>
        <v>0</v>
      </c>
      <c r="T14" s="14"/>
      <c r="U14" s="14"/>
      <c r="V14" s="128" t="s">
        <v>23</v>
      </c>
      <c r="W14" s="186" t="s">
        <v>54</v>
      </c>
      <c r="X14" s="129" t="s">
        <v>53</v>
      </c>
      <c r="AB14" s="153">
        <v>600</v>
      </c>
      <c r="AC14" s="131">
        <v>0.17230043802349121</v>
      </c>
      <c r="AD14" s="131">
        <f t="shared" si="19"/>
        <v>0.17230043802350381</v>
      </c>
      <c r="AE14" s="131">
        <v>0.19500178615955621</v>
      </c>
      <c r="AF14" s="131">
        <f t="shared" si="19"/>
        <v>0.19500178615952879</v>
      </c>
      <c r="AG14" s="131">
        <v>0.21713551162961789</v>
      </c>
      <c r="AH14" s="131">
        <f t="shared" si="20"/>
        <v>0.21713551162962363</v>
      </c>
      <c r="AI14" s="131">
        <v>0.22881256168697583</v>
      </c>
      <c r="AJ14" s="131">
        <f t="shared" si="21"/>
        <v>0.16953384220269985</v>
      </c>
      <c r="AK14" s="131">
        <v>0.18881420455617148</v>
      </c>
      <c r="AL14" s="131">
        <f t="shared" si="22"/>
        <v>8.1568260546331373E-2</v>
      </c>
      <c r="AM14" s="131">
        <v>0.137706236054739</v>
      </c>
      <c r="AN14" s="131">
        <f t="shared" si="23"/>
        <v>4.084223367622708E-2</v>
      </c>
      <c r="AO14" s="131">
        <f>Plan2!AB14</f>
        <v>0.18022389158429195</v>
      </c>
      <c r="AP14" s="133">
        <f t="shared" si="24"/>
        <v>0.22698170723905897</v>
      </c>
      <c r="AS14" s="140">
        <f t="shared" si="10"/>
        <v>20160</v>
      </c>
      <c r="AT14" s="130">
        <v>1400</v>
      </c>
      <c r="AU14" s="139">
        <f t="shared" si="11"/>
        <v>0.17230043802358208</v>
      </c>
      <c r="AV14" s="139">
        <f t="shared" si="12"/>
        <v>0.19500178615963315</v>
      </c>
      <c r="AW14" s="139">
        <f t="shared" si="13"/>
        <v>8.9148756575240795E-2</v>
      </c>
      <c r="AX14" s="139">
        <f t="shared" si="14"/>
        <v>3.7487741155269871E-2</v>
      </c>
      <c r="AY14" s="139">
        <f t="shared" si="15"/>
        <v>1.483354870646908E-2</v>
      </c>
      <c r="AZ14" s="139">
        <f t="shared" si="16"/>
        <v>6.3218293836944661E-3</v>
      </c>
      <c r="BA14" s="141">
        <f t="shared" si="17"/>
        <v>0.23951661569956706</v>
      </c>
      <c r="BB14"/>
      <c r="BC14"/>
      <c r="BD14"/>
      <c r="BE14"/>
      <c r="BF14"/>
      <c r="BG14"/>
      <c r="BH14"/>
      <c r="BI14"/>
      <c r="BJ14"/>
      <c r="BK14"/>
      <c r="BL14"/>
    </row>
    <row r="15" spans="1:64" ht="15.75" thickBot="1" x14ac:dyDescent="0.3">
      <c r="A15" s="32">
        <v>30</v>
      </c>
      <c r="B15" s="36">
        <v>7.8399999999999997E-4</v>
      </c>
      <c r="C15" s="37">
        <v>2.0214036691157769E-3</v>
      </c>
      <c r="D15" s="39">
        <v>46.357402661936817</v>
      </c>
      <c r="E15" s="49">
        <v>0</v>
      </c>
      <c r="F15" s="41">
        <v>10</v>
      </c>
      <c r="G15" s="42">
        <f t="shared" si="18"/>
        <v>20.833333333333321</v>
      </c>
      <c r="H15" s="43">
        <f t="shared" si="4"/>
        <v>5.4900000000000001E-4</v>
      </c>
      <c r="I15" s="44">
        <f t="shared" si="5"/>
        <v>4.574999999999935E-5</v>
      </c>
      <c r="J15" s="44">
        <f t="shared" si="25"/>
        <v>0.99954259417632285</v>
      </c>
      <c r="K15" s="45">
        <f t="shared" si="1"/>
        <v>0.97566856507883171</v>
      </c>
      <c r="L15" s="46">
        <f t="shared" si="6"/>
        <v>640</v>
      </c>
      <c r="M15" s="46">
        <f t="shared" si="7"/>
        <v>640</v>
      </c>
      <c r="N15" s="46">
        <f t="shared" si="8"/>
        <v>768</v>
      </c>
      <c r="O15" s="47">
        <f t="shared" si="9"/>
        <v>70.400000000000006</v>
      </c>
      <c r="P15" s="48">
        <f t="shared" si="2"/>
        <v>0</v>
      </c>
      <c r="Q15" s="50">
        <f t="shared" si="3"/>
        <v>0</v>
      </c>
      <c r="T15" s="24"/>
      <c r="V15" s="126">
        <f>(SUMPRODUCT(J5:J1145,K5:K1145,P5:P1145)-SUMPRODUCT(J5:J1145,K5:K1145,Q5:Q1145))/SUMPRODUCT(J5:J1145,K5:K1145,N5:N1145)</f>
        <v>0.17230043802349118</v>
      </c>
      <c r="W15" s="187">
        <f>(SUMPRODUCT(J5:J1145,K5:K1145,P5:P1145)-SUMPRODUCT(J5:J1145,K5:K1145,Q5:Q1145))</f>
        <v>34231.92005107009</v>
      </c>
      <c r="X15" s="127">
        <f>SUMPRODUCT(J5:J1145,K5:K1145,N5:N1145)</f>
        <v>198675.75755322783</v>
      </c>
      <c r="AB15" s="153">
        <v>610</v>
      </c>
      <c r="AC15" s="131">
        <v>0.17230043802349099</v>
      </c>
      <c r="AD15" s="131">
        <f t="shared" si="19"/>
        <v>0.17230043802347822</v>
      </c>
      <c r="AE15" s="131">
        <v>0.19500178615955663</v>
      </c>
      <c r="AF15" s="131">
        <f t="shared" si="19"/>
        <v>0.19500178615958108</v>
      </c>
      <c r="AG15" s="131">
        <v>0.21713551162961783</v>
      </c>
      <c r="AH15" s="131">
        <f t="shared" si="20"/>
        <v>0.21713551162961509</v>
      </c>
      <c r="AI15" s="131">
        <v>0.22773528806995644</v>
      </c>
      <c r="AJ15" s="131">
        <f t="shared" si="21"/>
        <v>0.16309887104879328</v>
      </c>
      <c r="AK15" s="131">
        <v>0.18704143247425642</v>
      </c>
      <c r="AL15" s="131">
        <f t="shared" si="22"/>
        <v>8.0675107559352283E-2</v>
      </c>
      <c r="AM15" s="131">
        <v>0.1361183015895176</v>
      </c>
      <c r="AN15" s="131">
        <f t="shared" si="23"/>
        <v>4.0842233676233686E-2</v>
      </c>
      <c r="AO15" s="131">
        <f>Plan2!AB15</f>
        <v>0.18099710180806117</v>
      </c>
      <c r="AP15" s="133">
        <f t="shared" si="24"/>
        <v>0.22738971523421492</v>
      </c>
      <c r="AS15" s="140">
        <f t="shared" si="10"/>
        <v>21600</v>
      </c>
      <c r="AT15" s="130">
        <v>1500</v>
      </c>
      <c r="AU15" s="139">
        <f t="shared" si="11"/>
        <v>0.17230043802347467</v>
      </c>
      <c r="AV15" s="139">
        <f t="shared" si="12"/>
        <v>0.195001786159478</v>
      </c>
      <c r="AW15" s="139">
        <f t="shared" si="13"/>
        <v>8.1291855407239488E-2</v>
      </c>
      <c r="AX15" s="139">
        <f t="shared" si="14"/>
        <v>3.2288183145960658E-2</v>
      </c>
      <c r="AY15" s="139">
        <f t="shared" si="15"/>
        <v>1.1393587579000553E-2</v>
      </c>
      <c r="AZ15" s="139">
        <f t="shared" si="16"/>
        <v>4.0108283098770625E-3</v>
      </c>
      <c r="BA15" s="141">
        <f t="shared" si="17"/>
        <v>0.23999707658001326</v>
      </c>
      <c r="BB15"/>
      <c r="BC15"/>
      <c r="BD15"/>
      <c r="BE15"/>
      <c r="BF15"/>
      <c r="BG15"/>
      <c r="BH15"/>
      <c r="BI15"/>
      <c r="BJ15"/>
      <c r="BK15"/>
      <c r="BL15"/>
    </row>
    <row r="16" spans="1:64" ht="16.5" customHeight="1" thickBot="1" x14ac:dyDescent="0.3">
      <c r="A16" s="32">
        <v>31</v>
      </c>
      <c r="B16" s="36">
        <v>7.8899999999999999E-4</v>
      </c>
      <c r="C16" s="37">
        <v>2.0929401697068299E-3</v>
      </c>
      <c r="D16" s="39">
        <v>45.450286740150275</v>
      </c>
      <c r="E16" s="49">
        <v>0</v>
      </c>
      <c r="F16" s="41">
        <v>11</v>
      </c>
      <c r="G16" s="42">
        <f t="shared" si="18"/>
        <v>20.916666666666654</v>
      </c>
      <c r="H16" s="43">
        <f t="shared" si="4"/>
        <v>5.4900000000000001E-4</v>
      </c>
      <c r="I16" s="44">
        <f>H16*(G17-G16)</f>
        <v>4.575000000000715E-5</v>
      </c>
      <c r="J16" s="44">
        <f t="shared" si="25"/>
        <v>0.99949686510263935</v>
      </c>
      <c r="K16" s="45">
        <f t="shared" si="1"/>
        <v>0.9732682230799059</v>
      </c>
      <c r="L16" s="46">
        <f t="shared" si="6"/>
        <v>640</v>
      </c>
      <c r="M16" s="46">
        <f t="shared" si="7"/>
        <v>640</v>
      </c>
      <c r="N16" s="46">
        <f t="shared" si="8"/>
        <v>768</v>
      </c>
      <c r="O16" s="47">
        <f t="shared" si="9"/>
        <v>70.400000000000006</v>
      </c>
      <c r="P16" s="48">
        <f t="shared" si="2"/>
        <v>0</v>
      </c>
      <c r="Q16" s="50">
        <f t="shared" si="3"/>
        <v>0</v>
      </c>
      <c r="W16" s="14"/>
      <c r="X16" s="22"/>
      <c r="Y16" s="12"/>
      <c r="Z16" s="12"/>
      <c r="AB16" s="153">
        <v>620</v>
      </c>
      <c r="AC16" s="131">
        <v>0.17230043802349115</v>
      </c>
      <c r="AD16" s="131">
        <f t="shared" si="19"/>
        <v>0.17230043802350126</v>
      </c>
      <c r="AE16" s="131">
        <v>0.19500178615955588</v>
      </c>
      <c r="AF16" s="131">
        <f t="shared" si="19"/>
        <v>0.19500178615951025</v>
      </c>
      <c r="AG16" s="131">
        <v>0.21713551162961708</v>
      </c>
      <c r="AH16" s="131">
        <f t="shared" si="20"/>
        <v>0.21713551162957118</v>
      </c>
      <c r="AI16" s="131">
        <v>0.22669276521477574</v>
      </c>
      <c r="AJ16" s="131">
        <f t="shared" si="21"/>
        <v>0.16309887104875287</v>
      </c>
      <c r="AK16" s="131">
        <v>0.18526131525553474</v>
      </c>
      <c r="AL16" s="131">
        <f t="shared" si="22"/>
        <v>7.6674164913512866E-2</v>
      </c>
      <c r="AM16" s="131">
        <v>0.1345332048231111</v>
      </c>
      <c r="AN16" s="131">
        <f t="shared" si="23"/>
        <v>3.7842302072314205E-2</v>
      </c>
      <c r="AO16" s="131">
        <f>Plan2!AB16</f>
        <v>0.18175171309802818</v>
      </c>
      <c r="AP16" s="133">
        <f t="shared" si="24"/>
        <v>0.22778300178601596</v>
      </c>
      <c r="AS16" s="140">
        <f t="shared" si="10"/>
        <v>23040</v>
      </c>
      <c r="AT16" s="130">
        <v>1600</v>
      </c>
      <c r="AU16" s="139">
        <f t="shared" si="11"/>
        <v>0.17230043802345829</v>
      </c>
      <c r="AV16" s="139">
        <f t="shared" si="12"/>
        <v>0.19500178615947217</v>
      </c>
      <c r="AW16" s="139">
        <f t="shared" si="13"/>
        <v>6.7917239342758506E-2</v>
      </c>
      <c r="AX16" s="139">
        <f t="shared" si="14"/>
        <v>2.7382939740903112E-2</v>
      </c>
      <c r="AY16" s="139">
        <f t="shared" si="15"/>
        <v>8.2084383868852306E-3</v>
      </c>
      <c r="AZ16" s="139">
        <f t="shared" si="16"/>
        <v>2.7169040151142632E-3</v>
      </c>
      <c r="BA16" s="141">
        <f t="shared" si="17"/>
        <v>0.24039997674038638</v>
      </c>
      <c r="BB16"/>
      <c r="BC16"/>
      <c r="BD16"/>
      <c r="BE16"/>
      <c r="BF16"/>
      <c r="BG16"/>
      <c r="BH16"/>
      <c r="BI16"/>
      <c r="BJ16"/>
      <c r="BK16"/>
      <c r="BL16"/>
    </row>
    <row r="17" spans="1:64" ht="15.75" thickBot="1" x14ac:dyDescent="0.3">
      <c r="A17" s="32">
        <v>32</v>
      </c>
      <c r="B17" s="36">
        <v>7.8899999999999999E-4</v>
      </c>
      <c r="C17" s="37">
        <v>2.1744834991420598E-3</v>
      </c>
      <c r="D17" s="39">
        <v>44.5445623140442</v>
      </c>
      <c r="E17" s="49">
        <v>1</v>
      </c>
      <c r="F17" s="41">
        <v>12</v>
      </c>
      <c r="G17" s="42">
        <v>21</v>
      </c>
      <c r="H17" s="43">
        <f>VLOOKUP(G17,$A$5:$B$100,2)</f>
        <v>5.7300000000000005E-4</v>
      </c>
      <c r="I17" s="44">
        <f t="shared" si="5"/>
        <v>4.7749999999999324E-5</v>
      </c>
      <c r="J17" s="44">
        <f t="shared" si="25"/>
        <v>0.9994511381210609</v>
      </c>
      <c r="K17" s="45">
        <f t="shared" si="1"/>
        <v>0.97087378640776656</v>
      </c>
      <c r="L17" s="46">
        <f t="shared" si="6"/>
        <v>640</v>
      </c>
      <c r="M17" s="46">
        <f t="shared" si="7"/>
        <v>640</v>
      </c>
      <c r="N17" s="46">
        <f t="shared" si="8"/>
        <v>768</v>
      </c>
      <c r="O17" s="47">
        <f t="shared" si="9"/>
        <v>70.400000000000006</v>
      </c>
      <c r="P17" s="48">
        <f t="shared" si="2"/>
        <v>0</v>
      </c>
      <c r="Q17" s="50">
        <f t="shared" si="3"/>
        <v>0</v>
      </c>
      <c r="S17" s="14"/>
      <c r="T17" s="216" t="s">
        <v>32</v>
      </c>
      <c r="U17" s="188">
        <f>SUMPRODUCT(J425:J1145,K425:K1145)/SUMPRODUCT(J5:J424,K5:K424)</f>
        <v>0.28612049714989884</v>
      </c>
      <c r="X17" s="12"/>
      <c r="Y17" s="7"/>
      <c r="Z17" s="7"/>
      <c r="AB17" s="153">
        <v>630</v>
      </c>
      <c r="AC17" s="131">
        <v>0.17230043802349132</v>
      </c>
      <c r="AD17" s="131">
        <f t="shared" si="19"/>
        <v>0.17230043802350165</v>
      </c>
      <c r="AE17" s="131">
        <v>0.19500178615955599</v>
      </c>
      <c r="AF17" s="131">
        <f t="shared" si="19"/>
        <v>0.19500178615956301</v>
      </c>
      <c r="AG17" s="131">
        <v>0.21713551162961722</v>
      </c>
      <c r="AH17" s="131">
        <f t="shared" si="20"/>
        <v>0.2171355116296268</v>
      </c>
      <c r="AI17" s="131">
        <v>0.22568333832325191</v>
      </c>
      <c r="AJ17" s="131">
        <f t="shared" si="21"/>
        <v>0.1630988710487756</v>
      </c>
      <c r="AK17" s="131">
        <v>0.18351785006781779</v>
      </c>
      <c r="AL17" s="131">
        <f t="shared" si="22"/>
        <v>7.5423008429367611E-2</v>
      </c>
      <c r="AM17" s="131">
        <v>0.13295955100100457</v>
      </c>
      <c r="AN17" s="131">
        <f t="shared" si="23"/>
        <v>3.5393014030400294E-2</v>
      </c>
      <c r="AO17" s="131">
        <f>Plan2!AB17</f>
        <v>0.18248838855206123</v>
      </c>
      <c r="AP17" s="133">
        <f t="shared" si="24"/>
        <v>0.22816226670211118</v>
      </c>
      <c r="AS17" s="140">
        <f t="shared" si="10"/>
        <v>24480</v>
      </c>
      <c r="AT17" s="130">
        <v>1700</v>
      </c>
      <c r="AU17" s="139">
        <f t="shared" si="11"/>
        <v>0.17230043802344414</v>
      </c>
      <c r="AV17" s="139">
        <f t="shared" si="12"/>
        <v>0.19500178615941471</v>
      </c>
      <c r="AW17" s="139">
        <f t="shared" si="13"/>
        <v>5.5088993704442424E-2</v>
      </c>
      <c r="AX17" s="139">
        <f t="shared" si="14"/>
        <v>2.184542348616661E-2</v>
      </c>
      <c r="AY17" s="139">
        <f t="shared" si="15"/>
        <v>8.2084383869128474E-3</v>
      </c>
      <c r="AZ17" s="139">
        <f t="shared" si="16"/>
        <v>1.9099182427990274E-3</v>
      </c>
      <c r="BA17" s="141">
        <f t="shared" si="17"/>
        <v>0.24074115450644168</v>
      </c>
      <c r="BB17"/>
      <c r="BC17"/>
      <c r="BD17"/>
      <c r="BE17"/>
      <c r="BF17"/>
      <c r="BG17"/>
      <c r="BH17"/>
      <c r="BI17"/>
      <c r="BJ17"/>
      <c r="BK17"/>
      <c r="BL17"/>
    </row>
    <row r="18" spans="1:64" ht="15.75" thickBot="1" x14ac:dyDescent="0.3">
      <c r="A18" s="32">
        <v>33</v>
      </c>
      <c r="B18" s="36">
        <v>7.9000000000000001E-4</v>
      </c>
      <c r="C18" s="37">
        <v>2.2674380432421409E-3</v>
      </c>
      <c r="D18" s="39">
        <v>43.640545201227404</v>
      </c>
      <c r="E18" s="49">
        <v>0</v>
      </c>
      <c r="F18" s="41">
        <v>13</v>
      </c>
      <c r="G18" s="42">
        <f t="shared" si="18"/>
        <v>21.083333333333332</v>
      </c>
      <c r="H18" s="43">
        <f t="shared" si="4"/>
        <v>5.7300000000000005E-4</v>
      </c>
      <c r="I18" s="44">
        <f t="shared" si="5"/>
        <v>4.7749999999999324E-5</v>
      </c>
      <c r="J18" s="44">
        <f t="shared" si="25"/>
        <v>0.99940341432921564</v>
      </c>
      <c r="K18" s="45">
        <f t="shared" si="1"/>
        <v>0.968485240534115</v>
      </c>
      <c r="L18" s="46">
        <f t="shared" si="6"/>
        <v>640</v>
      </c>
      <c r="M18" s="46">
        <f t="shared" si="7"/>
        <v>640</v>
      </c>
      <c r="N18" s="46">
        <f t="shared" si="8"/>
        <v>768</v>
      </c>
      <c r="O18" s="47">
        <f t="shared" si="9"/>
        <v>70.400000000000006</v>
      </c>
      <c r="P18" s="48">
        <f t="shared" si="2"/>
        <v>0</v>
      </c>
      <c r="Q18" s="50">
        <f t="shared" si="3"/>
        <v>0</v>
      </c>
      <c r="T18" s="14"/>
      <c r="AB18" s="153">
        <v>640</v>
      </c>
      <c r="AC18" s="131">
        <v>0.17230043802349118</v>
      </c>
      <c r="AD18" s="131">
        <f t="shared" si="19"/>
        <v>0.17230043802348227</v>
      </c>
      <c r="AE18" s="131">
        <v>0.19500178615955638</v>
      </c>
      <c r="AF18" s="131">
        <f t="shared" si="19"/>
        <v>0.19500178615958141</v>
      </c>
      <c r="AG18" s="131">
        <v>0.21713551162961733</v>
      </c>
      <c r="AH18" s="131">
        <f t="shared" si="20"/>
        <v>0.21713551162962474</v>
      </c>
      <c r="AI18" s="131">
        <v>0.22452070783439693</v>
      </c>
      <c r="AJ18" s="131">
        <f t="shared" si="21"/>
        <v>0.1512749870365333</v>
      </c>
      <c r="AK18" s="131">
        <v>0.18172309330738842</v>
      </c>
      <c r="AL18" s="131">
        <f t="shared" si="22"/>
        <v>6.8653417400337702E-2</v>
      </c>
      <c r="AM18" s="131">
        <v>0.1314350738608383</v>
      </c>
      <c r="AN18" s="131">
        <f t="shared" si="23"/>
        <v>3.5393014030363545E-2</v>
      </c>
      <c r="AO18" s="131">
        <f>Plan2!AB18</f>
        <v>0.18320776011680162</v>
      </c>
      <c r="AP18" s="133">
        <f t="shared" si="24"/>
        <v>0.2285281686954459</v>
      </c>
      <c r="AS18" s="140">
        <f t="shared" si="10"/>
        <v>25920</v>
      </c>
      <c r="AT18" s="130">
        <v>1800</v>
      </c>
      <c r="AU18" s="139">
        <f t="shared" si="11"/>
        <v>0.17230043802351713</v>
      </c>
      <c r="AV18" s="139">
        <f t="shared" si="12"/>
        <v>0.16657845991394249</v>
      </c>
      <c r="AW18" s="139">
        <f t="shared" si="13"/>
        <v>4.9042497834198007E-2</v>
      </c>
      <c r="AX18" s="139">
        <f t="shared" si="14"/>
        <v>1.8303481708399072E-2</v>
      </c>
      <c r="AY18" s="139">
        <f t="shared" si="15"/>
        <v>5.2592261719958122E-3</v>
      </c>
      <c r="AZ18" s="139">
        <f t="shared" si="16"/>
        <v>2.4980018054066022E-15</v>
      </c>
      <c r="BA18" s="141">
        <f t="shared" si="17"/>
        <v>0.24103260247260172</v>
      </c>
      <c r="BB18"/>
      <c r="BC18"/>
      <c r="BD18"/>
      <c r="BE18"/>
      <c r="BF18"/>
      <c r="BG18"/>
      <c r="BH18"/>
      <c r="BI18"/>
      <c r="BJ18"/>
      <c r="BK18"/>
      <c r="BL18"/>
    </row>
    <row r="19" spans="1:64" ht="15.75" thickBot="1" x14ac:dyDescent="0.3">
      <c r="A19" s="32">
        <v>34</v>
      </c>
      <c r="B19" s="36">
        <v>7.9100000000000004E-4</v>
      </c>
      <c r="C19" s="37">
        <v>2.3727604785666809E-3</v>
      </c>
      <c r="D19" s="39">
        <v>42.738586016096299</v>
      </c>
      <c r="E19" s="49">
        <v>0</v>
      </c>
      <c r="F19" s="41">
        <v>14</v>
      </c>
      <c r="G19" s="42">
        <f t="shared" si="18"/>
        <v>21.166666666666664</v>
      </c>
      <c r="H19" s="43">
        <f t="shared" si="4"/>
        <v>5.7300000000000005E-4</v>
      </c>
      <c r="I19" s="44">
        <f t="shared" si="5"/>
        <v>4.7749999999999324E-5</v>
      </c>
      <c r="J19" s="44">
        <f t="shared" si="25"/>
        <v>0.99935569281618142</v>
      </c>
      <c r="K19" s="45">
        <f t="shared" si="1"/>
        <v>0.96610257096639585</v>
      </c>
      <c r="L19" s="46">
        <f t="shared" si="6"/>
        <v>640</v>
      </c>
      <c r="M19" s="46">
        <f t="shared" si="7"/>
        <v>640</v>
      </c>
      <c r="N19" s="46">
        <f t="shared" si="8"/>
        <v>768</v>
      </c>
      <c r="O19" s="47">
        <f t="shared" si="9"/>
        <v>70.400000000000006</v>
      </c>
      <c r="P19" s="48">
        <f t="shared" si="2"/>
        <v>0</v>
      </c>
      <c r="Q19" s="50">
        <f t="shared" si="3"/>
        <v>0</v>
      </c>
      <c r="T19" s="79" t="s">
        <v>62</v>
      </c>
      <c r="U19" s="80" t="s">
        <v>29</v>
      </c>
      <c r="V19" s="80" t="s">
        <v>30</v>
      </c>
      <c r="W19" s="83" t="s">
        <v>60</v>
      </c>
      <c r="X19" s="83" t="s">
        <v>56</v>
      </c>
      <c r="Y19" s="84" t="s">
        <v>61</v>
      </c>
      <c r="Z19" s="21"/>
      <c r="AB19" s="153">
        <v>650</v>
      </c>
      <c r="AC19" s="131">
        <v>0.17230043802349099</v>
      </c>
      <c r="AD19" s="131">
        <f t="shared" si="19"/>
        <v>0.17230043802347716</v>
      </c>
      <c r="AE19" s="131">
        <v>0.19500178615955652</v>
      </c>
      <c r="AF19" s="131">
        <f t="shared" si="19"/>
        <v>0.19500178615956446</v>
      </c>
      <c r="AG19" s="131">
        <v>0.21713551162961708</v>
      </c>
      <c r="AH19" s="131">
        <f t="shared" si="20"/>
        <v>0.21713551162960115</v>
      </c>
      <c r="AI19" s="131">
        <v>0.22338335549642802</v>
      </c>
      <c r="AJ19" s="131">
        <f t="shared" si="21"/>
        <v>0.15059280586641674</v>
      </c>
      <c r="AK19" s="131">
        <v>0.17998355983189518</v>
      </c>
      <c r="AL19" s="131">
        <f t="shared" si="22"/>
        <v>6.8653417400327404E-2</v>
      </c>
      <c r="AM19" s="131">
        <v>0.1299575037096008</v>
      </c>
      <c r="AN19" s="131">
        <f t="shared" si="23"/>
        <v>3.5393014030399433E-2</v>
      </c>
      <c r="AO19" s="131">
        <f>Plan2!AB19</f>
        <v>0.18391043039571955</v>
      </c>
      <c r="AP19" s="133">
        <f t="shared" si="24"/>
        <v>0.22888132824646648</v>
      </c>
      <c r="AS19" s="140">
        <f t="shared" si="10"/>
        <v>27360</v>
      </c>
      <c r="AT19" s="130">
        <v>1900</v>
      </c>
      <c r="AU19" s="139">
        <f t="shared" si="11"/>
        <v>0.17230043802346912</v>
      </c>
      <c r="AV19" s="139">
        <f t="shared" si="12"/>
        <v>0.14270330557807964</v>
      </c>
      <c r="AW19" s="139">
        <f t="shared" si="13"/>
        <v>4.1598076324791677E-2</v>
      </c>
      <c r="AX19" s="139">
        <f t="shared" si="14"/>
        <v>1.4271165504389782E-2</v>
      </c>
      <c r="AY19" s="139">
        <f t="shared" si="15"/>
        <v>2.5284741211521744E-3</v>
      </c>
      <c r="AZ19" s="139">
        <f t="shared" si="16"/>
        <v>-2.6367796834847468E-15</v>
      </c>
      <c r="BA19" s="141">
        <f t="shared" si="17"/>
        <v>0.24128353596457791</v>
      </c>
      <c r="BB19"/>
      <c r="BC19"/>
      <c r="BD19"/>
      <c r="BE19"/>
      <c r="BF19"/>
      <c r="BG19"/>
      <c r="BH19"/>
      <c r="BI19"/>
      <c r="BJ19"/>
      <c r="BK19"/>
      <c r="BL19"/>
    </row>
    <row r="20" spans="1:64" x14ac:dyDescent="0.25">
      <c r="A20" s="32">
        <v>35</v>
      </c>
      <c r="B20" s="36">
        <v>7.9199999999999995E-4</v>
      </c>
      <c r="C20" s="37">
        <v>2.4905122227857706E-3</v>
      </c>
      <c r="D20" s="39">
        <v>41.839046432170747</v>
      </c>
      <c r="E20" s="49">
        <v>0</v>
      </c>
      <c r="F20" s="41">
        <v>15</v>
      </c>
      <c r="G20" s="42">
        <f t="shared" si="18"/>
        <v>21.249999999999996</v>
      </c>
      <c r="H20" s="43">
        <f t="shared" si="4"/>
        <v>5.7300000000000005E-4</v>
      </c>
      <c r="I20" s="44">
        <f t="shared" si="5"/>
        <v>4.7749999999999324E-5</v>
      </c>
      <c r="J20" s="44">
        <f t="shared" si="25"/>
        <v>0.99930797358184942</v>
      </c>
      <c r="K20" s="45">
        <f t="shared" si="1"/>
        <v>0.96372576324770776</v>
      </c>
      <c r="L20" s="46">
        <f t="shared" si="6"/>
        <v>640</v>
      </c>
      <c r="M20" s="46">
        <f t="shared" si="7"/>
        <v>640</v>
      </c>
      <c r="N20" s="46">
        <f t="shared" si="8"/>
        <v>768</v>
      </c>
      <c r="O20" s="47">
        <f t="shared" si="9"/>
        <v>70.400000000000006</v>
      </c>
      <c r="P20" s="48">
        <f t="shared" si="2"/>
        <v>0</v>
      </c>
      <c r="Q20" s="50">
        <f t="shared" si="3"/>
        <v>0</v>
      </c>
      <c r="T20" s="206"/>
      <c r="U20" s="68">
        <v>510</v>
      </c>
      <c r="V20" s="68"/>
      <c r="W20" s="71">
        <f>U20*1.2</f>
        <v>612</v>
      </c>
      <c r="X20" s="207">
        <f>W20*12</f>
        <v>7344</v>
      </c>
      <c r="Y20" s="208"/>
      <c r="Z20" s="23"/>
      <c r="AB20" s="153">
        <v>660</v>
      </c>
      <c r="AC20" s="131">
        <v>0.1723004380234914</v>
      </c>
      <c r="AD20" s="131">
        <f t="shared" si="19"/>
        <v>0.1723004380235188</v>
      </c>
      <c r="AE20" s="131">
        <v>0.19500178615955552</v>
      </c>
      <c r="AF20" s="131">
        <f t="shared" si="19"/>
        <v>0.19500178615949015</v>
      </c>
      <c r="AG20" s="131">
        <v>0.21713551162961758</v>
      </c>
      <c r="AH20" s="131">
        <f t="shared" si="20"/>
        <v>0.21713551162964911</v>
      </c>
      <c r="AI20" s="131">
        <v>0.22228046838082174</v>
      </c>
      <c r="AJ20" s="131">
        <f t="shared" si="21"/>
        <v>0.15059280586641355</v>
      </c>
      <c r="AK20" s="131">
        <v>0.17829673949202288</v>
      </c>
      <c r="AL20" s="131">
        <f t="shared" si="22"/>
        <v>6.8653417400322159E-2</v>
      </c>
      <c r="AM20" s="131">
        <v>0.12852470841143074</v>
      </c>
      <c r="AN20" s="131">
        <f t="shared" si="23"/>
        <v>3.5393014030376979E-2</v>
      </c>
      <c r="AO20" s="131">
        <f>Plan2!AB20</f>
        <v>0.18459697433268568</v>
      </c>
      <c r="AP20" s="133">
        <f t="shared" si="24"/>
        <v>0.22922233023548361</v>
      </c>
      <c r="AS20" s="140">
        <f t="shared" si="10"/>
        <v>28800</v>
      </c>
      <c r="AT20" s="130">
        <v>2000</v>
      </c>
      <c r="AU20" s="139">
        <f t="shared" si="11"/>
        <v>0.17230043802355932</v>
      </c>
      <c r="AV20" s="139">
        <f t="shared" si="12"/>
        <v>0.1275565708214299</v>
      </c>
      <c r="AW20" s="139">
        <f t="shared" si="13"/>
        <v>3.2262921362202768E-2</v>
      </c>
      <c r="AX20" s="139">
        <f t="shared" si="14"/>
        <v>1.0385753286601407E-2</v>
      </c>
      <c r="AY20" s="139">
        <f t="shared" si="15"/>
        <v>8.8958673619965456E-4</v>
      </c>
      <c r="AZ20" s="139">
        <f t="shared" si="16"/>
        <v>1.1102230246251565E-14</v>
      </c>
      <c r="BA20" s="141">
        <f t="shared" si="17"/>
        <v>0.24150113055602107</v>
      </c>
      <c r="BB20"/>
      <c r="BC20"/>
      <c r="BD20"/>
      <c r="BE20"/>
      <c r="BF20"/>
      <c r="BG20"/>
      <c r="BH20"/>
      <c r="BI20"/>
      <c r="BJ20"/>
      <c r="BK20"/>
      <c r="BL20"/>
    </row>
    <row r="21" spans="1:64" x14ac:dyDescent="0.25">
      <c r="A21" s="32">
        <v>36</v>
      </c>
      <c r="B21" s="36">
        <v>7.94E-4</v>
      </c>
      <c r="C21" s="37">
        <v>2.6221280391132396E-3</v>
      </c>
      <c r="D21" s="39">
        <v>40.942258884462355</v>
      </c>
      <c r="E21" s="49">
        <v>0</v>
      </c>
      <c r="F21" s="41">
        <v>16</v>
      </c>
      <c r="G21" s="42">
        <f t="shared" si="18"/>
        <v>21.333333333333329</v>
      </c>
      <c r="H21" s="43">
        <f t="shared" si="4"/>
        <v>5.7300000000000005E-4</v>
      </c>
      <c r="I21" s="44">
        <f t="shared" si="5"/>
        <v>4.7749999999999324E-5</v>
      </c>
      <c r="J21" s="44">
        <f t="shared" si="25"/>
        <v>0.99926025662611084</v>
      </c>
      <c r="K21" s="45">
        <f t="shared" si="1"/>
        <v>0.96135480295671683</v>
      </c>
      <c r="L21" s="46">
        <f t="shared" si="6"/>
        <v>640</v>
      </c>
      <c r="M21" s="46">
        <f t="shared" si="7"/>
        <v>640</v>
      </c>
      <c r="N21" s="46">
        <f t="shared" si="8"/>
        <v>768</v>
      </c>
      <c r="O21" s="47">
        <f t="shared" si="9"/>
        <v>70.400000000000006</v>
      </c>
      <c r="P21" s="48">
        <f t="shared" si="2"/>
        <v>0</v>
      </c>
      <c r="Q21" s="50">
        <f t="shared" si="3"/>
        <v>0</v>
      </c>
      <c r="T21" s="203">
        <v>1499.15</v>
      </c>
      <c r="U21" s="46">
        <f>T21/0.8</f>
        <v>1873.9375</v>
      </c>
      <c r="V21" s="46">
        <f>U21/$Q$2</f>
        <v>2593.2025830308617</v>
      </c>
      <c r="W21" s="47">
        <f>V21*1.2</f>
        <v>3111.8430996370339</v>
      </c>
      <c r="X21" s="47">
        <f>W21*12</f>
        <v>37342.117195644409</v>
      </c>
      <c r="Y21" s="204">
        <f>U17*Q2/1.2</f>
        <v>0.17230043802349088</v>
      </c>
      <c r="Z21" s="26"/>
      <c r="AB21" s="153">
        <v>670</v>
      </c>
      <c r="AC21" s="131">
        <v>0.17230043802349124</v>
      </c>
      <c r="AD21" s="131">
        <f t="shared" si="19"/>
        <v>0.17230043802348163</v>
      </c>
      <c r="AE21" s="131">
        <v>0.19500178615955638</v>
      </c>
      <c r="AF21" s="131">
        <f t="shared" si="19"/>
        <v>0.19500178615961367</v>
      </c>
      <c r="AG21" s="131">
        <v>0.21713551162961717</v>
      </c>
      <c r="AH21" s="131">
        <f t="shared" si="20"/>
        <v>0.21713551162958983</v>
      </c>
      <c r="AI21" s="131">
        <v>0.2211819448020399</v>
      </c>
      <c r="AJ21" s="131">
        <f t="shared" si="21"/>
        <v>0.14867938860243929</v>
      </c>
      <c r="AK21" s="131">
        <v>0.17666027199811699</v>
      </c>
      <c r="AL21" s="131">
        <f t="shared" si="22"/>
        <v>6.8653417400328959E-2</v>
      </c>
      <c r="AM21" s="131">
        <v>0.12713468312216167</v>
      </c>
      <c r="AN21" s="131">
        <f t="shared" si="23"/>
        <v>3.5393014030403291E-2</v>
      </c>
      <c r="AO21" s="131">
        <f>Plan2!AB21</f>
        <v>0.18526794078093942</v>
      </c>
      <c r="AP21" s="133">
        <f t="shared" si="24"/>
        <v>0.2295517263656858</v>
      </c>
      <c r="AS21" s="140">
        <f t="shared" si="10"/>
        <v>30240</v>
      </c>
      <c r="AT21" s="130">
        <v>2100</v>
      </c>
      <c r="AU21" s="139">
        <f t="shared" si="11"/>
        <v>0.1723004380235704</v>
      </c>
      <c r="AV21" s="139">
        <f t="shared" si="12"/>
        <v>0.10593210794981654</v>
      </c>
      <c r="AW21" s="139">
        <f t="shared" si="13"/>
        <v>2.7094351351221454E-2</v>
      </c>
      <c r="AX21" s="139">
        <f t="shared" si="14"/>
        <v>6.720270062277183E-3</v>
      </c>
      <c r="AY21" s="139">
        <f t="shared" si="15"/>
        <v>1.1657341758564142E-14</v>
      </c>
      <c r="AZ21" s="139">
        <f t="shared" si="16"/>
        <v>-7.2858385991025898E-15</v>
      </c>
      <c r="BA21" s="141">
        <f t="shared" si="17"/>
        <v>0.24169104080690476</v>
      </c>
      <c r="BB21"/>
      <c r="BC21"/>
      <c r="BD21"/>
      <c r="BE21"/>
      <c r="BF21"/>
      <c r="BG21"/>
      <c r="BH21"/>
      <c r="BI21"/>
      <c r="BJ21"/>
      <c r="BK21"/>
      <c r="BL21"/>
    </row>
    <row r="22" spans="1:64" ht="15.75" thickBot="1" x14ac:dyDescent="0.3">
      <c r="A22" s="32">
        <v>37</v>
      </c>
      <c r="B22" s="36">
        <v>8.2299999999999995E-4</v>
      </c>
      <c r="C22" s="37">
        <v>2.7701719927965473E-3</v>
      </c>
      <c r="D22" s="39">
        <v>40.048582459475639</v>
      </c>
      <c r="E22" s="49">
        <v>0</v>
      </c>
      <c r="F22" s="41">
        <v>17</v>
      </c>
      <c r="G22" s="42">
        <f t="shared" si="18"/>
        <v>21.416666666666661</v>
      </c>
      <c r="H22" s="43">
        <f t="shared" si="4"/>
        <v>5.7300000000000005E-4</v>
      </c>
      <c r="I22" s="44">
        <f t="shared" si="5"/>
        <v>4.7749999999999324E-5</v>
      </c>
      <c r="J22" s="44">
        <f t="shared" si="25"/>
        <v>0.99921254194885689</v>
      </c>
      <c r="K22" s="45">
        <f t="shared" si="1"/>
        <v>0.95898967570756799</v>
      </c>
      <c r="L22" s="46">
        <f t="shared" si="6"/>
        <v>640</v>
      </c>
      <c r="M22" s="46">
        <f t="shared" si="7"/>
        <v>640</v>
      </c>
      <c r="N22" s="46">
        <f t="shared" si="8"/>
        <v>768</v>
      </c>
      <c r="O22" s="47">
        <f t="shared" si="9"/>
        <v>70.400000000000006</v>
      </c>
      <c r="P22" s="48">
        <f t="shared" si="2"/>
        <v>0</v>
      </c>
      <c r="Q22" s="50">
        <f t="shared" si="3"/>
        <v>0</v>
      </c>
      <c r="T22" s="209">
        <v>1975.03</v>
      </c>
      <c r="U22" s="210">
        <f>T22/0.8</f>
        <v>2468.7874999999999</v>
      </c>
      <c r="V22" s="211">
        <f>U22/$Q$2</f>
        <v>3416.3712087272406</v>
      </c>
      <c r="W22" s="58">
        <f>V22*1.2</f>
        <v>4099.6454504726889</v>
      </c>
      <c r="X22" s="58">
        <f>W22*12</f>
        <v>49195.745405672264</v>
      </c>
      <c r="Y22" s="205">
        <f>U17*Q2*(1-0.8*W5)/1.2</f>
        <v>0.16196241174208142</v>
      </c>
      <c r="Z22" s="26"/>
      <c r="AB22" s="153">
        <v>680</v>
      </c>
      <c r="AC22" s="131">
        <v>0.17230043802349082</v>
      </c>
      <c r="AD22" s="131">
        <f t="shared" si="19"/>
        <v>0.17230043802346207</v>
      </c>
      <c r="AE22" s="131">
        <v>0.19500178615955682</v>
      </c>
      <c r="AF22" s="131">
        <f t="shared" si="19"/>
        <v>0.19500178615958552</v>
      </c>
      <c r="AG22" s="131">
        <v>0.21713551162961725</v>
      </c>
      <c r="AH22" s="131">
        <f t="shared" si="20"/>
        <v>0.2171355116296223</v>
      </c>
      <c r="AI22" s="131">
        <v>0.21997036666033432</v>
      </c>
      <c r="AJ22" s="131">
        <f t="shared" si="21"/>
        <v>0.13879463116605906</v>
      </c>
      <c r="AK22" s="131">
        <v>0.17505790513989292</v>
      </c>
      <c r="AL22" s="131">
        <f t="shared" si="22"/>
        <v>6.7699325638879038E-2</v>
      </c>
      <c r="AM22" s="131">
        <v>0.12575599439440657</v>
      </c>
      <c r="AN22" s="131">
        <f t="shared" si="23"/>
        <v>3.3383849634815443E-2</v>
      </c>
      <c r="AO22" s="131">
        <f>Plan2!AB22</f>
        <v>0.18592385396646313</v>
      </c>
      <c r="AP22" s="133">
        <f t="shared" si="24"/>
        <v>0.22987003739655187</v>
      </c>
      <c r="AS22" s="140">
        <f t="shared" si="10"/>
        <v>31680</v>
      </c>
      <c r="AT22" s="130">
        <v>2200</v>
      </c>
      <c r="AU22" s="139">
        <f t="shared" si="11"/>
        <v>0.17230043802350659</v>
      </c>
      <c r="AV22" s="139">
        <f t="shared" si="12"/>
        <v>9.2213243612254692E-2</v>
      </c>
      <c r="AW22" s="139">
        <f t="shared" si="13"/>
        <v>2.2124572494441885E-2</v>
      </c>
      <c r="AX22" s="139">
        <f t="shared" si="14"/>
        <v>3.2622670205051385E-3</v>
      </c>
      <c r="AY22" s="139">
        <f t="shared" si="15"/>
        <v>1.2212453270876722E-14</v>
      </c>
      <c r="AZ22" s="139">
        <f t="shared" si="16"/>
        <v>-4.5796699765787707E-15</v>
      </c>
      <c r="BA22" s="141">
        <f t="shared" si="17"/>
        <v>0.2418577713720349</v>
      </c>
      <c r="BB22"/>
      <c r="BC22"/>
      <c r="BD22"/>
      <c r="BE22"/>
      <c r="BF22"/>
      <c r="BG22"/>
      <c r="BH22"/>
      <c r="BI22"/>
      <c r="BJ22"/>
      <c r="BK22"/>
      <c r="BL22"/>
    </row>
    <row r="23" spans="1:64" x14ac:dyDescent="0.25">
      <c r="A23" s="32">
        <v>38</v>
      </c>
      <c r="B23" s="36">
        <v>8.7200000000000005E-4</v>
      </c>
      <c r="C23" s="37">
        <v>2.936270243267378E-3</v>
      </c>
      <c r="D23" s="39">
        <v>39.158443168017598</v>
      </c>
      <c r="E23" s="49">
        <v>0</v>
      </c>
      <c r="F23" s="41">
        <v>18</v>
      </c>
      <c r="G23" s="42">
        <f t="shared" si="18"/>
        <v>21.499999999999993</v>
      </c>
      <c r="H23" s="43">
        <f t="shared" si="4"/>
        <v>5.7300000000000005E-4</v>
      </c>
      <c r="I23" s="44">
        <f t="shared" si="5"/>
        <v>4.7749999999999324E-5</v>
      </c>
      <c r="J23" s="44">
        <f t="shared" si="25"/>
        <v>0.99916482954997887</v>
      </c>
      <c r="K23" s="45">
        <f t="shared" si="1"/>
        <v>0.95663036714979865</v>
      </c>
      <c r="L23" s="46">
        <f t="shared" si="6"/>
        <v>640</v>
      </c>
      <c r="M23" s="46">
        <f t="shared" si="7"/>
        <v>640</v>
      </c>
      <c r="N23" s="46">
        <f t="shared" si="8"/>
        <v>768</v>
      </c>
      <c r="O23" s="47">
        <f t="shared" si="9"/>
        <v>70.400000000000006</v>
      </c>
      <c r="P23" s="48">
        <f t="shared" si="2"/>
        <v>0</v>
      </c>
      <c r="Q23" s="50">
        <f t="shared" si="3"/>
        <v>0</v>
      </c>
      <c r="T23" s="212">
        <f>T21+747.6</f>
        <v>2246.75</v>
      </c>
      <c r="U23" s="213">
        <f>T23/0.8</f>
        <v>2808.4375</v>
      </c>
      <c r="V23" s="214">
        <f>U23/$Q$2</f>
        <v>3886.3875552310233</v>
      </c>
      <c r="X23" s="7"/>
      <c r="Y23" s="7"/>
      <c r="Z23" s="26"/>
      <c r="AB23" s="153">
        <v>690</v>
      </c>
      <c r="AC23" s="131">
        <v>0.17230043802349115</v>
      </c>
      <c r="AD23" s="131">
        <f t="shared" si="19"/>
        <v>0.1723004380235133</v>
      </c>
      <c r="AE23" s="131">
        <v>0.19500178615955624</v>
      </c>
      <c r="AF23" s="131">
        <f t="shared" si="19"/>
        <v>0.1950017861595153</v>
      </c>
      <c r="AG23" s="131">
        <v>0.21713551162961825</v>
      </c>
      <c r="AH23" s="131">
        <f t="shared" si="20"/>
        <v>0.21713551162968509</v>
      </c>
      <c r="AI23" s="131">
        <v>0.21879390672563517</v>
      </c>
      <c r="AJ23" s="131">
        <f t="shared" si="21"/>
        <v>0.13879463116609342</v>
      </c>
      <c r="AK23" s="131">
        <v>0.17340817896877198</v>
      </c>
      <c r="AL23" s="131">
        <f t="shared" si="22"/>
        <v>6.1226799332548376E-2</v>
      </c>
      <c r="AM23" s="131">
        <v>0.12437459125809185</v>
      </c>
      <c r="AN23" s="131">
        <f t="shared" si="23"/>
        <v>3.0439177988689892E-2</v>
      </c>
      <c r="AO23" s="131">
        <f>Plan2!AB23</f>
        <v>0.18656521485395214</v>
      </c>
      <c r="AP23" s="133">
        <f t="shared" si="24"/>
        <v>0.23017775520320471</v>
      </c>
      <c r="AS23" s="140">
        <f t="shared" si="10"/>
        <v>33120</v>
      </c>
      <c r="AT23" s="130">
        <v>2300</v>
      </c>
      <c r="AU23" s="139">
        <f t="shared" si="11"/>
        <v>0.17230043802340222</v>
      </c>
      <c r="AV23" s="139">
        <f t="shared" si="12"/>
        <v>7.8536541155951878E-2</v>
      </c>
      <c r="AW23" s="139">
        <f t="shared" si="13"/>
        <v>1.734593897836173E-2</v>
      </c>
      <c r="AX23" s="139">
        <f t="shared" si="14"/>
        <v>1.915134717478395E-14</v>
      </c>
      <c r="AY23" s="139">
        <f t="shared" si="15"/>
        <v>-3.1918911957973251E-15</v>
      </c>
      <c r="AZ23" s="139">
        <f t="shared" si="16"/>
        <v>0</v>
      </c>
      <c r="BA23" s="141">
        <f t="shared" si="17"/>
        <v>0.24200494661202998</v>
      </c>
      <c r="BB23"/>
      <c r="BC23"/>
      <c r="BD23"/>
      <c r="BE23"/>
      <c r="BF23"/>
      <c r="BG23"/>
      <c r="BH23"/>
      <c r="BI23"/>
      <c r="BJ23"/>
      <c r="BK23"/>
      <c r="BL23"/>
    </row>
    <row r="24" spans="1:64" x14ac:dyDescent="0.25">
      <c r="A24" s="32">
        <v>39</v>
      </c>
      <c r="B24" s="36">
        <v>9.4499999999999998E-4</v>
      </c>
      <c r="C24" s="37">
        <v>3.1209461316249101E-3</v>
      </c>
      <c r="D24" s="39">
        <v>38.27228908672631</v>
      </c>
      <c r="E24" s="49">
        <v>0</v>
      </c>
      <c r="F24" s="41">
        <v>19</v>
      </c>
      <c r="G24" s="42">
        <f t="shared" si="18"/>
        <v>21.583333333333325</v>
      </c>
      <c r="H24" s="43">
        <f t="shared" si="4"/>
        <v>5.7300000000000005E-4</v>
      </c>
      <c r="I24" s="44">
        <f t="shared" si="5"/>
        <v>4.7749999999999324E-5</v>
      </c>
      <c r="J24" s="44">
        <f t="shared" si="25"/>
        <v>0.99911711942936787</v>
      </c>
      <c r="K24" s="45">
        <f t="shared" si="1"/>
        <v>0.95427686296825132</v>
      </c>
      <c r="L24" s="46">
        <f t="shared" si="6"/>
        <v>640</v>
      </c>
      <c r="M24" s="46">
        <f t="shared" si="7"/>
        <v>640</v>
      </c>
      <c r="N24" s="46">
        <f t="shared" si="8"/>
        <v>768</v>
      </c>
      <c r="O24" s="47">
        <f t="shared" si="9"/>
        <v>70.400000000000006</v>
      </c>
      <c r="P24" s="48">
        <f t="shared" si="2"/>
        <v>0</v>
      </c>
      <c r="Q24" s="50">
        <f t="shared" si="3"/>
        <v>0</v>
      </c>
      <c r="T24" s="203">
        <f>T23+748.95</f>
        <v>2995.7</v>
      </c>
      <c r="U24" s="46">
        <f>T24/0.8</f>
        <v>3744.6249999999995</v>
      </c>
      <c r="V24" s="50">
        <f>U24/$Q$2</f>
        <v>5181.9077330390901</v>
      </c>
      <c r="X24" s="7"/>
      <c r="Y24" s="7"/>
      <c r="Z24" s="26"/>
      <c r="AB24" s="153">
        <v>700</v>
      </c>
      <c r="AC24" s="131">
        <v>0.17230043802349107</v>
      </c>
      <c r="AD24" s="131">
        <f t="shared" si="19"/>
        <v>0.17230043802348494</v>
      </c>
      <c r="AE24" s="131">
        <v>0.19500178615955632</v>
      </c>
      <c r="AF24" s="131">
        <f t="shared" si="19"/>
        <v>0.19500178615956126</v>
      </c>
      <c r="AG24" s="131">
        <v>0.21713551162961772</v>
      </c>
      <c r="AH24" s="131">
        <f t="shared" si="20"/>
        <v>0.21713551162957978</v>
      </c>
      <c r="AI24" s="131">
        <v>0.21765105993192746</v>
      </c>
      <c r="AJ24" s="131">
        <f t="shared" si="21"/>
        <v>0.13879463116609481</v>
      </c>
      <c r="AK24" s="131">
        <v>0.17180558783111249</v>
      </c>
      <c r="AL24" s="131">
        <f t="shared" si="22"/>
        <v>6.1226799332607107E-2</v>
      </c>
      <c r="AM24" s="131">
        <v>0.12303265678281526</v>
      </c>
      <c r="AN24" s="131">
        <f t="shared" si="23"/>
        <v>3.0439177988730859E-2</v>
      </c>
      <c r="AO24" s="131">
        <f>Plan2!AB24</f>
        <v>0.18719250242286214</v>
      </c>
      <c r="AP24" s="133">
        <f t="shared" si="24"/>
        <v>0.23047534467765224</v>
      </c>
      <c r="AS24" s="140">
        <f t="shared" si="10"/>
        <v>34560</v>
      </c>
      <c r="AT24" s="130">
        <v>2400</v>
      </c>
      <c r="AU24" s="139">
        <f t="shared" si="11"/>
        <v>0.17230043802352046</v>
      </c>
      <c r="AV24" s="139">
        <f t="shared" si="12"/>
        <v>6.1507320464131432E-2</v>
      </c>
      <c r="AW24" s="139">
        <f t="shared" si="13"/>
        <v>1.2751099059054027E-2</v>
      </c>
      <c r="AX24" s="139">
        <f t="shared" si="14"/>
        <v>2.3314683517128287E-14</v>
      </c>
      <c r="AY24" s="139">
        <f t="shared" si="15"/>
        <v>2.3314683517128287E-14</v>
      </c>
      <c r="AZ24" s="139">
        <f t="shared" si="16"/>
        <v>-3.3306690738754696E-15</v>
      </c>
      <c r="BA24" s="141">
        <f t="shared" si="17"/>
        <v>0.24213550923757765</v>
      </c>
      <c r="BB24"/>
      <c r="BC24"/>
      <c r="BD24"/>
      <c r="BE24"/>
      <c r="BF24"/>
      <c r="BG24"/>
      <c r="BH24"/>
      <c r="BI24"/>
      <c r="BJ24"/>
      <c r="BK24"/>
      <c r="BL24"/>
    </row>
    <row r="25" spans="1:64" ht="15.75" thickBot="1" x14ac:dyDescent="0.3">
      <c r="A25" s="32">
        <v>40</v>
      </c>
      <c r="B25" s="36">
        <v>1.0430000000000001E-3</v>
      </c>
      <c r="C25" s="37">
        <v>3.3220855226088323E-3</v>
      </c>
      <c r="D25" s="39">
        <v>37.390543431674558</v>
      </c>
      <c r="E25" s="49">
        <v>0</v>
      </c>
      <c r="F25" s="41">
        <v>20</v>
      </c>
      <c r="G25" s="42">
        <f t="shared" si="18"/>
        <v>21.666666666666657</v>
      </c>
      <c r="H25" s="43">
        <f t="shared" si="4"/>
        <v>5.7300000000000005E-4</v>
      </c>
      <c r="I25" s="44">
        <f t="shared" si="5"/>
        <v>4.7749999999999324E-5</v>
      </c>
      <c r="J25" s="44">
        <f t="shared" si="25"/>
        <v>0.99906941158691509</v>
      </c>
      <c r="K25" s="45">
        <f t="shared" si="1"/>
        <v>0.95192914888298652</v>
      </c>
      <c r="L25" s="46">
        <f t="shared" si="6"/>
        <v>640</v>
      </c>
      <c r="M25" s="46">
        <f t="shared" si="7"/>
        <v>640</v>
      </c>
      <c r="N25" s="46">
        <f t="shared" si="8"/>
        <v>768</v>
      </c>
      <c r="O25" s="47">
        <f t="shared" si="9"/>
        <v>70.400000000000006</v>
      </c>
      <c r="P25" s="48">
        <f t="shared" si="2"/>
        <v>0</v>
      </c>
      <c r="Q25" s="50">
        <f t="shared" si="3"/>
        <v>0</v>
      </c>
      <c r="T25" s="215">
        <f>T24+747.49</f>
        <v>3743.1899999999996</v>
      </c>
      <c r="U25" s="57">
        <f>T25/0.8</f>
        <v>4678.9874999999993</v>
      </c>
      <c r="V25" s="60">
        <f>U25/$Q$2</f>
        <v>6474.902429226755</v>
      </c>
      <c r="W25" s="8"/>
      <c r="X25" s="7"/>
      <c r="Y25" s="7"/>
      <c r="Z25" s="26"/>
      <c r="AB25" s="153">
        <v>710</v>
      </c>
      <c r="AC25" s="131">
        <v>0.17230043802349082</v>
      </c>
      <c r="AD25" s="131">
        <f t="shared" si="19"/>
        <v>0.17230043802347222</v>
      </c>
      <c r="AE25" s="131">
        <v>0.19500178615955555</v>
      </c>
      <c r="AF25" s="131">
        <f t="shared" si="19"/>
        <v>0.19500178615950151</v>
      </c>
      <c r="AG25" s="131">
        <v>0.21713551162961675</v>
      </c>
      <c r="AH25" s="131">
        <f t="shared" si="20"/>
        <v>0.21713551162954939</v>
      </c>
      <c r="AI25" s="131">
        <v>0.21651659177756152</v>
      </c>
      <c r="AJ25" s="131">
        <f t="shared" si="21"/>
        <v>0.13710382097194565</v>
      </c>
      <c r="AK25" s="131">
        <v>0.17024814010578074</v>
      </c>
      <c r="AL25" s="131">
        <f t="shared" si="22"/>
        <v>6.1226799332557397E-2</v>
      </c>
      <c r="AM25" s="131">
        <v>0.12172852327867291</v>
      </c>
      <c r="AN25" s="131">
        <f t="shared" si="23"/>
        <v>3.0439177988707683E-2</v>
      </c>
      <c r="AO25" s="131">
        <f>Plan2!AB25</f>
        <v>0.18780617486037385</v>
      </c>
      <c r="AP25" s="133">
        <f t="shared" si="24"/>
        <v>0.23076324548619304</v>
      </c>
      <c r="AS25" s="140">
        <f t="shared" si="10"/>
        <v>36000</v>
      </c>
      <c r="AT25" s="130">
        <v>2500</v>
      </c>
      <c r="AU25" s="139">
        <f t="shared" si="11"/>
        <v>0.17230043802358291</v>
      </c>
      <c r="AV25" s="139">
        <f t="shared" si="12"/>
        <v>4.8258606249226843E-2</v>
      </c>
      <c r="AW25" s="139">
        <f t="shared" si="13"/>
        <v>6.8173633139163858E-3</v>
      </c>
      <c r="AX25" s="139">
        <f t="shared" si="14"/>
        <v>-1.3877787807814457E-14</v>
      </c>
      <c r="AY25" s="139">
        <f t="shared" si="15"/>
        <v>1.0408340855860843E-14</v>
      </c>
      <c r="AZ25" s="139">
        <f t="shared" si="16"/>
        <v>-1.7347234759768071E-15</v>
      </c>
      <c r="BA25" s="141">
        <f t="shared" si="17"/>
        <v>0.24225186855683645</v>
      </c>
      <c r="BB25"/>
      <c r="BC25"/>
      <c r="BD25"/>
      <c r="BE25"/>
      <c r="BF25"/>
      <c r="BG25"/>
      <c r="BH25"/>
      <c r="BI25"/>
      <c r="BJ25"/>
      <c r="BK25"/>
      <c r="BL25"/>
    </row>
    <row r="26" spans="1:64" x14ac:dyDescent="0.25">
      <c r="A26" s="32">
        <v>41</v>
      </c>
      <c r="B26" s="36">
        <v>1.168E-3</v>
      </c>
      <c r="C26" s="37">
        <v>3.5416714920264163E-3</v>
      </c>
      <c r="D26" s="39">
        <v>36.513505462311912</v>
      </c>
      <c r="E26" s="49">
        <v>0</v>
      </c>
      <c r="F26" s="41">
        <v>21</v>
      </c>
      <c r="G26" s="42">
        <f t="shared" si="18"/>
        <v>21.749999999999989</v>
      </c>
      <c r="H26" s="43">
        <f t="shared" si="4"/>
        <v>5.7300000000000005E-4</v>
      </c>
      <c r="I26" s="44">
        <f t="shared" si="5"/>
        <v>4.7749999999999324E-5</v>
      </c>
      <c r="J26" s="44">
        <f t="shared" si="25"/>
        <v>0.99902170602251184</v>
      </c>
      <c r="K26" s="45">
        <f t="shared" si="1"/>
        <v>0.94958721064919627</v>
      </c>
      <c r="L26" s="46">
        <f t="shared" si="6"/>
        <v>640</v>
      </c>
      <c r="M26" s="46">
        <f t="shared" si="7"/>
        <v>640</v>
      </c>
      <c r="N26" s="46">
        <f t="shared" si="8"/>
        <v>768</v>
      </c>
      <c r="O26" s="47">
        <f t="shared" si="9"/>
        <v>70.400000000000006</v>
      </c>
      <c r="P26" s="48">
        <f t="shared" si="2"/>
        <v>0</v>
      </c>
      <c r="Q26" s="50">
        <f t="shared" si="3"/>
        <v>0</v>
      </c>
      <c r="T26" s="7"/>
      <c r="W26" s="8"/>
      <c r="AB26" s="153">
        <v>720</v>
      </c>
      <c r="AC26" s="131">
        <v>0.17230043802349085</v>
      </c>
      <c r="AD26" s="131">
        <f t="shared" si="19"/>
        <v>0.17230043802349315</v>
      </c>
      <c r="AE26" s="131">
        <v>0.19500178615955627</v>
      </c>
      <c r="AF26" s="131">
        <f t="shared" si="19"/>
        <v>0.19500178615960673</v>
      </c>
      <c r="AG26" s="131">
        <v>0.21713551162961733</v>
      </c>
      <c r="AH26" s="131">
        <f t="shared" si="20"/>
        <v>0.21713551162965827</v>
      </c>
      <c r="AI26" s="131">
        <v>0.21528253185947302</v>
      </c>
      <c r="AJ26" s="131">
        <f t="shared" si="21"/>
        <v>0.12766427767518906</v>
      </c>
      <c r="AK26" s="131">
        <v>0.1687339548172638</v>
      </c>
      <c r="AL26" s="131">
        <f t="shared" si="22"/>
        <v>6.1226799332560367E-2</v>
      </c>
      <c r="AM26" s="131">
        <v>0.12046061570520086</v>
      </c>
      <c r="AN26" s="131">
        <f t="shared" si="23"/>
        <v>3.0439177988685562E-2</v>
      </c>
      <c r="AO26" s="131">
        <f>Plan2!AB26</f>
        <v>0.1884066706775078</v>
      </c>
      <c r="AP26" s="133">
        <f t="shared" si="24"/>
        <v>0.23104187369401674</v>
      </c>
      <c r="AS26" s="140">
        <f t="shared" si="10"/>
        <v>37440</v>
      </c>
      <c r="AT26" s="130">
        <v>2600</v>
      </c>
      <c r="AU26" s="139">
        <f t="shared" si="11"/>
        <v>0.16512422940392346</v>
      </c>
      <c r="AV26" s="139">
        <f t="shared" si="12"/>
        <v>3.6779274273091578E-2</v>
      </c>
      <c r="AW26" s="139">
        <f t="shared" si="13"/>
        <v>2.5691755188414489E-3</v>
      </c>
      <c r="AX26" s="139">
        <f t="shared" si="14"/>
        <v>3.6082248300317588E-15</v>
      </c>
      <c r="AY26" s="139">
        <f t="shared" si="15"/>
        <v>5.4123372450476381E-15</v>
      </c>
      <c r="AZ26" s="139">
        <f t="shared" si="16"/>
        <v>3.6082248300317588E-15</v>
      </c>
      <c r="BA26" s="141">
        <f t="shared" si="17"/>
        <v>0.23296792746298645</v>
      </c>
      <c r="BB26"/>
      <c r="BC26"/>
      <c r="BD26"/>
      <c r="BE26"/>
      <c r="BF26"/>
      <c r="BG26"/>
      <c r="BH26"/>
      <c r="BI26"/>
      <c r="BJ26"/>
      <c r="BK26"/>
      <c r="BL26"/>
    </row>
    <row r="27" spans="1:64" x14ac:dyDescent="0.25">
      <c r="A27" s="32">
        <v>42</v>
      </c>
      <c r="B27" s="36">
        <v>1.322E-3</v>
      </c>
      <c r="C27" s="37">
        <v>3.7848894799681512E-3</v>
      </c>
      <c r="D27" s="39">
        <v>35.641506806647897</v>
      </c>
      <c r="E27" s="49">
        <v>0</v>
      </c>
      <c r="F27" s="41">
        <v>22</v>
      </c>
      <c r="G27" s="42">
        <f t="shared" si="18"/>
        <v>21.833333333333321</v>
      </c>
      <c r="H27" s="43">
        <f t="shared" si="4"/>
        <v>5.7300000000000005E-4</v>
      </c>
      <c r="I27" s="44">
        <f t="shared" si="5"/>
        <v>4.7749999999999324E-5</v>
      </c>
      <c r="J27" s="44">
        <f t="shared" si="25"/>
        <v>0.99897400273604919</v>
      </c>
      <c r="K27" s="45">
        <f t="shared" si="1"/>
        <v>0.94725103405711775</v>
      </c>
      <c r="L27" s="46">
        <f t="shared" si="6"/>
        <v>640</v>
      </c>
      <c r="M27" s="46">
        <f t="shared" si="7"/>
        <v>640</v>
      </c>
      <c r="N27" s="46">
        <f t="shared" si="8"/>
        <v>768</v>
      </c>
      <c r="O27" s="47">
        <f t="shared" si="9"/>
        <v>70.400000000000006</v>
      </c>
      <c r="P27" s="48">
        <f t="shared" si="2"/>
        <v>0</v>
      </c>
      <c r="Q27" s="50">
        <f t="shared" si="3"/>
        <v>0</v>
      </c>
      <c r="AB27" s="153">
        <v>730</v>
      </c>
      <c r="AC27" s="131">
        <v>0.17230043802349126</v>
      </c>
      <c r="AD27" s="131">
        <f t="shared" si="19"/>
        <v>0.17230043802352177</v>
      </c>
      <c r="AE27" s="131">
        <v>0.19500178615955663</v>
      </c>
      <c r="AF27" s="131">
        <f t="shared" si="19"/>
        <v>0.19500178615958266</v>
      </c>
      <c r="AG27" s="131">
        <v>0.2171355116296175</v>
      </c>
      <c r="AH27" s="131">
        <f t="shared" si="20"/>
        <v>0.21713551162962991</v>
      </c>
      <c r="AI27" s="131">
        <v>0.21408228180215391</v>
      </c>
      <c r="AJ27" s="131">
        <f t="shared" si="21"/>
        <v>0.1276642776751799</v>
      </c>
      <c r="AK27" s="131">
        <v>0.16726125405719994</v>
      </c>
      <c r="AL27" s="131">
        <f t="shared" si="22"/>
        <v>6.1226799332602166E-2</v>
      </c>
      <c r="AM27" s="131">
        <v>0.11922744532552328</v>
      </c>
      <c r="AN27" s="131">
        <f t="shared" si="23"/>
        <v>3.0439177988737617E-2</v>
      </c>
      <c r="AO27" s="131">
        <f>Plan2!AB27</f>
        <v>0.18899440975410969</v>
      </c>
      <c r="AP27" s="133">
        <f t="shared" si="24"/>
        <v>0.23131162326944715</v>
      </c>
      <c r="AS27" s="140">
        <f t="shared" si="10"/>
        <v>38880</v>
      </c>
      <c r="AT27" s="130">
        <v>2700</v>
      </c>
      <c r="AU27" s="139">
        <f t="shared" si="11"/>
        <v>0.16196241174221832</v>
      </c>
      <c r="AV27" s="139">
        <f t="shared" si="12"/>
        <v>2.7886034388977798E-2</v>
      </c>
      <c r="AW27" s="139">
        <f t="shared" si="13"/>
        <v>-7.4940054162198066E-15</v>
      </c>
      <c r="AX27" s="139">
        <f t="shared" si="14"/>
        <v>-7.4940054162198066E-15</v>
      </c>
      <c r="AY27" s="139">
        <f t="shared" si="15"/>
        <v>-1.8735013540549517E-15</v>
      </c>
      <c r="AZ27" s="139">
        <f t="shared" si="16"/>
        <v>0</v>
      </c>
      <c r="BA27" s="141">
        <f t="shared" si="17"/>
        <v>0.22885187587321471</v>
      </c>
      <c r="BB27"/>
      <c r="BC27"/>
      <c r="BD27"/>
      <c r="BE27"/>
      <c r="BF27"/>
      <c r="BG27"/>
      <c r="BH27"/>
      <c r="BI27"/>
      <c r="BJ27"/>
      <c r="BK27"/>
      <c r="BL27"/>
    </row>
    <row r="28" spans="1:64" x14ac:dyDescent="0.25">
      <c r="A28" s="32">
        <v>43</v>
      </c>
      <c r="B28" s="36">
        <v>1.505E-3</v>
      </c>
      <c r="C28" s="37">
        <v>4.0541132975949095E-3</v>
      </c>
      <c r="D28" s="39">
        <v>34.775018854415656</v>
      </c>
      <c r="E28" s="49">
        <v>0</v>
      </c>
      <c r="F28" s="41">
        <v>23</v>
      </c>
      <c r="G28" s="42">
        <f t="shared" si="18"/>
        <v>21.916666666666654</v>
      </c>
      <c r="H28" s="43">
        <f t="shared" si="4"/>
        <v>5.7300000000000005E-4</v>
      </c>
      <c r="I28" s="44">
        <f t="shared" si="5"/>
        <v>4.7750000000007469E-5</v>
      </c>
      <c r="J28" s="44">
        <f t="shared" si="25"/>
        <v>0.99892630172741859</v>
      </c>
      <c r="K28" s="45">
        <f t="shared" si="1"/>
        <v>0.94492060493194718</v>
      </c>
      <c r="L28" s="46">
        <f t="shared" si="6"/>
        <v>640</v>
      </c>
      <c r="M28" s="46">
        <f t="shared" si="7"/>
        <v>640</v>
      </c>
      <c r="N28" s="46">
        <f t="shared" si="8"/>
        <v>768</v>
      </c>
      <c r="O28" s="47">
        <f t="shared" si="9"/>
        <v>70.400000000000006</v>
      </c>
      <c r="P28" s="48">
        <f t="shared" si="2"/>
        <v>0</v>
      </c>
      <c r="Q28" s="50">
        <f t="shared" si="3"/>
        <v>0</v>
      </c>
      <c r="S28" s="7"/>
      <c r="AB28" s="153">
        <v>740</v>
      </c>
      <c r="AC28" s="131">
        <v>0.17230043802349096</v>
      </c>
      <c r="AD28" s="131">
        <f t="shared" si="19"/>
        <v>0.17230043802346928</v>
      </c>
      <c r="AE28" s="131">
        <v>0.1950017861595566</v>
      </c>
      <c r="AF28" s="131">
        <f t="shared" si="19"/>
        <v>0.19500178615955455</v>
      </c>
      <c r="AG28" s="131">
        <v>0.21713551162961778</v>
      </c>
      <c r="AH28" s="131">
        <f t="shared" si="20"/>
        <v>0.2171355116296384</v>
      </c>
      <c r="AI28" s="131">
        <v>0.21291447093557364</v>
      </c>
      <c r="AJ28" s="131">
        <f t="shared" si="21"/>
        <v>0.12766427767521282</v>
      </c>
      <c r="AK28" s="131">
        <v>0.16576342452362977</v>
      </c>
      <c r="AL28" s="131">
        <f t="shared" si="22"/>
        <v>5.6421868573006739E-2</v>
      </c>
      <c r="AM28" s="131">
        <v>0.11802760387502563</v>
      </c>
      <c r="AN28" s="131">
        <f t="shared" si="23"/>
        <v>3.0439177988697164E-2</v>
      </c>
      <c r="AO28" s="131">
        <f>Plan2!AB28</f>
        <v>0.18956979431793616</v>
      </c>
      <c r="AP28" s="133">
        <f t="shared" si="24"/>
        <v>0.23157286747726907</v>
      </c>
      <c r="AS28" s="140">
        <f t="shared" si="10"/>
        <v>40320</v>
      </c>
      <c r="AT28" s="130">
        <v>2800</v>
      </c>
      <c r="AU28" s="139">
        <f t="shared" si="11"/>
        <v>0.16196241174210257</v>
      </c>
      <c r="AV28" s="139">
        <f t="shared" si="12"/>
        <v>2.0390633942689584E-2</v>
      </c>
      <c r="AW28" s="139">
        <f t="shared" si="13"/>
        <v>-1.5543122344752192E-14</v>
      </c>
      <c r="AX28" s="139">
        <f t="shared" si="14"/>
        <v>1.5543122344752192E-14</v>
      </c>
      <c r="AY28" s="139">
        <f t="shared" si="15"/>
        <v>-1.9428902930940239E-15</v>
      </c>
      <c r="AZ28" s="139">
        <f t="shared" si="16"/>
        <v>1.1657341758564144E-14</v>
      </c>
      <c r="BA28" s="141">
        <f t="shared" si="17"/>
        <v>0.22886911252485431</v>
      </c>
      <c r="BB28"/>
      <c r="BC28"/>
      <c r="BD28"/>
      <c r="BE28"/>
      <c r="BF28"/>
      <c r="BG28"/>
      <c r="BH28"/>
      <c r="BI28"/>
      <c r="BJ28"/>
      <c r="BK28"/>
      <c r="BL28"/>
    </row>
    <row r="29" spans="1:64" ht="15.75" x14ac:dyDescent="0.25">
      <c r="A29" s="32">
        <v>44</v>
      </c>
      <c r="B29" s="36">
        <v>1.7149999999999999E-3</v>
      </c>
      <c r="C29" s="37">
        <v>4.3481807436302642E-3</v>
      </c>
      <c r="D29" s="39">
        <v>33.914539295805383</v>
      </c>
      <c r="E29" s="49">
        <v>1</v>
      </c>
      <c r="F29" s="41">
        <v>24</v>
      </c>
      <c r="G29" s="42">
        <v>22</v>
      </c>
      <c r="H29" s="43">
        <f t="shared" si="4"/>
        <v>5.9900000000000003E-4</v>
      </c>
      <c r="I29" s="44">
        <f t="shared" si="5"/>
        <v>4.9916666666665958E-5</v>
      </c>
      <c r="J29" s="44">
        <f t="shared" si="25"/>
        <v>0.9988786029965111</v>
      </c>
      <c r="K29" s="45">
        <f t="shared" si="1"/>
        <v>0.9425959091337538</v>
      </c>
      <c r="L29" s="46">
        <f t="shared" si="6"/>
        <v>640</v>
      </c>
      <c r="M29" s="46">
        <f t="shared" si="7"/>
        <v>640</v>
      </c>
      <c r="N29" s="46">
        <f t="shared" si="8"/>
        <v>768</v>
      </c>
      <c r="O29" s="47">
        <f t="shared" si="9"/>
        <v>70.400000000000006</v>
      </c>
      <c r="P29" s="48">
        <f t="shared" si="2"/>
        <v>0</v>
      </c>
      <c r="Q29" s="50">
        <f t="shared" si="3"/>
        <v>0</v>
      </c>
      <c r="S29" s="7"/>
      <c r="T29" s="219" t="s">
        <v>63</v>
      </c>
      <c r="U29" s="219"/>
      <c r="V29" s="219"/>
      <c r="AB29" s="153">
        <v>750</v>
      </c>
      <c r="AC29" s="131">
        <v>0.17230043802349121</v>
      </c>
      <c r="AD29" s="131">
        <f t="shared" si="19"/>
        <v>0.17230043802351006</v>
      </c>
      <c r="AE29" s="131">
        <v>0.19500178615955585</v>
      </c>
      <c r="AF29" s="131">
        <f t="shared" si="19"/>
        <v>0.1950017861595009</v>
      </c>
      <c r="AG29" s="131">
        <v>0.21713551162961728</v>
      </c>
      <c r="AH29" s="131">
        <f t="shared" si="20"/>
        <v>0.21713551162957989</v>
      </c>
      <c r="AI29" s="131">
        <v>0.21177780169210164</v>
      </c>
      <c r="AJ29" s="131">
        <f t="shared" si="21"/>
        <v>0.12766427767517408</v>
      </c>
      <c r="AK29" s="131">
        <v>0.16427791621160373</v>
      </c>
      <c r="AL29" s="131">
        <f t="shared" si="22"/>
        <v>5.435030112167643E-2</v>
      </c>
      <c r="AM29" s="131">
        <v>0.11682096003843945</v>
      </c>
      <c r="AN29" s="131">
        <f t="shared" si="23"/>
        <v>2.7529316131061351E-2</v>
      </c>
      <c r="AO29" s="131">
        <f>Plan2!AB29</f>
        <v>0.19013320986264448</v>
      </c>
      <c r="AP29" s="133">
        <f t="shared" si="24"/>
        <v>0.23182596017106008</v>
      </c>
      <c r="AS29" s="140">
        <f t="shared" si="10"/>
        <v>41760</v>
      </c>
      <c r="AT29" s="130">
        <v>2900</v>
      </c>
      <c r="AU29" s="139">
        <f t="shared" si="11"/>
        <v>0.16196241174206372</v>
      </c>
      <c r="AV29" s="139">
        <f t="shared" si="12"/>
        <v>9.9934492956132992E-3</v>
      </c>
      <c r="AW29" s="139">
        <f t="shared" si="13"/>
        <v>-4.829470157119431E-14</v>
      </c>
      <c r="AX29" s="139">
        <f t="shared" si="14"/>
        <v>-1.2073675392798577E-14</v>
      </c>
      <c r="AY29" s="139">
        <f t="shared" si="15"/>
        <v>2.0122792321330962E-15</v>
      </c>
      <c r="AZ29" s="139">
        <f t="shared" si="16"/>
        <v>-8.0491169285323849E-15</v>
      </c>
      <c r="BA29" s="141">
        <f t="shared" si="17"/>
        <v>0.22888471151848166</v>
      </c>
      <c r="BB29"/>
      <c r="BC29"/>
      <c r="BD29"/>
      <c r="BE29"/>
      <c r="BF29"/>
      <c r="BG29"/>
      <c r="BH29"/>
      <c r="BI29"/>
      <c r="BJ29"/>
      <c r="BK29"/>
      <c r="BL29"/>
    </row>
    <row r="30" spans="1:64" x14ac:dyDescent="0.25">
      <c r="A30" s="32">
        <v>45</v>
      </c>
      <c r="B30" s="36">
        <v>1.9480000000000001E-3</v>
      </c>
      <c r="C30" s="37">
        <v>4.6714049318628062E-3</v>
      </c>
      <c r="D30" s="39">
        <v>33.060466268983426</v>
      </c>
      <c r="E30" s="49">
        <v>0</v>
      </c>
      <c r="F30" s="41">
        <v>25</v>
      </c>
      <c r="G30" s="42">
        <f t="shared" si="18"/>
        <v>22.083333333333332</v>
      </c>
      <c r="H30" s="43">
        <f t="shared" si="4"/>
        <v>5.9900000000000003E-4</v>
      </c>
      <c r="I30" s="44">
        <f t="shared" si="5"/>
        <v>4.9916666666665958E-5</v>
      </c>
      <c r="J30" s="44">
        <f t="shared" si="25"/>
        <v>0.99882874230624485</v>
      </c>
      <c r="K30" s="45">
        <f t="shared" si="1"/>
        <v>0.94027693255739297</v>
      </c>
      <c r="L30" s="46">
        <f t="shared" si="6"/>
        <v>640</v>
      </c>
      <c r="M30" s="46">
        <f>IF(L30&lt;$U$8,L30,$U$8)</f>
        <v>640</v>
      </c>
      <c r="N30" s="46">
        <f t="shared" si="8"/>
        <v>768</v>
      </c>
      <c r="O30" s="47">
        <f t="shared" si="9"/>
        <v>70.400000000000006</v>
      </c>
      <c r="P30" s="48">
        <f t="shared" si="2"/>
        <v>0</v>
      </c>
      <c r="Q30" s="50">
        <f t="shared" si="3"/>
        <v>0</v>
      </c>
      <c r="S30" s="7"/>
      <c r="T30" s="190" t="s">
        <v>64</v>
      </c>
      <c r="U30" s="218" t="s">
        <v>65</v>
      </c>
      <c r="V30" s="218"/>
      <c r="AB30" s="153">
        <v>760</v>
      </c>
      <c r="AC30" s="131">
        <v>0.17230043802349154</v>
      </c>
      <c r="AD30" s="131">
        <f t="shared" si="19"/>
        <v>0.17230043802351658</v>
      </c>
      <c r="AE30" s="131">
        <v>0.1950017861595563</v>
      </c>
      <c r="AF30" s="131">
        <f t="shared" si="19"/>
        <v>0.19500178615959107</v>
      </c>
      <c r="AG30" s="131">
        <v>0.21713551162961767</v>
      </c>
      <c r="AH30" s="131">
        <f t="shared" si="20"/>
        <v>0.21713551162964673</v>
      </c>
      <c r="AI30" s="131">
        <v>0.21054655720542167</v>
      </c>
      <c r="AJ30" s="131">
        <f t="shared" si="21"/>
        <v>0.11820322070442413</v>
      </c>
      <c r="AK30" s="131">
        <v>0.16283150022357856</v>
      </c>
      <c r="AL30" s="131">
        <f t="shared" si="22"/>
        <v>5.4350301121691258E-2</v>
      </c>
      <c r="AM30" s="131">
        <v>0.11562510123106623</v>
      </c>
      <c r="AN30" s="131">
        <f t="shared" si="23"/>
        <v>2.5935690678075662E-2</v>
      </c>
      <c r="AO30" s="131">
        <f>Plan2!AB30</f>
        <v>0.1906850260090793</v>
      </c>
      <c r="AP30" s="133">
        <f t="shared" si="24"/>
        <v>0.23207123699169108</v>
      </c>
      <c r="AS30" s="140">
        <f t="shared" si="10"/>
        <v>43200</v>
      </c>
      <c r="AT30" s="130">
        <v>3000</v>
      </c>
      <c r="AU30" s="139">
        <f t="shared" si="11"/>
        <v>0.16196241174217252</v>
      </c>
      <c r="AV30" s="139">
        <f t="shared" si="12"/>
        <v>0</v>
      </c>
      <c r="AW30" s="139">
        <f t="shared" si="13"/>
        <v>1.249000902703301E-14</v>
      </c>
      <c r="AX30" s="139">
        <f t="shared" si="14"/>
        <v>1.249000902703301E-14</v>
      </c>
      <c r="AY30" s="139">
        <f t="shared" si="15"/>
        <v>-4.163336342344337E-15</v>
      </c>
      <c r="AZ30" s="139">
        <f t="shared" si="16"/>
        <v>2.0816681711721685E-15</v>
      </c>
      <c r="BA30" s="141">
        <f t="shared" si="17"/>
        <v>0.22889887392853467</v>
      </c>
      <c r="BB30"/>
      <c r="BC30"/>
      <c r="BD30"/>
      <c r="BE30"/>
      <c r="BF30"/>
      <c r="BG30"/>
      <c r="BH30"/>
      <c r="BI30"/>
      <c r="BJ30"/>
      <c r="BK30"/>
      <c r="BL30"/>
    </row>
    <row r="31" spans="1:64" x14ac:dyDescent="0.25">
      <c r="A31" s="32">
        <v>46</v>
      </c>
      <c r="B31" s="36">
        <v>2.1979999999999999E-3</v>
      </c>
      <c r="C31" s="37">
        <v>5.0164347031873583E-3</v>
      </c>
      <c r="D31" s="39">
        <v>32.213283261749794</v>
      </c>
      <c r="E31" s="49">
        <v>0</v>
      </c>
      <c r="F31" s="41">
        <v>26</v>
      </c>
      <c r="G31" s="42">
        <f t="shared" si="18"/>
        <v>22.166666666666664</v>
      </c>
      <c r="H31" s="43">
        <f t="shared" si="4"/>
        <v>5.9900000000000003E-4</v>
      </c>
      <c r="I31" s="44">
        <f t="shared" si="5"/>
        <v>4.9916666666665958E-5</v>
      </c>
      <c r="J31" s="44">
        <f t="shared" si="25"/>
        <v>0.99877888410485804</v>
      </c>
      <c r="K31" s="45">
        <f t="shared" si="1"/>
        <v>0.93796366113242291</v>
      </c>
      <c r="L31" s="46">
        <f t="shared" si="6"/>
        <v>640</v>
      </c>
      <c r="M31" s="46">
        <f t="shared" si="7"/>
        <v>640</v>
      </c>
      <c r="N31" s="46">
        <f t="shared" si="8"/>
        <v>768</v>
      </c>
      <c r="O31" s="47">
        <f t="shared" si="9"/>
        <v>70.400000000000006</v>
      </c>
      <c r="P31" s="48">
        <f t="shared" si="2"/>
        <v>0</v>
      </c>
      <c r="Q31" s="50">
        <f t="shared" si="3"/>
        <v>0</v>
      </c>
      <c r="S31" s="7"/>
      <c r="T31" s="189">
        <f>Y21</f>
        <v>0.17230043802349088</v>
      </c>
      <c r="U31" s="230" t="s">
        <v>66</v>
      </c>
      <c r="V31" s="230"/>
      <c r="AB31" s="153">
        <v>770</v>
      </c>
      <c r="AC31" s="131">
        <v>0.17230043802349085</v>
      </c>
      <c r="AD31" s="131">
        <f t="shared" si="19"/>
        <v>0.1723004380234385</v>
      </c>
      <c r="AE31" s="131">
        <v>0.19500178615955624</v>
      </c>
      <c r="AF31" s="131">
        <f t="shared" si="19"/>
        <v>0.19500178615955213</v>
      </c>
      <c r="AG31" s="131">
        <v>0.21713551162961744</v>
      </c>
      <c r="AH31" s="131">
        <f t="shared" si="20"/>
        <v>0.21713551162960054</v>
      </c>
      <c r="AI31" s="131">
        <v>0.20933379599747082</v>
      </c>
      <c r="AJ31" s="131">
        <f t="shared" si="21"/>
        <v>0.1171639441932054</v>
      </c>
      <c r="AK31" s="131">
        <v>0.16142265348199561</v>
      </c>
      <c r="AL31" s="131">
        <f t="shared" si="22"/>
        <v>5.4350301121691084E-2</v>
      </c>
      <c r="AM31" s="131">
        <v>0.11446030369141741</v>
      </c>
      <c r="AN31" s="131">
        <f t="shared" si="23"/>
        <v>2.5935690678107595E-2</v>
      </c>
      <c r="AO31" s="131">
        <f>Plan2!AB31</f>
        <v>0.19122559731390779</v>
      </c>
      <c r="AP31" s="133">
        <f t="shared" si="24"/>
        <v>0.23230901648087265</v>
      </c>
      <c r="AS31" s="140">
        <f t="shared" si="10"/>
        <v>44640</v>
      </c>
      <c r="AT31" s="130">
        <v>3100</v>
      </c>
      <c r="AU31" s="139">
        <f t="shared" si="11"/>
        <v>0.16196241174208093</v>
      </c>
      <c r="AV31" s="139">
        <f t="shared" si="12"/>
        <v>1.7208456881689926E-14</v>
      </c>
      <c r="AW31" s="139">
        <f t="shared" si="13"/>
        <v>-2.1510571102112408E-14</v>
      </c>
      <c r="AX31" s="139">
        <f t="shared" si="14"/>
        <v>2.581268532253489E-14</v>
      </c>
      <c r="AY31" s="139">
        <f t="shared" si="15"/>
        <v>0</v>
      </c>
      <c r="AZ31" s="139">
        <f t="shared" si="16"/>
        <v>-4.3021142204224816E-15</v>
      </c>
      <c r="BA31" s="141">
        <f t="shared" si="17"/>
        <v>0.2289117708907959</v>
      </c>
      <c r="BB31"/>
      <c r="BC31"/>
      <c r="BD31"/>
      <c r="BE31"/>
      <c r="BF31"/>
      <c r="BG31"/>
      <c r="BH31"/>
      <c r="BI31"/>
      <c r="BJ31"/>
      <c r="BK31"/>
      <c r="BL31"/>
    </row>
    <row r="32" spans="1:64" x14ac:dyDescent="0.25">
      <c r="A32" s="32">
        <v>47</v>
      </c>
      <c r="B32" s="36">
        <v>2.4629999999999999E-3</v>
      </c>
      <c r="C32" s="37">
        <v>5.3712145151669933E-3</v>
      </c>
      <c r="D32" s="39">
        <v>31.373172952650158</v>
      </c>
      <c r="E32" s="49">
        <v>0</v>
      </c>
      <c r="F32" s="41">
        <v>27</v>
      </c>
      <c r="G32" s="42">
        <f t="shared" si="18"/>
        <v>22.249999999999996</v>
      </c>
      <c r="H32" s="43">
        <f t="shared" si="4"/>
        <v>5.9900000000000003E-4</v>
      </c>
      <c r="I32" s="44">
        <f t="shared" si="5"/>
        <v>4.9916666666665958E-5</v>
      </c>
      <c r="J32" s="44">
        <f t="shared" si="25"/>
        <v>0.99872902839222655</v>
      </c>
      <c r="K32" s="45">
        <f t="shared" si="1"/>
        <v>0.93565608082301699</v>
      </c>
      <c r="L32" s="46">
        <f t="shared" si="6"/>
        <v>640</v>
      </c>
      <c r="M32" s="46">
        <f t="shared" si="7"/>
        <v>640</v>
      </c>
      <c r="N32" s="46">
        <f t="shared" si="8"/>
        <v>768</v>
      </c>
      <c r="O32" s="47">
        <f t="shared" si="9"/>
        <v>70.400000000000006</v>
      </c>
      <c r="P32" s="48">
        <f t="shared" si="2"/>
        <v>0</v>
      </c>
      <c r="Q32" s="50">
        <f t="shared" si="3"/>
        <v>0</v>
      </c>
      <c r="S32" s="7"/>
      <c r="T32" s="191">
        <f>Y22</f>
        <v>0.16196241174208142</v>
      </c>
      <c r="U32" s="231" t="s">
        <v>67</v>
      </c>
      <c r="V32" s="231"/>
      <c r="AB32" s="153">
        <v>780</v>
      </c>
      <c r="AC32" s="131">
        <v>0.17230043802349079</v>
      </c>
      <c r="AD32" s="131">
        <f t="shared" si="19"/>
        <v>0.17230043802348582</v>
      </c>
      <c r="AE32" s="131">
        <v>0.1950017861595566</v>
      </c>
      <c r="AF32" s="131">
        <f t="shared" si="19"/>
        <v>0.19500178615958358</v>
      </c>
      <c r="AG32" s="131">
        <v>0.21713551162961744</v>
      </c>
      <c r="AH32" s="131">
        <f t="shared" si="20"/>
        <v>0.21713551162961631</v>
      </c>
      <c r="AI32" s="131">
        <v>0.20815213123075005</v>
      </c>
      <c r="AJ32" s="131">
        <f t="shared" si="21"/>
        <v>0.11716394419325082</v>
      </c>
      <c r="AK32" s="131">
        <v>0.16004993101583787</v>
      </c>
      <c r="AL32" s="131">
        <f t="shared" si="22"/>
        <v>5.4350301121690259E-2</v>
      </c>
      <c r="AM32" s="131">
        <v>0.11332537275534921</v>
      </c>
      <c r="AN32" s="131">
        <f t="shared" si="23"/>
        <v>2.5935690678096923E-2</v>
      </c>
      <c r="AO32" s="131">
        <f>Plan2!AB32</f>
        <v>0.19175526402932294</v>
      </c>
      <c r="AP32" s="133">
        <f t="shared" si="24"/>
        <v>0.23253960111628824</v>
      </c>
      <c r="AS32" s="140">
        <f t="shared" si="10"/>
        <v>46080</v>
      </c>
      <c r="AT32" s="130">
        <v>3200</v>
      </c>
      <c r="AU32" s="139">
        <f t="shared" si="11"/>
        <v>0.16196241174197823</v>
      </c>
      <c r="AV32" s="139">
        <f t="shared" si="12"/>
        <v>-4.4408920985006262E-14</v>
      </c>
      <c r="AW32" s="139">
        <f t="shared" si="13"/>
        <v>-3.9968028886505635E-14</v>
      </c>
      <c r="AX32" s="139">
        <f t="shared" si="14"/>
        <v>-4.4408920985006262E-15</v>
      </c>
      <c r="AY32" s="139">
        <f t="shared" si="15"/>
        <v>2.2204460492503131E-15</v>
      </c>
      <c r="AZ32" s="139">
        <f t="shared" si="16"/>
        <v>0</v>
      </c>
      <c r="BA32" s="141">
        <f t="shared" si="17"/>
        <v>0.22892354879617827</v>
      </c>
      <c r="BB32"/>
      <c r="BC32"/>
      <c r="BD32"/>
      <c r="BE32"/>
      <c r="BF32"/>
      <c r="BG32"/>
      <c r="BH32"/>
      <c r="BI32"/>
      <c r="BJ32"/>
      <c r="BK32"/>
      <c r="BL32"/>
    </row>
    <row r="33" spans="1:64" x14ac:dyDescent="0.25">
      <c r="A33" s="32">
        <v>48</v>
      </c>
      <c r="B33" s="36">
        <v>2.7399999999999998E-3</v>
      </c>
      <c r="C33" s="37">
        <v>5.7307746834373537E-3</v>
      </c>
      <c r="D33" s="39">
        <v>30.539894886614398</v>
      </c>
      <c r="E33" s="49">
        <v>0</v>
      </c>
      <c r="F33" s="41">
        <v>28</v>
      </c>
      <c r="G33" s="42">
        <f t="shared" si="18"/>
        <v>22.333333333333329</v>
      </c>
      <c r="H33" s="43">
        <f t="shared" si="4"/>
        <v>5.9900000000000003E-4</v>
      </c>
      <c r="I33" s="44">
        <f t="shared" si="5"/>
        <v>4.9916666666665958E-5</v>
      </c>
      <c r="J33" s="44">
        <f t="shared" si="25"/>
        <v>0.99867917516822602</v>
      </c>
      <c r="K33" s="45">
        <f t="shared" si="1"/>
        <v>0.93335417762788009</v>
      </c>
      <c r="L33" s="46">
        <f t="shared" si="6"/>
        <v>640</v>
      </c>
      <c r="M33" s="46">
        <f t="shared" si="7"/>
        <v>640</v>
      </c>
      <c r="N33" s="46">
        <f t="shared" si="8"/>
        <v>768</v>
      </c>
      <c r="O33" s="47">
        <f t="shared" si="9"/>
        <v>70.400000000000006</v>
      </c>
      <c r="P33" s="48">
        <f t="shared" si="2"/>
        <v>0</v>
      </c>
      <c r="Q33" s="50">
        <f t="shared" si="3"/>
        <v>0</v>
      </c>
      <c r="S33" s="7"/>
      <c r="T33" s="8"/>
      <c r="V33" s="1"/>
      <c r="AB33" s="153">
        <v>790</v>
      </c>
      <c r="AC33" s="131">
        <v>0.17230043802349107</v>
      </c>
      <c r="AD33" s="131">
        <f t="shared" si="19"/>
        <v>0.17230043802351155</v>
      </c>
      <c r="AE33" s="131">
        <v>0.19500178615955635</v>
      </c>
      <c r="AF33" s="131">
        <f t="shared" si="19"/>
        <v>0.19500178615953712</v>
      </c>
      <c r="AG33" s="131">
        <v>0.217135511629618</v>
      </c>
      <c r="AH33" s="131">
        <f t="shared" si="20"/>
        <v>0.2171355116296608</v>
      </c>
      <c r="AI33" s="131">
        <v>0.20700038202774368</v>
      </c>
      <c r="AJ33" s="131">
        <f t="shared" si="21"/>
        <v>0.11716394419324519</v>
      </c>
      <c r="AK33" s="131">
        <v>0.15871196101717716</v>
      </c>
      <c r="AL33" s="131">
        <f t="shared" si="22"/>
        <v>5.4350301121641825E-2</v>
      </c>
      <c r="AM33" s="131">
        <v>0.11221917424804223</v>
      </c>
      <c r="AN33" s="131">
        <f t="shared" si="23"/>
        <v>2.5935690678097964E-2</v>
      </c>
      <c r="AO33" s="131">
        <f>Plan2!AB33</f>
        <v>0.19227435281722288</v>
      </c>
      <c r="AP33" s="133">
        <f t="shared" si="24"/>
        <v>0.23276327827341861</v>
      </c>
      <c r="AS33" s="140">
        <f t="shared" si="10"/>
        <v>47520</v>
      </c>
      <c r="AT33" s="130">
        <v>3300</v>
      </c>
      <c r="AU33" s="139">
        <f t="shared" si="11"/>
        <v>0.16196241174201681</v>
      </c>
      <c r="AV33" s="139">
        <f t="shared" si="12"/>
        <v>5.4956039718945249E-14</v>
      </c>
      <c r="AW33" s="139">
        <f t="shared" si="13"/>
        <v>1.8318679906315083E-14</v>
      </c>
      <c r="AX33" s="139">
        <f t="shared" si="14"/>
        <v>-3.6637359812630166E-14</v>
      </c>
      <c r="AY33" s="139">
        <f t="shared" si="15"/>
        <v>2.0608514894604468E-14</v>
      </c>
      <c r="AZ33" s="139">
        <f t="shared" si="16"/>
        <v>2.2898349882893854E-15</v>
      </c>
      <c r="BA33" s="141">
        <f t="shared" si="17"/>
        <v>0.22893433346331565</v>
      </c>
      <c r="BB33"/>
      <c r="BC33"/>
      <c r="BD33"/>
      <c r="BE33"/>
      <c r="BF33"/>
      <c r="BG33"/>
      <c r="BH33"/>
      <c r="BI33"/>
      <c r="BJ33"/>
      <c r="BK33"/>
      <c r="BL33"/>
    </row>
    <row r="34" spans="1:64" x14ac:dyDescent="0.25">
      <c r="A34" s="32">
        <v>49</v>
      </c>
      <c r="B34" s="36">
        <v>3.0279999999999999E-3</v>
      </c>
      <c r="C34" s="37">
        <v>6.1047259890546169E-3</v>
      </c>
      <c r="D34" s="39">
        <v>29.713039005657727</v>
      </c>
      <c r="E34" s="49">
        <v>0</v>
      </c>
      <c r="F34" s="41">
        <v>29</v>
      </c>
      <c r="G34" s="42">
        <f t="shared" si="18"/>
        <v>22.416666666666661</v>
      </c>
      <c r="H34" s="43">
        <f t="shared" si="4"/>
        <v>5.9900000000000003E-4</v>
      </c>
      <c r="I34" s="44">
        <f t="shared" si="5"/>
        <v>4.9916666666665958E-5</v>
      </c>
      <c r="J34" s="44">
        <f t="shared" si="25"/>
        <v>0.99862932443273222</v>
      </c>
      <c r="K34" s="45">
        <f t="shared" si="1"/>
        <v>0.93105793758016275</v>
      </c>
      <c r="L34" s="46">
        <f t="shared" si="6"/>
        <v>640</v>
      </c>
      <c r="M34" s="46">
        <f t="shared" si="7"/>
        <v>640</v>
      </c>
      <c r="N34" s="46">
        <f t="shared" si="8"/>
        <v>768</v>
      </c>
      <c r="O34" s="47">
        <f t="shared" si="9"/>
        <v>70.400000000000006</v>
      </c>
      <c r="P34" s="48">
        <f t="shared" si="2"/>
        <v>0</v>
      </c>
      <c r="Q34" s="50">
        <f t="shared" si="3"/>
        <v>0</v>
      </c>
      <c r="U34" s="26"/>
      <c r="V34" s="1"/>
      <c r="AB34" s="153">
        <v>800</v>
      </c>
      <c r="AC34" s="131">
        <v>0.17230043802349099</v>
      </c>
      <c r="AD34" s="131">
        <f t="shared" si="19"/>
        <v>0.17230043802348272</v>
      </c>
      <c r="AE34" s="131">
        <v>0.19500178615955549</v>
      </c>
      <c r="AF34" s="131">
        <f t="shared" si="19"/>
        <v>0.19500178615948771</v>
      </c>
      <c r="AG34" s="131">
        <v>0.21713551162961756</v>
      </c>
      <c r="AH34" s="131">
        <f t="shared" si="20"/>
        <v>0.21713551162958256</v>
      </c>
      <c r="AI34" s="131">
        <v>0.20582850516755805</v>
      </c>
      <c r="AJ34" s="131">
        <f t="shared" si="21"/>
        <v>0.11325023321289152</v>
      </c>
      <c r="AK34" s="131">
        <v>0.15734101150601568</v>
      </c>
      <c r="AL34" s="131">
        <f t="shared" si="22"/>
        <v>4.9036000124258461E-2</v>
      </c>
      <c r="AM34" s="131">
        <v>0.11114063070341812</v>
      </c>
      <c r="AN34" s="131">
        <f t="shared" si="23"/>
        <v>2.5935690678112744E-2</v>
      </c>
      <c r="AO34" s="131">
        <f>Plan2!AB34</f>
        <v>0.19278317742102929</v>
      </c>
      <c r="AP34" s="133">
        <f t="shared" si="24"/>
        <v>0.23298032112173628</v>
      </c>
      <c r="AS34" s="140">
        <f t="shared" si="10"/>
        <v>48960</v>
      </c>
      <c r="AT34" s="130">
        <v>3400</v>
      </c>
      <c r="AU34" s="139">
        <f t="shared" si="11"/>
        <v>0.16196241174190773</v>
      </c>
      <c r="AV34" s="139">
        <f t="shared" si="12"/>
        <v>-2.8310687127941492E-14</v>
      </c>
      <c r="AW34" s="139">
        <f t="shared" si="13"/>
        <v>-3.3029134982598407E-14</v>
      </c>
      <c r="AX34" s="139">
        <f t="shared" si="14"/>
        <v>9.4368957093138306E-15</v>
      </c>
      <c r="AY34" s="139">
        <f t="shared" si="15"/>
        <v>-2.3592239273284576E-15</v>
      </c>
      <c r="AZ34" s="139">
        <f t="shared" si="16"/>
        <v>0</v>
      </c>
      <c r="BA34" s="141">
        <f t="shared" si="17"/>
        <v>0.22894423351228821</v>
      </c>
      <c r="BB34"/>
      <c r="BC34"/>
      <c r="BD34"/>
      <c r="BE34"/>
      <c r="BF34"/>
      <c r="BG34"/>
      <c r="BH34"/>
      <c r="BI34"/>
      <c r="BJ34"/>
      <c r="BK34"/>
      <c r="BL34"/>
    </row>
    <row r="35" spans="1:64" ht="15.75" x14ac:dyDescent="0.25">
      <c r="A35" s="32">
        <v>50</v>
      </c>
      <c r="B35" s="36">
        <v>3.3300000000000001E-3</v>
      </c>
      <c r="C35" s="37">
        <v>6.5010520655641862E-3</v>
      </c>
      <c r="D35" s="39">
        <v>28.892471993317894</v>
      </c>
      <c r="E35" s="49">
        <v>0</v>
      </c>
      <c r="F35" s="41">
        <v>30</v>
      </c>
      <c r="G35" s="42">
        <f t="shared" si="18"/>
        <v>22.499999999999993</v>
      </c>
      <c r="H35" s="43">
        <f t="shared" si="4"/>
        <v>5.9900000000000003E-4</v>
      </c>
      <c r="I35" s="44">
        <f t="shared" si="5"/>
        <v>4.9916666666665958E-5</v>
      </c>
      <c r="J35" s="44">
        <f t="shared" si="25"/>
        <v>0.99857947618562093</v>
      </c>
      <c r="K35" s="45">
        <f t="shared" si="1"/>
        <v>0.92876734674737704</v>
      </c>
      <c r="L35" s="46">
        <f t="shared" si="6"/>
        <v>640</v>
      </c>
      <c r="M35" s="46">
        <f t="shared" si="7"/>
        <v>640</v>
      </c>
      <c r="N35" s="46">
        <f t="shared" si="8"/>
        <v>768</v>
      </c>
      <c r="O35" s="47">
        <f t="shared" si="9"/>
        <v>70.400000000000006</v>
      </c>
      <c r="P35" s="48">
        <f t="shared" si="2"/>
        <v>0</v>
      </c>
      <c r="Q35" s="50">
        <f t="shared" si="3"/>
        <v>0</v>
      </c>
      <c r="T35" s="219" t="s">
        <v>68</v>
      </c>
      <c r="U35" s="219"/>
      <c r="V35" s="219"/>
      <c r="W35" s="219"/>
      <c r="X35" s="219"/>
      <c r="Y35" s="219"/>
      <c r="AB35" s="153">
        <v>810</v>
      </c>
      <c r="AC35" s="131">
        <v>0.17230043802349118</v>
      </c>
      <c r="AD35" s="131">
        <f t="shared" si="19"/>
        <v>0.17230043802350764</v>
      </c>
      <c r="AE35" s="131">
        <v>0.19500178615955671</v>
      </c>
      <c r="AF35" s="131">
        <f t="shared" si="19"/>
        <v>0.19500178615965594</v>
      </c>
      <c r="AG35" s="131">
        <v>0.21713551162961775</v>
      </c>
      <c r="AH35" s="131">
        <f t="shared" si="20"/>
        <v>0.21713551162963479</v>
      </c>
      <c r="AI35" s="131">
        <v>0.20461158497055457</v>
      </c>
      <c r="AJ35" s="131">
        <f t="shared" si="21"/>
        <v>0.10725796921027611</v>
      </c>
      <c r="AK35" s="131">
        <v>0.15599091473617172</v>
      </c>
      <c r="AL35" s="131">
        <f t="shared" si="22"/>
        <v>4.7983173148654662E-2</v>
      </c>
      <c r="AM35" s="131">
        <v>0.11008871786359936</v>
      </c>
      <c r="AN35" s="131">
        <f t="shared" si="23"/>
        <v>2.593569067809913E-2</v>
      </c>
      <c r="AO35" s="131">
        <f>Plan2!AB35</f>
        <v>0.19328203929804583</v>
      </c>
      <c r="AP35" s="133">
        <f t="shared" si="24"/>
        <v>0.23319098945937033</v>
      </c>
      <c r="AS35" s="140">
        <f t="shared" si="10"/>
        <v>50400</v>
      </c>
      <c r="AT35" s="130">
        <v>3500</v>
      </c>
      <c r="AU35" s="139">
        <f t="shared" si="11"/>
        <v>0</v>
      </c>
      <c r="AV35" s="139">
        <f t="shared" si="12"/>
        <v>-7.2858385991025898E-14</v>
      </c>
      <c r="AW35" s="139">
        <f t="shared" si="13"/>
        <v>9.7144514654701197E-15</v>
      </c>
      <c r="AX35" s="139">
        <f t="shared" si="14"/>
        <v>3.4000580129145419E-14</v>
      </c>
      <c r="AY35" s="139">
        <f t="shared" si="15"/>
        <v>4.8572257327350599E-15</v>
      </c>
      <c r="AZ35" s="139">
        <f t="shared" si="16"/>
        <v>-3.6429192995512949E-15</v>
      </c>
      <c r="BA35" s="141">
        <f t="shared" si="17"/>
        <v>1.2632532003080399E-2</v>
      </c>
      <c r="BB35"/>
      <c r="BC35"/>
      <c r="BD35"/>
      <c r="BE35"/>
      <c r="BF35"/>
      <c r="BG35"/>
      <c r="BH35"/>
      <c r="BI35"/>
      <c r="BJ35"/>
      <c r="BK35"/>
      <c r="BL35"/>
    </row>
    <row r="36" spans="1:64" x14ac:dyDescent="0.25">
      <c r="A36" s="32">
        <v>51</v>
      </c>
      <c r="B36" s="36">
        <v>3.6470000000000001E-3</v>
      </c>
      <c r="C36" s="37">
        <v>6.9400981688455907E-3</v>
      </c>
      <c r="D36" s="39">
        <v>28.078260754425688</v>
      </c>
      <c r="E36" s="49">
        <v>0</v>
      </c>
      <c r="F36" s="41">
        <v>31</v>
      </c>
      <c r="G36" s="42">
        <f t="shared" si="18"/>
        <v>22.583333333333325</v>
      </c>
      <c r="H36" s="43">
        <f t="shared" si="4"/>
        <v>5.9900000000000003E-4</v>
      </c>
      <c r="I36" s="44">
        <f t="shared" si="5"/>
        <v>4.9916666666665958E-5</v>
      </c>
      <c r="J36" s="44">
        <f t="shared" si="25"/>
        <v>0.99852963042676801</v>
      </c>
      <c r="K36" s="45">
        <f t="shared" si="1"/>
        <v>0.92648239123131171</v>
      </c>
      <c r="L36" s="46">
        <f t="shared" si="6"/>
        <v>640</v>
      </c>
      <c r="M36" s="46">
        <f t="shared" si="7"/>
        <v>640</v>
      </c>
      <c r="N36" s="46">
        <f t="shared" si="8"/>
        <v>768</v>
      </c>
      <c r="O36" s="47">
        <f t="shared" si="9"/>
        <v>70.400000000000006</v>
      </c>
      <c r="P36" s="48">
        <f t="shared" si="2"/>
        <v>0</v>
      </c>
      <c r="Q36" s="50">
        <f t="shared" si="3"/>
        <v>0</v>
      </c>
      <c r="T36" s="229" t="s">
        <v>69</v>
      </c>
      <c r="U36" s="229"/>
      <c r="V36" s="229"/>
      <c r="W36" s="229"/>
      <c r="X36" s="229" t="s">
        <v>65</v>
      </c>
      <c r="Y36" s="229"/>
      <c r="AB36" s="153">
        <v>820</v>
      </c>
      <c r="AC36" s="131">
        <v>0.17230043802349149</v>
      </c>
      <c r="AD36" s="131">
        <f t="shared" si="19"/>
        <v>0.17230043802351591</v>
      </c>
      <c r="AE36" s="131">
        <v>0.19500178615955582</v>
      </c>
      <c r="AF36" s="131">
        <f t="shared" si="19"/>
        <v>0.1950017861594831</v>
      </c>
      <c r="AG36" s="131">
        <v>0.21713551162961792</v>
      </c>
      <c r="AH36" s="131">
        <f t="shared" si="20"/>
        <v>0.21713551162963174</v>
      </c>
      <c r="AI36" s="131">
        <v>0.20342434575396495</v>
      </c>
      <c r="AJ36" s="131">
        <f t="shared" si="21"/>
        <v>0.10725796921020536</v>
      </c>
      <c r="AK36" s="131">
        <v>0.15467374715583596</v>
      </c>
      <c r="AL36" s="131">
        <f t="shared" si="22"/>
        <v>4.7983173148639702E-2</v>
      </c>
      <c r="AM36" s="131">
        <v>0.10905193921290975</v>
      </c>
      <c r="AN36" s="131">
        <f t="shared" si="23"/>
        <v>2.5072868507051066E-2</v>
      </c>
      <c r="AO36" s="131">
        <f>Plan2!AB36</f>
        <v>0.19377122821502737</v>
      </c>
      <c r="AP36" s="133">
        <f t="shared" si="24"/>
        <v>0.23339553049053341</v>
      </c>
      <c r="AS36" s="140">
        <f t="shared" si="10"/>
        <v>51840</v>
      </c>
      <c r="AT36" s="130">
        <v>3600</v>
      </c>
      <c r="AU36" s="139">
        <f t="shared" si="11"/>
        <v>1.9984014443252818E-14</v>
      </c>
      <c r="AV36" s="139">
        <f t="shared" si="12"/>
        <v>6.4948046940571658E-14</v>
      </c>
      <c r="AW36" s="139">
        <f t="shared" si="13"/>
        <v>-2.9976021664879227E-14</v>
      </c>
      <c r="AX36" s="139">
        <f t="shared" si="14"/>
        <v>2.4980018054066022E-15</v>
      </c>
      <c r="AY36" s="139">
        <f t="shared" si="15"/>
        <v>2.4980018054066022E-15</v>
      </c>
      <c r="AZ36" s="139">
        <f t="shared" si="16"/>
        <v>3.7470027081099033E-15</v>
      </c>
      <c r="BA36" s="141">
        <f t="shared" si="17"/>
        <v>1.1977507157180378E-2</v>
      </c>
      <c r="BB36"/>
      <c r="BC36"/>
      <c r="BD36"/>
      <c r="BE36"/>
      <c r="BF36"/>
      <c r="BG36"/>
      <c r="BH36"/>
      <c r="BI36"/>
      <c r="BJ36"/>
      <c r="BK36"/>
      <c r="BL36"/>
    </row>
    <row r="37" spans="1:64" x14ac:dyDescent="0.25">
      <c r="A37" s="32">
        <v>52</v>
      </c>
      <c r="B37" s="36">
        <v>3.98E-3</v>
      </c>
      <c r="C37" s="37">
        <v>7.4405848364735901E-3</v>
      </c>
      <c r="D37" s="39">
        <v>27.270994180283296</v>
      </c>
      <c r="E37" s="49">
        <v>0</v>
      </c>
      <c r="F37" s="41">
        <v>32</v>
      </c>
      <c r="G37" s="42">
        <f t="shared" si="18"/>
        <v>22.666666666666657</v>
      </c>
      <c r="H37" s="43">
        <f t="shared" si="4"/>
        <v>5.9900000000000003E-4</v>
      </c>
      <c r="I37" s="44">
        <f t="shared" si="5"/>
        <v>4.9916666666665958E-5</v>
      </c>
      <c r="J37" s="44">
        <f t="shared" si="25"/>
        <v>0.99847978715604924</v>
      </c>
      <c r="K37" s="45">
        <f t="shared" si="1"/>
        <v>0.92420305716794793</v>
      </c>
      <c r="L37" s="46">
        <f t="shared" si="6"/>
        <v>640</v>
      </c>
      <c r="M37" s="46">
        <f t="shared" si="7"/>
        <v>640</v>
      </c>
      <c r="N37" s="46">
        <f t="shared" si="8"/>
        <v>768</v>
      </c>
      <c r="O37" s="47">
        <f t="shared" si="9"/>
        <v>70.400000000000006</v>
      </c>
      <c r="P37" s="48">
        <f t="shared" si="2"/>
        <v>0</v>
      </c>
      <c r="Q37" s="50">
        <f t="shared" si="3"/>
        <v>0</v>
      </c>
      <c r="T37" s="192">
        <v>0.03</v>
      </c>
      <c r="U37" s="192">
        <v>0.04</v>
      </c>
      <c r="V37" s="192">
        <v>0.05</v>
      </c>
      <c r="W37" s="192">
        <v>0.06</v>
      </c>
      <c r="X37" s="218"/>
      <c r="Y37" s="218"/>
      <c r="AB37" s="153">
        <v>830</v>
      </c>
      <c r="AC37" s="131">
        <v>0.17230043802349113</v>
      </c>
      <c r="AD37" s="131">
        <f t="shared" si="19"/>
        <v>0.17230043802346229</v>
      </c>
      <c r="AE37" s="131">
        <v>0.19500178615955632</v>
      </c>
      <c r="AF37" s="131">
        <f t="shared" si="19"/>
        <v>0.19500178615959815</v>
      </c>
      <c r="AG37" s="131">
        <v>0.21713551162961711</v>
      </c>
      <c r="AH37" s="131">
        <f t="shared" si="20"/>
        <v>0.21713551162955169</v>
      </c>
      <c r="AI37" s="131">
        <v>0.20224395366676254</v>
      </c>
      <c r="AJ37" s="131">
        <f t="shared" si="21"/>
        <v>0.10545180251616518</v>
      </c>
      <c r="AK37" s="131">
        <v>0.15338831855333954</v>
      </c>
      <c r="AL37" s="131">
        <f t="shared" si="22"/>
        <v>4.7983173148634151E-2</v>
      </c>
      <c r="AM37" s="131">
        <v>0.10800121237064371</v>
      </c>
      <c r="AN37" s="131">
        <f t="shared" si="23"/>
        <v>2.1841611304828548E-2</v>
      </c>
      <c r="AO37" s="131">
        <f>Plan2!AB37</f>
        <v>0.19425102280943857</v>
      </c>
      <c r="AP37" s="133">
        <f t="shared" si="24"/>
        <v>0.23359417955115713</v>
      </c>
      <c r="AS37" s="140">
        <f t="shared" si="10"/>
        <v>53280</v>
      </c>
      <c r="AT37" s="130">
        <v>3700</v>
      </c>
      <c r="AU37" s="139">
        <f t="shared" si="11"/>
        <v>5.134781488891349E-14</v>
      </c>
      <c r="AV37" s="139">
        <f t="shared" si="12"/>
        <v>-5.6482596377804839E-14</v>
      </c>
      <c r="AW37" s="139">
        <f t="shared" si="13"/>
        <v>2.0539125955565396E-14</v>
      </c>
      <c r="AX37" s="139">
        <f t="shared" si="14"/>
        <v>2.5673907444456745E-15</v>
      </c>
      <c r="AY37" s="139">
        <f t="shared" si="15"/>
        <v>1.2836953722228372E-14</v>
      </c>
      <c r="AZ37" s="139">
        <f t="shared" si="16"/>
        <v>-7.7021722333370235E-15</v>
      </c>
      <c r="BA37" s="141">
        <f t="shared" si="17"/>
        <v>1.1372138965875522E-2</v>
      </c>
      <c r="BB37"/>
      <c r="BC37"/>
      <c r="BD37"/>
      <c r="BE37"/>
      <c r="BF37"/>
      <c r="BG37"/>
      <c r="BH37"/>
      <c r="BI37"/>
      <c r="BJ37"/>
      <c r="BK37"/>
      <c r="BL37"/>
    </row>
    <row r="38" spans="1:64" x14ac:dyDescent="0.25">
      <c r="A38" s="32">
        <v>53</v>
      </c>
      <c r="B38" s="36">
        <v>4.3309999999999998E-3</v>
      </c>
      <c r="C38" s="37">
        <v>8.0164616231996437E-3</v>
      </c>
      <c r="D38" s="39">
        <v>26.471679247909524</v>
      </c>
      <c r="E38" s="49">
        <v>0</v>
      </c>
      <c r="F38" s="41">
        <v>33</v>
      </c>
      <c r="G38" s="42">
        <f t="shared" si="18"/>
        <v>22.749999999999989</v>
      </c>
      <c r="H38" s="43">
        <f t="shared" si="4"/>
        <v>5.9900000000000003E-4</v>
      </c>
      <c r="I38" s="44">
        <f t="shared" si="5"/>
        <v>4.9916666666665958E-5</v>
      </c>
      <c r="J38" s="44">
        <f t="shared" si="25"/>
        <v>0.99842994637334037</v>
      </c>
      <c r="K38" s="45">
        <f t="shared" si="1"/>
        <v>0.92192933072737482</v>
      </c>
      <c r="L38" s="46">
        <f t="shared" si="6"/>
        <v>640</v>
      </c>
      <c r="M38" s="46">
        <f t="shared" si="7"/>
        <v>640</v>
      </c>
      <c r="N38" s="46">
        <f t="shared" si="8"/>
        <v>768</v>
      </c>
      <c r="O38" s="47">
        <f t="shared" si="9"/>
        <v>70.400000000000006</v>
      </c>
      <c r="P38" s="48">
        <f t="shared" si="2"/>
        <v>0</v>
      </c>
      <c r="Q38" s="50">
        <f t="shared" si="3"/>
        <v>0</v>
      </c>
      <c r="S38" s="14"/>
      <c r="T38" s="189">
        <f>Y21</f>
        <v>0.17230043802349088</v>
      </c>
      <c r="U38" s="189">
        <f t="dataTable" ref="U38:W39" dt2D="0" dtr="1" r1="G1"/>
        <v>0.12446967454470731</v>
      </c>
      <c r="V38" s="189">
        <v>9.0167852904325288E-2</v>
      </c>
      <c r="W38" s="189">
        <v>6.5483214254695499E-2</v>
      </c>
      <c r="X38" s="230" t="s">
        <v>66</v>
      </c>
      <c r="Y38" s="230"/>
      <c r="AB38" s="153">
        <v>840</v>
      </c>
      <c r="AC38" s="131">
        <v>0.17230043802349113</v>
      </c>
      <c r="AD38" s="131">
        <f t="shared" si="19"/>
        <v>0.17230043802349115</v>
      </c>
      <c r="AE38" s="131">
        <v>0.19500178615955666</v>
      </c>
      <c r="AF38" s="131">
        <f t="shared" si="19"/>
        <v>0.19500178615958341</v>
      </c>
      <c r="AG38" s="131">
        <v>0.21713551162961706</v>
      </c>
      <c r="AH38" s="131">
        <f t="shared" si="20"/>
        <v>0.21713551162961164</v>
      </c>
      <c r="AI38" s="131">
        <v>0.20103655530236725</v>
      </c>
      <c r="AJ38" s="131">
        <f t="shared" si="21"/>
        <v>0.10082249105755792</v>
      </c>
      <c r="AK38" s="131">
        <v>0.15213349539375992</v>
      </c>
      <c r="AL38" s="131">
        <f t="shared" si="22"/>
        <v>4.7983173148652081E-2</v>
      </c>
      <c r="AM38" s="131">
        <v>0.10697550283414617</v>
      </c>
      <c r="AN38" s="131">
        <f t="shared" si="23"/>
        <v>2.1841611304849406E-2</v>
      </c>
      <c r="AO38" s="131">
        <f>Plan2!AB38</f>
        <v>0.19472169111868964</v>
      </c>
      <c r="AP38" s="133">
        <f t="shared" si="24"/>
        <v>0.2337871607865275</v>
      </c>
      <c r="AS38" s="140">
        <f t="shared" si="10"/>
        <v>54720</v>
      </c>
      <c r="AT38" s="130">
        <v>3800</v>
      </c>
      <c r="AU38" s="139">
        <f t="shared" si="11"/>
        <v>5.2735593669694936E-14</v>
      </c>
      <c r="AV38" s="139">
        <f t="shared" si="12"/>
        <v>0</v>
      </c>
      <c r="AW38" s="139">
        <f t="shared" si="13"/>
        <v>-2.1094237467877974E-14</v>
      </c>
      <c r="AX38" s="139">
        <f t="shared" si="14"/>
        <v>-1.5820678100908481E-14</v>
      </c>
      <c r="AY38" s="139">
        <f t="shared" si="15"/>
        <v>-2.6367796834847468E-15</v>
      </c>
      <c r="AZ38" s="139">
        <f t="shared" si="16"/>
        <v>1.4502288259166107E-14</v>
      </c>
      <c r="BA38" s="141">
        <f t="shared" si="17"/>
        <v>1.081153216572317E-2</v>
      </c>
      <c r="BB38"/>
      <c r="BC38"/>
      <c r="BD38"/>
      <c r="BE38"/>
      <c r="BF38"/>
      <c r="BG38"/>
      <c r="BH38"/>
      <c r="BI38"/>
      <c r="BJ38"/>
      <c r="BK38"/>
      <c r="BL38"/>
    </row>
    <row r="39" spans="1:64" ht="15.75" thickBot="1" x14ac:dyDescent="0.3">
      <c r="A39" s="32">
        <v>54</v>
      </c>
      <c r="B39" s="36">
        <v>4.6979999999999999E-3</v>
      </c>
      <c r="C39" s="37">
        <v>8.6607828753869475E-3</v>
      </c>
      <c r="D39" s="39">
        <v>25.681562740856997</v>
      </c>
      <c r="E39" s="49">
        <v>0</v>
      </c>
      <c r="F39" s="41">
        <v>34</v>
      </c>
      <c r="G39" s="42">
        <f t="shared" si="18"/>
        <v>22.833333333333321</v>
      </c>
      <c r="H39" s="43">
        <f t="shared" si="4"/>
        <v>5.9900000000000003E-4</v>
      </c>
      <c r="I39" s="44">
        <f t="shared" si="5"/>
        <v>4.9916666666665958E-5</v>
      </c>
      <c r="J39" s="44">
        <f t="shared" si="25"/>
        <v>0.99838010807851729</v>
      </c>
      <c r="K39" s="45">
        <f t="shared" si="1"/>
        <v>0.91966119811370639</v>
      </c>
      <c r="L39" s="46">
        <f t="shared" si="6"/>
        <v>640</v>
      </c>
      <c r="M39" s="46">
        <f t="shared" si="7"/>
        <v>640</v>
      </c>
      <c r="N39" s="46">
        <f t="shared" si="8"/>
        <v>768</v>
      </c>
      <c r="O39" s="47">
        <f t="shared" si="9"/>
        <v>70.400000000000006</v>
      </c>
      <c r="P39" s="48">
        <f t="shared" si="2"/>
        <v>0</v>
      </c>
      <c r="Q39" s="50">
        <f t="shared" si="3"/>
        <v>0</v>
      </c>
      <c r="S39" s="14"/>
      <c r="T39" s="191">
        <f>Y22</f>
        <v>0.16196241174208142</v>
      </c>
      <c r="U39" s="191">
        <v>0.11700149407202487</v>
      </c>
      <c r="V39" s="191">
        <v>8.4757781730065762E-2</v>
      </c>
      <c r="W39" s="191">
        <v>6.1554221399413765E-2</v>
      </c>
      <c r="X39" s="231" t="s">
        <v>67</v>
      </c>
      <c r="Y39" s="231"/>
      <c r="AB39" s="153">
        <v>850</v>
      </c>
      <c r="AC39" s="131">
        <v>0.17230043802349071</v>
      </c>
      <c r="AD39" s="131">
        <f t="shared" si="19"/>
        <v>0.17230043802345593</v>
      </c>
      <c r="AE39" s="131">
        <v>0.19500178615955577</v>
      </c>
      <c r="AF39" s="131">
        <f t="shared" si="19"/>
        <v>0.19500178615948077</v>
      </c>
      <c r="AG39" s="131">
        <v>0.21713551162961736</v>
      </c>
      <c r="AH39" s="131">
        <f t="shared" si="20"/>
        <v>0.21713551162964306</v>
      </c>
      <c r="AI39" s="131">
        <v>0.1997936157572292</v>
      </c>
      <c r="AJ39" s="131">
        <f t="shared" si="21"/>
        <v>9.5386693965632957E-2</v>
      </c>
      <c r="AK39" s="131">
        <v>0.15090819748499365</v>
      </c>
      <c r="AL39" s="131">
        <f t="shared" si="22"/>
        <v>4.7983173148626601E-2</v>
      </c>
      <c r="AM39" s="131">
        <v>0.10597392763968322</v>
      </c>
      <c r="AN39" s="131">
        <f t="shared" si="23"/>
        <v>2.1841611304794784E-2</v>
      </c>
      <c r="AO39" s="131">
        <f>Plan2!AB39</f>
        <v>0.19518349107944891</v>
      </c>
      <c r="AP39" s="133">
        <f t="shared" si="24"/>
        <v>0.23397468778322592</v>
      </c>
      <c r="AS39" s="142">
        <f t="shared" si="10"/>
        <v>56160</v>
      </c>
      <c r="AT39" s="143">
        <v>3900</v>
      </c>
      <c r="AU39" s="144">
        <f t="shared" si="11"/>
        <v>0</v>
      </c>
      <c r="AV39" s="144">
        <f t="shared" si="12"/>
        <v>1.6237011735142914E-14</v>
      </c>
      <c r="AW39" s="144">
        <f t="shared" si="13"/>
        <v>5.4123372450476381E-15</v>
      </c>
      <c r="AX39" s="144">
        <f t="shared" si="14"/>
        <v>1.0824674490095276E-14</v>
      </c>
      <c r="AY39" s="144">
        <f t="shared" si="15"/>
        <v>1.0824674490095276E-14</v>
      </c>
      <c r="AZ39" s="144">
        <f t="shared" si="16"/>
        <v>4.0592529337857286E-15</v>
      </c>
      <c r="BA39" s="145">
        <f t="shared" si="17"/>
        <v>1.0291380188573729E-2</v>
      </c>
      <c r="BB39"/>
      <c r="BC39"/>
      <c r="BD39"/>
      <c r="BE39"/>
      <c r="BF39"/>
      <c r="BG39"/>
      <c r="BH39"/>
      <c r="BI39"/>
      <c r="BJ39"/>
      <c r="BK39"/>
      <c r="BL39"/>
    </row>
    <row r="40" spans="1:64" x14ac:dyDescent="0.25">
      <c r="A40" s="32">
        <v>55</v>
      </c>
      <c r="B40" s="36">
        <v>5.0769999999999999E-3</v>
      </c>
      <c r="C40" s="37">
        <v>9.3609345408661067E-3</v>
      </c>
      <c r="D40" s="39">
        <v>24.901560137907495</v>
      </c>
      <c r="E40" s="49">
        <v>0</v>
      </c>
      <c r="F40" s="41">
        <v>35</v>
      </c>
      <c r="G40" s="42">
        <f t="shared" si="18"/>
        <v>22.916666666666654</v>
      </c>
      <c r="H40" s="43">
        <f t="shared" si="4"/>
        <v>5.9900000000000003E-4</v>
      </c>
      <c r="I40" s="44">
        <f t="shared" si="5"/>
        <v>4.9916666666674476E-5</v>
      </c>
      <c r="J40" s="44">
        <f t="shared" si="25"/>
        <v>0.99833027227145577</v>
      </c>
      <c r="K40" s="45">
        <f t="shared" si="1"/>
        <v>0.91739864556499717</v>
      </c>
      <c r="L40" s="46">
        <f t="shared" si="6"/>
        <v>640</v>
      </c>
      <c r="M40" s="46">
        <f t="shared" si="7"/>
        <v>640</v>
      </c>
      <c r="N40" s="46">
        <f t="shared" si="8"/>
        <v>768</v>
      </c>
      <c r="O40" s="47">
        <f t="shared" si="9"/>
        <v>70.400000000000006</v>
      </c>
      <c r="P40" s="48">
        <f t="shared" si="2"/>
        <v>0</v>
      </c>
      <c r="Q40" s="50">
        <f t="shared" si="3"/>
        <v>0</v>
      </c>
      <c r="S40" s="14"/>
      <c r="AB40" s="153">
        <v>860</v>
      </c>
      <c r="AC40" s="131">
        <v>0.17230043802349113</v>
      </c>
      <c r="AD40" s="131">
        <f t="shared" si="19"/>
        <v>0.17230043802352801</v>
      </c>
      <c r="AE40" s="131">
        <v>0.19500178615955649</v>
      </c>
      <c r="AF40" s="131">
        <f t="shared" si="19"/>
        <v>0.19500178615961711</v>
      </c>
      <c r="AG40" s="131">
        <v>0.21713551162961769</v>
      </c>
      <c r="AH40" s="131">
        <f t="shared" si="20"/>
        <v>0.21713551162964623</v>
      </c>
      <c r="AI40" s="131">
        <v>0.19854064286708448</v>
      </c>
      <c r="AJ40" s="131">
        <f t="shared" si="21"/>
        <v>9.2037947204783976E-2</v>
      </c>
      <c r="AK40" s="131">
        <v>0.14967702155722379</v>
      </c>
      <c r="AL40" s="131">
        <f t="shared" si="22"/>
        <v>4.5027067696786827E-2</v>
      </c>
      <c r="AM40" s="131">
        <v>0.10499564489160337</v>
      </c>
      <c r="AN40" s="131">
        <f t="shared" si="23"/>
        <v>2.1841611304816516E-2</v>
      </c>
      <c r="AO40" s="131">
        <f>Plan2!AB40</f>
        <v>0.19563667099900195</v>
      </c>
      <c r="AP40" s="133">
        <f t="shared" si="24"/>
        <v>0.23415696416101073</v>
      </c>
    </row>
    <row r="41" spans="1:64" x14ac:dyDescent="0.25">
      <c r="A41" s="32">
        <v>56</v>
      </c>
      <c r="B41" s="36">
        <v>5.4650000000000002E-3</v>
      </c>
      <c r="C41" s="37">
        <v>1.010155964754338E-2</v>
      </c>
      <c r="D41" s="39">
        <v>24.132139987936014</v>
      </c>
      <c r="E41" s="49">
        <v>1</v>
      </c>
      <c r="F41" s="41">
        <v>36</v>
      </c>
      <c r="G41" s="42">
        <v>23</v>
      </c>
      <c r="H41" s="43">
        <f t="shared" si="4"/>
        <v>6.2699999999999995E-4</v>
      </c>
      <c r="I41" s="44">
        <f t="shared" si="5"/>
        <v>5.2249999999999251E-5</v>
      </c>
      <c r="J41" s="44">
        <f t="shared" si="25"/>
        <v>0.99828043895203156</v>
      </c>
      <c r="K41" s="45">
        <f t="shared" si="1"/>
        <v>0.91514165935315883</v>
      </c>
      <c r="L41" s="46">
        <f t="shared" si="6"/>
        <v>640</v>
      </c>
      <c r="M41" s="46">
        <f t="shared" si="7"/>
        <v>640</v>
      </c>
      <c r="N41" s="46">
        <f t="shared" si="8"/>
        <v>768</v>
      </c>
      <c r="O41" s="47">
        <f t="shared" si="9"/>
        <v>70.400000000000006</v>
      </c>
      <c r="P41" s="48">
        <f t="shared" si="2"/>
        <v>0</v>
      </c>
      <c r="Q41" s="50">
        <f t="shared" si="3"/>
        <v>0</v>
      </c>
      <c r="S41" s="14"/>
      <c r="V41" s="27"/>
      <c r="W41" s="7"/>
      <c r="AB41" s="153">
        <v>870</v>
      </c>
      <c r="AC41" s="131">
        <v>0.17230043802349124</v>
      </c>
      <c r="AD41" s="131">
        <f t="shared" si="19"/>
        <v>0.1723004380235009</v>
      </c>
      <c r="AE41" s="131">
        <v>0.19500178615955613</v>
      </c>
      <c r="AF41" s="131">
        <f t="shared" si="19"/>
        <v>0.19500178615952371</v>
      </c>
      <c r="AG41" s="131">
        <v>0.21713551162961775</v>
      </c>
      <c r="AH41" s="131">
        <f t="shared" si="20"/>
        <v>0.21713551162962114</v>
      </c>
      <c r="AI41" s="131">
        <v>0.19731647395142635</v>
      </c>
      <c r="AJ41" s="131">
        <f t="shared" si="21"/>
        <v>9.2037947204827358E-2</v>
      </c>
      <c r="AK41" s="131">
        <v>0.1484403625081144</v>
      </c>
      <c r="AL41" s="131">
        <f t="shared" si="22"/>
        <v>4.2087684284708188E-2</v>
      </c>
      <c r="AM41" s="131">
        <v>0.1040398514020999</v>
      </c>
      <c r="AN41" s="131">
        <f t="shared" si="23"/>
        <v>2.1841611304801237E-2</v>
      </c>
      <c r="AO41" s="131">
        <f>Plan2!AB41</f>
        <v>0.19608147000045162</v>
      </c>
      <c r="AP41" s="133">
        <f t="shared" si="24"/>
        <v>0.23433418412512266</v>
      </c>
    </row>
    <row r="42" spans="1:64" x14ac:dyDescent="0.25">
      <c r="A42" s="32">
        <v>57</v>
      </c>
      <c r="B42" s="36">
        <v>5.8609999999999999E-3</v>
      </c>
      <c r="C42" s="37">
        <v>1.0879486443442214E-2</v>
      </c>
      <c r="D42" s="39">
        <v>23.373297526887416</v>
      </c>
      <c r="E42" s="49">
        <v>0</v>
      </c>
      <c r="F42" s="41">
        <v>37</v>
      </c>
      <c r="G42" s="42">
        <f t="shared" si="18"/>
        <v>23.083333333333332</v>
      </c>
      <c r="H42" s="43">
        <f t="shared" si="4"/>
        <v>6.2699999999999995E-4</v>
      </c>
      <c r="I42" s="44">
        <f t="shared" si="5"/>
        <v>5.2249999999999251E-5</v>
      </c>
      <c r="J42" s="44">
        <f t="shared" si="25"/>
        <v>0.99822827879909637</v>
      </c>
      <c r="K42" s="45">
        <f t="shared" si="1"/>
        <v>0.91289022578387657</v>
      </c>
      <c r="L42" s="46">
        <f t="shared" si="6"/>
        <v>640</v>
      </c>
      <c r="M42" s="46">
        <f t="shared" si="7"/>
        <v>640</v>
      </c>
      <c r="N42" s="46">
        <f t="shared" si="8"/>
        <v>768</v>
      </c>
      <c r="O42" s="47">
        <f t="shared" si="9"/>
        <v>70.400000000000006</v>
      </c>
      <c r="P42" s="48">
        <f t="shared" si="2"/>
        <v>0</v>
      </c>
      <c r="Q42" s="50">
        <f t="shared" si="3"/>
        <v>0</v>
      </c>
      <c r="S42" s="14"/>
      <c r="AB42" s="153">
        <v>880</v>
      </c>
      <c r="AC42" s="131">
        <v>0.17230043802349124</v>
      </c>
      <c r="AD42" s="131">
        <f t="shared" si="19"/>
        <v>0.17230043802349071</v>
      </c>
      <c r="AE42" s="131">
        <v>0.19500178615955621</v>
      </c>
      <c r="AF42" s="131">
        <f t="shared" si="19"/>
        <v>0.19500178615956343</v>
      </c>
      <c r="AG42" s="131">
        <v>0.21713551162961736</v>
      </c>
      <c r="AH42" s="131">
        <f t="shared" si="20"/>
        <v>0.21713551162958256</v>
      </c>
      <c r="AI42" s="131">
        <v>0.19612012705657808</v>
      </c>
      <c r="AJ42" s="131">
        <f t="shared" si="21"/>
        <v>9.2037947204778314E-2</v>
      </c>
      <c r="AK42" s="131">
        <v>0.14723180934648464</v>
      </c>
      <c r="AL42" s="131">
        <f t="shared" si="22"/>
        <v>4.2087684284695115E-2</v>
      </c>
      <c r="AM42" s="131">
        <v>0.10310578049190391</v>
      </c>
      <c r="AN42" s="131">
        <f t="shared" si="23"/>
        <v>2.1841611304853403E-2</v>
      </c>
      <c r="AO42" s="131">
        <f>Plan2!AB42</f>
        <v>0.19651811844345232</v>
      </c>
      <c r="AP42" s="133">
        <f t="shared" si="24"/>
        <v>0.23450653298451307</v>
      </c>
    </row>
    <row r="43" spans="1:64" x14ac:dyDescent="0.25">
      <c r="A43" s="32">
        <v>58</v>
      </c>
      <c r="B43" s="36">
        <v>6.2649999999999997E-3</v>
      </c>
      <c r="C43" s="37">
        <v>1.1689497202980006E-2</v>
      </c>
      <c r="D43" s="39">
        <v>22.624884393148847</v>
      </c>
      <c r="E43" s="49">
        <v>0</v>
      </c>
      <c r="F43" s="41">
        <v>38</v>
      </c>
      <c r="G43" s="42">
        <f t="shared" si="18"/>
        <v>23.166666666666664</v>
      </c>
      <c r="H43" s="43">
        <f t="shared" si="4"/>
        <v>6.2699999999999995E-4</v>
      </c>
      <c r="I43" s="44">
        <f t="shared" si="5"/>
        <v>5.2249999999999251E-5</v>
      </c>
      <c r="J43" s="44">
        <f t="shared" si="25"/>
        <v>0.99817612137152911</v>
      </c>
      <c r="K43" s="45">
        <f t="shared" si="1"/>
        <v>0.91064433119652688</v>
      </c>
      <c r="L43" s="46">
        <f t="shared" si="6"/>
        <v>640</v>
      </c>
      <c r="M43" s="46">
        <f t="shared" si="7"/>
        <v>640</v>
      </c>
      <c r="N43" s="46">
        <f t="shared" si="8"/>
        <v>768</v>
      </c>
      <c r="O43" s="47">
        <f t="shared" si="9"/>
        <v>70.400000000000006</v>
      </c>
      <c r="P43" s="48">
        <f t="shared" si="2"/>
        <v>0</v>
      </c>
      <c r="Q43" s="50">
        <f t="shared" si="3"/>
        <v>0</v>
      </c>
      <c r="S43" s="14"/>
      <c r="AB43" s="153">
        <v>890</v>
      </c>
      <c r="AC43" s="131">
        <v>0.17230043802349088</v>
      </c>
      <c r="AD43" s="131">
        <f t="shared" si="19"/>
        <v>0.17230043802345846</v>
      </c>
      <c r="AE43" s="131">
        <v>0.19500178615955638</v>
      </c>
      <c r="AF43" s="131">
        <f t="shared" si="19"/>
        <v>0.19500178615957264</v>
      </c>
      <c r="AG43" s="131">
        <v>0.21713551162961792</v>
      </c>
      <c r="AH43" s="131">
        <f t="shared" si="20"/>
        <v>0.21713551162966663</v>
      </c>
      <c r="AI43" s="131">
        <v>0.19495066436161437</v>
      </c>
      <c r="AJ43" s="131">
        <f t="shared" si="21"/>
        <v>9.2037947204807846E-2</v>
      </c>
      <c r="AK43" s="131">
        <v>0.14605041468286931</v>
      </c>
      <c r="AL43" s="131">
        <f t="shared" si="22"/>
        <v>4.2087684284719734E-2</v>
      </c>
      <c r="AM43" s="131">
        <v>0.10219269993923974</v>
      </c>
      <c r="AN43" s="131">
        <f t="shared" si="23"/>
        <v>2.1841611304792133E-2</v>
      </c>
      <c r="AO43" s="131">
        <f>Plan2!AB43</f>
        <v>0.1969468383220209</v>
      </c>
      <c r="AP43" s="133">
        <f t="shared" si="24"/>
        <v>0.23467418763605657</v>
      </c>
    </row>
    <row r="44" spans="1:64" x14ac:dyDescent="0.25">
      <c r="A44" s="32">
        <v>59</v>
      </c>
      <c r="B44" s="36">
        <v>6.6940000000000003E-3</v>
      </c>
      <c r="C44" s="37">
        <v>1.2542259476434652E-2</v>
      </c>
      <c r="D44" s="39">
        <v>21.886572165866045</v>
      </c>
      <c r="E44" s="49">
        <v>0</v>
      </c>
      <c r="F44" s="41">
        <v>39</v>
      </c>
      <c r="G44" s="42">
        <f t="shared" si="18"/>
        <v>23.249999999999996</v>
      </c>
      <c r="H44" s="43">
        <f t="shared" si="4"/>
        <v>6.2699999999999995E-4</v>
      </c>
      <c r="I44" s="44">
        <f t="shared" si="5"/>
        <v>5.2249999999999251E-5</v>
      </c>
      <c r="J44" s="44">
        <f t="shared" si="25"/>
        <v>0.99812396666918746</v>
      </c>
      <c r="K44" s="45">
        <f t="shared" si="1"/>
        <v>0.90840396196409401</v>
      </c>
      <c r="L44" s="46">
        <f t="shared" si="6"/>
        <v>640</v>
      </c>
      <c r="M44" s="46">
        <f t="shared" si="7"/>
        <v>640</v>
      </c>
      <c r="N44" s="46">
        <f t="shared" si="8"/>
        <v>768</v>
      </c>
      <c r="O44" s="47">
        <f t="shared" si="9"/>
        <v>70.400000000000006</v>
      </c>
      <c r="P44" s="48">
        <f t="shared" si="2"/>
        <v>0</v>
      </c>
      <c r="Q44" s="50">
        <f t="shared" si="3"/>
        <v>0</v>
      </c>
      <c r="S44" s="14"/>
      <c r="AB44" s="153">
        <v>900</v>
      </c>
      <c r="AC44" s="131">
        <v>0.17230043802349126</v>
      </c>
      <c r="AD44" s="131">
        <f t="shared" si="19"/>
        <v>0.17230043802352463</v>
      </c>
      <c r="AE44" s="131">
        <v>0.19500178615955693</v>
      </c>
      <c r="AF44" s="131">
        <f t="shared" si="19"/>
        <v>0.19500178615960623</v>
      </c>
      <c r="AG44" s="131">
        <v>0.217135511629618</v>
      </c>
      <c r="AH44" s="131">
        <f t="shared" si="20"/>
        <v>0.2171355116296253</v>
      </c>
      <c r="AI44" s="131">
        <v>0.19375600009831725</v>
      </c>
      <c r="AJ44" s="131">
        <f t="shared" si="21"/>
        <v>8.7430880664873256E-2</v>
      </c>
      <c r="AK44" s="131">
        <v>0.14489527323400106</v>
      </c>
      <c r="AL44" s="131">
        <f t="shared" si="22"/>
        <v>4.2087684284725924E-2</v>
      </c>
      <c r="AM44" s="131">
        <v>0.10129859401993326</v>
      </c>
      <c r="AN44" s="131">
        <f t="shared" si="23"/>
        <v>2.1723167201655597E-2</v>
      </c>
      <c r="AO44" s="131">
        <f>Plan2!AB44</f>
        <v>0.19736784364087404</v>
      </c>
      <c r="AP44" s="133">
        <f t="shared" si="24"/>
        <v>0.23483731701880201</v>
      </c>
    </row>
    <row r="45" spans="1:64" x14ac:dyDescent="0.25">
      <c r="A45" s="32">
        <v>60</v>
      </c>
      <c r="B45" s="36">
        <v>7.1700000000000002E-3</v>
      </c>
      <c r="C45" s="37">
        <v>1.3461246130061909E-2</v>
      </c>
      <c r="D45" s="39">
        <v>21.158215119693686</v>
      </c>
      <c r="E45" s="49">
        <v>0</v>
      </c>
      <c r="F45" s="41">
        <v>40</v>
      </c>
      <c r="G45" s="42">
        <f t="shared" si="18"/>
        <v>23.333333333333329</v>
      </c>
      <c r="H45" s="43">
        <f t="shared" si="4"/>
        <v>6.2699999999999995E-4</v>
      </c>
      <c r="I45" s="44">
        <f t="shared" si="5"/>
        <v>5.2249999999999251E-5</v>
      </c>
      <c r="J45" s="44">
        <f t="shared" si="25"/>
        <v>0.99807181469192907</v>
      </c>
      <c r="K45" s="45">
        <f t="shared" si="1"/>
        <v>0.9061691044930873</v>
      </c>
      <c r="L45" s="46">
        <f t="shared" si="6"/>
        <v>640</v>
      </c>
      <c r="M45" s="46">
        <f t="shared" si="7"/>
        <v>640</v>
      </c>
      <c r="N45" s="46">
        <f t="shared" si="8"/>
        <v>768</v>
      </c>
      <c r="O45" s="47">
        <f t="shared" si="9"/>
        <v>70.400000000000006</v>
      </c>
      <c r="P45" s="48">
        <f t="shared" si="2"/>
        <v>0</v>
      </c>
      <c r="Q45" s="50">
        <f t="shared" si="3"/>
        <v>0</v>
      </c>
      <c r="S45" s="14"/>
      <c r="AB45" s="153">
        <v>910</v>
      </c>
      <c r="AC45" s="131">
        <v>0.17230043802349085</v>
      </c>
      <c r="AD45" s="131">
        <f t="shared" si="19"/>
        <v>0.17230043802345191</v>
      </c>
      <c r="AE45" s="131">
        <v>0.19500178615955593</v>
      </c>
      <c r="AF45" s="131">
        <f t="shared" si="19"/>
        <v>0.19500178615946448</v>
      </c>
      <c r="AG45" s="131">
        <v>0.21700382877795493</v>
      </c>
      <c r="AH45" s="131">
        <f t="shared" si="20"/>
        <v>0.20515237212827714</v>
      </c>
      <c r="AI45" s="131">
        <v>0.1925471500058443</v>
      </c>
      <c r="AJ45" s="131">
        <f t="shared" si="21"/>
        <v>8.3750641683277394E-2</v>
      </c>
      <c r="AK45" s="131">
        <v>0.14376551950928268</v>
      </c>
      <c r="AL45" s="131">
        <f t="shared" si="22"/>
        <v>4.2087684284628696E-2</v>
      </c>
      <c r="AM45" s="131">
        <v>0.10038454046988428</v>
      </c>
      <c r="AN45" s="131">
        <f t="shared" si="23"/>
        <v>1.8119720965476233E-2</v>
      </c>
      <c r="AO45" s="131">
        <f>Plan2!AB45</f>
        <v>0.19778134077162629</v>
      </c>
      <c r="AP45" s="133">
        <f t="shared" si="24"/>
        <v>0.23499608253932827</v>
      </c>
    </row>
    <row r="46" spans="1:64" x14ac:dyDescent="0.25">
      <c r="A46" s="32">
        <v>61</v>
      </c>
      <c r="B46" s="36">
        <v>7.7140000000000004E-3</v>
      </c>
      <c r="C46" s="37">
        <v>1.4459640244970814E-2</v>
      </c>
      <c r="D46" s="39">
        <v>20.440094891008403</v>
      </c>
      <c r="E46" s="49">
        <v>0</v>
      </c>
      <c r="F46" s="41">
        <v>41</v>
      </c>
      <c r="G46" s="42">
        <f t="shared" si="18"/>
        <v>23.416666666666661</v>
      </c>
      <c r="H46" s="43">
        <f t="shared" si="4"/>
        <v>6.2699999999999995E-4</v>
      </c>
      <c r="I46" s="44">
        <f t="shared" si="5"/>
        <v>5.2249999999999251E-5</v>
      </c>
      <c r="J46" s="44">
        <f t="shared" si="25"/>
        <v>0.9980196654396114</v>
      </c>
      <c r="K46" s="45">
        <f t="shared" si="1"/>
        <v>0.90393974522345855</v>
      </c>
      <c r="L46" s="46">
        <f t="shared" si="6"/>
        <v>640</v>
      </c>
      <c r="M46" s="46">
        <f t="shared" si="7"/>
        <v>640</v>
      </c>
      <c r="N46" s="46">
        <f t="shared" si="8"/>
        <v>768</v>
      </c>
      <c r="O46" s="47">
        <f t="shared" si="9"/>
        <v>70.400000000000006</v>
      </c>
      <c r="P46" s="48">
        <f t="shared" si="2"/>
        <v>0</v>
      </c>
      <c r="Q46" s="50">
        <f t="shared" si="3"/>
        <v>0</v>
      </c>
      <c r="S46" s="14"/>
      <c r="AB46" s="153">
        <v>920</v>
      </c>
      <c r="AC46" s="131">
        <v>0.17230043802349138</v>
      </c>
      <c r="AD46" s="131">
        <f t="shared" si="19"/>
        <v>0.17230043802354011</v>
      </c>
      <c r="AE46" s="131">
        <v>0.19500178615955613</v>
      </c>
      <c r="AF46" s="131">
        <f t="shared" si="19"/>
        <v>0.19500178615957531</v>
      </c>
      <c r="AG46" s="131">
        <v>0.21686906709407944</v>
      </c>
      <c r="AH46" s="131">
        <f t="shared" si="20"/>
        <v>0.20460575386141122</v>
      </c>
      <c r="AI46" s="131">
        <v>0.19136457926320694</v>
      </c>
      <c r="AJ46" s="131">
        <f t="shared" si="21"/>
        <v>8.3750641683206895E-2</v>
      </c>
      <c r="AK46" s="131">
        <v>0.1426603256481466</v>
      </c>
      <c r="AL46" s="131">
        <f t="shared" si="22"/>
        <v>4.2087684284763172E-2</v>
      </c>
      <c r="AM46" s="131">
        <v>9.9490357649184014E-2</v>
      </c>
      <c r="AN46" s="131">
        <f t="shared" si="23"/>
        <v>1.8119720965460773E-2</v>
      </c>
      <c r="AO46" s="131">
        <f>Plan2!AB46</f>
        <v>0.19818752879011015</v>
      </c>
      <c r="AP46" s="133">
        <f t="shared" si="24"/>
        <v>0.23515063847214179</v>
      </c>
    </row>
    <row r="47" spans="1:64" x14ac:dyDescent="0.25">
      <c r="A47" s="32">
        <v>62</v>
      </c>
      <c r="B47" s="36">
        <v>8.3479999999999995E-3</v>
      </c>
      <c r="C47" s="37">
        <v>1.5534238190904624E-2</v>
      </c>
      <c r="D47" s="39">
        <v>19.732651756610771</v>
      </c>
      <c r="E47" s="49">
        <v>0</v>
      </c>
      <c r="F47" s="41">
        <v>42</v>
      </c>
      <c r="G47" s="42">
        <f t="shared" si="18"/>
        <v>23.499999999999993</v>
      </c>
      <c r="H47" s="43">
        <f t="shared" si="4"/>
        <v>6.2699999999999995E-4</v>
      </c>
      <c r="I47" s="44">
        <f t="shared" si="5"/>
        <v>5.2249999999999251E-5</v>
      </c>
      <c r="J47" s="44">
        <f t="shared" si="25"/>
        <v>0.99796751891209223</v>
      </c>
      <c r="K47" s="45">
        <f t="shared" si="1"/>
        <v>0.90171587062852121</v>
      </c>
      <c r="L47" s="46">
        <f t="shared" si="6"/>
        <v>640</v>
      </c>
      <c r="M47" s="46">
        <f t="shared" si="7"/>
        <v>640</v>
      </c>
      <c r="N47" s="46">
        <f t="shared" si="8"/>
        <v>768</v>
      </c>
      <c r="O47" s="47">
        <f t="shared" si="9"/>
        <v>70.400000000000006</v>
      </c>
      <c r="P47" s="48">
        <f t="shared" si="2"/>
        <v>0</v>
      </c>
      <c r="Q47" s="50">
        <f t="shared" si="3"/>
        <v>0</v>
      </c>
      <c r="S47" s="14"/>
      <c r="AB47" s="153">
        <v>930</v>
      </c>
      <c r="AC47" s="131">
        <v>0.17230043802349154</v>
      </c>
      <c r="AD47" s="131">
        <f t="shared" si="19"/>
        <v>0.17230043802350556</v>
      </c>
      <c r="AE47" s="131">
        <v>0.19500178615955627</v>
      </c>
      <c r="AF47" s="131">
        <f t="shared" si="19"/>
        <v>0.19500178615956873</v>
      </c>
      <c r="AG47" s="131">
        <v>0.21673720351093259</v>
      </c>
      <c r="AH47" s="131">
        <f t="shared" si="20"/>
        <v>0.20460575386142232</v>
      </c>
      <c r="AI47" s="131">
        <v>0.19020744014944438</v>
      </c>
      <c r="AJ47" s="131">
        <f t="shared" si="21"/>
        <v>8.3750641683289023E-2</v>
      </c>
      <c r="AK47" s="131">
        <v>0.14154006972197927</v>
      </c>
      <c r="AL47" s="131">
        <f t="shared" si="22"/>
        <v>3.8476524514585164E-2</v>
      </c>
      <c r="AM47" s="131">
        <v>9.8615404566563439E-2</v>
      </c>
      <c r="AN47" s="131">
        <f t="shared" si="23"/>
        <v>1.8119720965470279E-2</v>
      </c>
      <c r="AO47" s="131">
        <f>Plan2!AB47</f>
        <v>0.19858659979595025</v>
      </c>
      <c r="AP47" s="133">
        <f t="shared" si="24"/>
        <v>0.23530113233324079</v>
      </c>
    </row>
    <row r="48" spans="1:64" x14ac:dyDescent="0.25">
      <c r="A48" s="32">
        <v>63</v>
      </c>
      <c r="B48" s="36">
        <v>9.0930000000000004E-3</v>
      </c>
      <c r="C48" s="37">
        <v>1.6693208592143391E-2</v>
      </c>
      <c r="D48" s="39">
        <v>19.036130663668835</v>
      </c>
      <c r="E48" s="49">
        <v>0</v>
      </c>
      <c r="F48" s="41">
        <v>43</v>
      </c>
      <c r="G48" s="42">
        <f t="shared" si="18"/>
        <v>23.583333333333325</v>
      </c>
      <c r="H48" s="43">
        <f t="shared" si="4"/>
        <v>6.2699999999999995E-4</v>
      </c>
      <c r="I48" s="44">
        <f t="shared" si="5"/>
        <v>5.2249999999999251E-5</v>
      </c>
      <c r="J48" s="44">
        <f t="shared" si="25"/>
        <v>0.99791537510922912</v>
      </c>
      <c r="K48" s="45">
        <f t="shared" si="1"/>
        <v>0.89949746721486534</v>
      </c>
      <c r="L48" s="46">
        <f t="shared" si="6"/>
        <v>640</v>
      </c>
      <c r="M48" s="46">
        <f t="shared" si="7"/>
        <v>640</v>
      </c>
      <c r="N48" s="46">
        <f t="shared" si="8"/>
        <v>768</v>
      </c>
      <c r="O48" s="47">
        <f t="shared" si="9"/>
        <v>70.400000000000006</v>
      </c>
      <c r="P48" s="48">
        <f t="shared" si="2"/>
        <v>0</v>
      </c>
      <c r="Q48" s="50">
        <f t="shared" si="3"/>
        <v>0</v>
      </c>
      <c r="S48" s="14"/>
      <c r="AB48" s="153">
        <v>940</v>
      </c>
      <c r="AC48" s="131">
        <v>0.17230043802349096</v>
      </c>
      <c r="AD48" s="131">
        <f t="shared" si="19"/>
        <v>0.17230043802343603</v>
      </c>
      <c r="AE48" s="131">
        <v>0.1950017861595566</v>
      </c>
      <c r="AF48" s="131">
        <f t="shared" si="19"/>
        <v>0.19500178615958591</v>
      </c>
      <c r="AG48" s="131">
        <v>0.21656269320257296</v>
      </c>
      <c r="AH48" s="131">
        <f t="shared" si="20"/>
        <v>0.20033323452512763</v>
      </c>
      <c r="AI48" s="131">
        <v>0.18907492101682458</v>
      </c>
      <c r="AJ48" s="131">
        <f t="shared" si="21"/>
        <v>8.3750641683183191E-2</v>
      </c>
      <c r="AK48" s="131">
        <v>0.1404239934302518</v>
      </c>
      <c r="AL48" s="131">
        <f t="shared" si="22"/>
        <v>3.6628898299595369E-2</v>
      </c>
      <c r="AM48" s="131">
        <v>9.775906750697741E-2</v>
      </c>
      <c r="AN48" s="131">
        <f t="shared" si="23"/>
        <v>1.8119720965476149E-2</v>
      </c>
      <c r="AO48" s="131">
        <f>Plan2!AB48</f>
        <v>0.19897873921549872</v>
      </c>
      <c r="AP48" s="133">
        <f t="shared" si="24"/>
        <v>0.23544770523350511</v>
      </c>
    </row>
    <row r="49" spans="1:42" x14ac:dyDescent="0.25">
      <c r="A49" s="32">
        <v>64</v>
      </c>
      <c r="B49" s="36">
        <v>9.9679999999999994E-3</v>
      </c>
      <c r="C49" s="37">
        <v>1.794903131965752E-2</v>
      </c>
      <c r="D49" s="39">
        <v>18.350811186943599</v>
      </c>
      <c r="E49" s="49">
        <v>0</v>
      </c>
      <c r="F49" s="41">
        <v>44</v>
      </c>
      <c r="G49" s="42">
        <f t="shared" si="18"/>
        <v>23.666666666666657</v>
      </c>
      <c r="H49" s="43">
        <f t="shared" si="4"/>
        <v>6.2699999999999995E-4</v>
      </c>
      <c r="I49" s="44">
        <f t="shared" si="5"/>
        <v>5.2249999999999251E-5</v>
      </c>
      <c r="J49" s="44">
        <f t="shared" si="25"/>
        <v>0.99786323403087973</v>
      </c>
      <c r="K49" s="45">
        <f t="shared" si="1"/>
        <v>0.89728452152227922</v>
      </c>
      <c r="L49" s="46">
        <f t="shared" si="6"/>
        <v>640</v>
      </c>
      <c r="M49" s="46">
        <f t="shared" si="7"/>
        <v>640</v>
      </c>
      <c r="N49" s="46">
        <f t="shared" si="8"/>
        <v>768</v>
      </c>
      <c r="O49" s="47">
        <f t="shared" si="9"/>
        <v>70.400000000000006</v>
      </c>
      <c r="P49" s="48">
        <f t="shared" si="2"/>
        <v>0</v>
      </c>
      <c r="Q49" s="50">
        <f t="shared" si="3"/>
        <v>0</v>
      </c>
      <c r="S49" s="14"/>
      <c r="T49" s="14"/>
      <c r="U49" s="15"/>
      <c r="V49" s="15"/>
      <c r="W49" s="15"/>
      <c r="X49" s="12"/>
      <c r="AB49" s="153">
        <v>950</v>
      </c>
      <c r="AC49" s="131">
        <v>0.17230043802349113</v>
      </c>
      <c r="AD49" s="131">
        <f t="shared" si="19"/>
        <v>0.17230043802350603</v>
      </c>
      <c r="AE49" s="131">
        <v>0.1950017861595561</v>
      </c>
      <c r="AF49" s="131">
        <f t="shared" si="19"/>
        <v>0.19500178615950881</v>
      </c>
      <c r="AG49" s="131">
        <v>0.21631001127258284</v>
      </c>
      <c r="AH49" s="131">
        <f t="shared" si="20"/>
        <v>0.19255790985351143</v>
      </c>
      <c r="AI49" s="131">
        <v>0.18795066774555119</v>
      </c>
      <c r="AJ49" s="131">
        <f t="shared" si="21"/>
        <v>8.227086024585481E-2</v>
      </c>
      <c r="AK49" s="131">
        <v>0.13933141348150799</v>
      </c>
      <c r="AL49" s="131">
        <f t="shared" si="22"/>
        <v>3.6628898299590346E-2</v>
      </c>
      <c r="AM49" s="131">
        <v>9.6920758596014178E-2</v>
      </c>
      <c r="AN49" s="131">
        <f t="shared" si="23"/>
        <v>1.8119720965471056E-2</v>
      </c>
      <c r="AO49" s="131">
        <f>Plan2!AB49</f>
        <v>0.1993641260891158</v>
      </c>
      <c r="AP49" s="133">
        <f t="shared" si="24"/>
        <v>0.23559049220912093</v>
      </c>
    </row>
    <row r="50" spans="1:42" x14ac:dyDescent="0.25">
      <c r="A50" s="32">
        <v>65</v>
      </c>
      <c r="B50" s="36">
        <v>1.0992999999999999E-2</v>
      </c>
      <c r="C50" s="37">
        <v>1.9280697255514425E-2</v>
      </c>
      <c r="D50" s="39">
        <v>17.677072021965529</v>
      </c>
      <c r="E50" s="49">
        <v>0</v>
      </c>
      <c r="F50" s="41">
        <v>45</v>
      </c>
      <c r="G50" s="42">
        <f t="shared" si="18"/>
        <v>23.749999999999989</v>
      </c>
      <c r="H50" s="43">
        <f t="shared" si="4"/>
        <v>6.2699999999999995E-4</v>
      </c>
      <c r="I50" s="44">
        <f t="shared" si="5"/>
        <v>5.2249999999999251E-5</v>
      </c>
      <c r="J50" s="44">
        <f t="shared" si="25"/>
        <v>0.99781109567690163</v>
      </c>
      <c r="K50" s="45">
        <f t="shared" si="1"/>
        <v>0.89507702012366464</v>
      </c>
      <c r="L50" s="46">
        <f t="shared" si="6"/>
        <v>640</v>
      </c>
      <c r="M50" s="46">
        <f t="shared" si="7"/>
        <v>640</v>
      </c>
      <c r="N50" s="46">
        <f t="shared" si="8"/>
        <v>768</v>
      </c>
      <c r="O50" s="47">
        <f t="shared" si="9"/>
        <v>70.400000000000006</v>
      </c>
      <c r="P50" s="48">
        <f t="shared" si="2"/>
        <v>0</v>
      </c>
      <c r="Q50" s="50">
        <f t="shared" si="3"/>
        <v>0</v>
      </c>
      <c r="S50" s="14"/>
      <c r="T50" s="14"/>
      <c r="U50" s="15"/>
      <c r="V50" s="15"/>
      <c r="W50" s="15"/>
      <c r="X50" s="12"/>
      <c r="AB50" s="153">
        <v>960</v>
      </c>
      <c r="AC50" s="131">
        <v>0.17230043802349107</v>
      </c>
      <c r="AD50" s="131">
        <f t="shared" si="19"/>
        <v>0.17230043802348582</v>
      </c>
      <c r="AE50" s="131">
        <v>0.19500178615955641</v>
      </c>
      <c r="AF50" s="131">
        <f t="shared" si="19"/>
        <v>0.19500178615958408</v>
      </c>
      <c r="AG50" s="131">
        <v>0.21606259354946786</v>
      </c>
      <c r="AH50" s="131">
        <f t="shared" si="20"/>
        <v>0.1925579098535426</v>
      </c>
      <c r="AI50" s="131">
        <v>0.18678381109119235</v>
      </c>
      <c r="AJ50" s="131">
        <f t="shared" si="21"/>
        <v>7.5932428927102613E-2</v>
      </c>
      <c r="AK50" s="131">
        <v>0.1382615956150294</v>
      </c>
      <c r="AL50" s="131">
        <f t="shared" si="22"/>
        <v>3.662889829956395E-2</v>
      </c>
      <c r="AM50" s="131">
        <v>9.6099914454029378E-2</v>
      </c>
      <c r="AN50" s="131">
        <f t="shared" si="23"/>
        <v>1.8119720965472652E-2</v>
      </c>
      <c r="AO50" s="131">
        <f>Plan2!AB50</f>
        <v>0.19974293334373117</v>
      </c>
      <c r="AP50" s="133">
        <f t="shared" si="24"/>
        <v>0.23572962253219121</v>
      </c>
    </row>
    <row r="51" spans="1:42" x14ac:dyDescent="0.25">
      <c r="A51" s="32">
        <v>66</v>
      </c>
      <c r="B51" s="36">
        <v>1.2187999999999999E-2</v>
      </c>
      <c r="C51" s="37">
        <v>2.0731349975280998E-2</v>
      </c>
      <c r="D51" s="39">
        <v>17.014768980172512</v>
      </c>
      <c r="E51" s="49">
        <v>0</v>
      </c>
      <c r="F51" s="41">
        <v>46</v>
      </c>
      <c r="G51" s="42">
        <f t="shared" si="18"/>
        <v>23.833333333333321</v>
      </c>
      <c r="H51" s="43">
        <f t="shared" si="4"/>
        <v>6.2699999999999995E-4</v>
      </c>
      <c r="I51" s="44">
        <f t="shared" si="5"/>
        <v>5.2249999999999251E-5</v>
      </c>
      <c r="J51" s="44">
        <f t="shared" si="25"/>
        <v>0.99775896004715259</v>
      </c>
      <c r="K51" s="45">
        <f t="shared" si="1"/>
        <v>0.8928749496249575</v>
      </c>
      <c r="L51" s="46">
        <f t="shared" si="6"/>
        <v>640</v>
      </c>
      <c r="M51" s="46">
        <f t="shared" si="7"/>
        <v>640</v>
      </c>
      <c r="N51" s="46">
        <f t="shared" si="8"/>
        <v>768</v>
      </c>
      <c r="O51" s="47">
        <f t="shared" si="9"/>
        <v>70.400000000000006</v>
      </c>
      <c r="P51" s="48">
        <f t="shared" si="2"/>
        <v>0</v>
      </c>
      <c r="Q51" s="50">
        <f t="shared" si="3"/>
        <v>0</v>
      </c>
      <c r="S51" s="14"/>
      <c r="T51" s="14"/>
      <c r="U51" s="15"/>
      <c r="V51" s="15"/>
      <c r="W51" s="15"/>
      <c r="X51" s="12"/>
      <c r="AB51" s="153">
        <v>970</v>
      </c>
      <c r="AC51" s="131">
        <v>0.17230043802349104</v>
      </c>
      <c r="AD51" s="131">
        <f t="shared" si="19"/>
        <v>0.17230043802348805</v>
      </c>
      <c r="AE51" s="131">
        <v>0.19500178615955621</v>
      </c>
      <c r="AF51" s="131">
        <f t="shared" si="19"/>
        <v>0.19500178615953739</v>
      </c>
      <c r="AG51" s="131">
        <v>0.21582027722270539</v>
      </c>
      <c r="AH51" s="131">
        <f t="shared" si="20"/>
        <v>0.19255790985350688</v>
      </c>
      <c r="AI51" s="131">
        <v>0.18564101333692284</v>
      </c>
      <c r="AJ51" s="131">
        <f t="shared" si="21"/>
        <v>7.5932428927050516E-2</v>
      </c>
      <c r="AK51" s="131">
        <v>0.13721383584889116</v>
      </c>
      <c r="AL51" s="131">
        <f t="shared" si="22"/>
        <v>3.6628898299619461E-2</v>
      </c>
      <c r="AM51" s="131">
        <v>9.5295994933528749E-2</v>
      </c>
      <c r="AN51" s="131">
        <f t="shared" si="23"/>
        <v>1.8119720965468628E-2</v>
      </c>
      <c r="AO51" s="131">
        <f>Plan2!AB51</f>
        <v>0.20011532805157292</v>
      </c>
      <c r="AP51" s="133">
        <f t="shared" si="24"/>
        <v>0.23586522000438109</v>
      </c>
    </row>
    <row r="52" spans="1:42" x14ac:dyDescent="0.25">
      <c r="A52" s="32">
        <v>67</v>
      </c>
      <c r="B52" s="36">
        <v>1.3572000000000001E-2</v>
      </c>
      <c r="C52" s="37">
        <v>2.2386094811834383E-2</v>
      </c>
      <c r="D52" s="39">
        <v>16.364390563055032</v>
      </c>
      <c r="E52" s="49">
        <v>0</v>
      </c>
      <c r="F52" s="41">
        <v>47</v>
      </c>
      <c r="G52" s="42">
        <f t="shared" si="18"/>
        <v>23.916666666666654</v>
      </c>
      <c r="H52" s="43">
        <f t="shared" si="4"/>
        <v>6.2699999999999995E-4</v>
      </c>
      <c r="I52" s="44">
        <f t="shared" si="5"/>
        <v>5.2250000000008161E-5</v>
      </c>
      <c r="J52" s="44">
        <f t="shared" si="25"/>
        <v>0.99770682714149017</v>
      </c>
      <c r="K52" s="45">
        <f t="shared" si="1"/>
        <v>0.89067829666504539</v>
      </c>
      <c r="L52" s="46">
        <f t="shared" si="6"/>
        <v>640</v>
      </c>
      <c r="M52" s="46">
        <f t="shared" si="7"/>
        <v>640</v>
      </c>
      <c r="N52" s="46">
        <f t="shared" si="8"/>
        <v>768</v>
      </c>
      <c r="O52" s="47">
        <f t="shared" si="9"/>
        <v>70.400000000000006</v>
      </c>
      <c r="P52" s="48">
        <f t="shared" si="2"/>
        <v>0</v>
      </c>
      <c r="Q52" s="50">
        <f t="shared" si="3"/>
        <v>0</v>
      </c>
      <c r="S52" s="14"/>
      <c r="T52" s="14"/>
      <c r="U52" s="15"/>
      <c r="V52" s="15"/>
      <c r="W52" s="15"/>
      <c r="X52" s="12"/>
      <c r="AB52" s="153">
        <v>980</v>
      </c>
      <c r="AC52" s="131">
        <v>0.17230043802349126</v>
      </c>
      <c r="AD52" s="131">
        <f t="shared" si="19"/>
        <v>0.17230043802351369</v>
      </c>
      <c r="AE52" s="131">
        <v>0.19500178615955649</v>
      </c>
      <c r="AF52" s="131">
        <f t="shared" si="19"/>
        <v>0.19500178615958305</v>
      </c>
      <c r="AG52" s="131">
        <v>0.21551093887168887</v>
      </c>
      <c r="AH52" s="131">
        <f t="shared" si="20"/>
        <v>0.18550511882308782</v>
      </c>
      <c r="AI52" s="131">
        <v>0.18452153798580187</v>
      </c>
      <c r="AJ52" s="131">
        <f t="shared" si="21"/>
        <v>7.5932428927067697E-2</v>
      </c>
      <c r="AK52" s="131">
        <v>0.1361874589351226</v>
      </c>
      <c r="AL52" s="131">
        <f t="shared" si="22"/>
        <v>3.662889829957372E-2</v>
      </c>
      <c r="AM52" s="131">
        <v>9.4508481933854416E-2</v>
      </c>
      <c r="AN52" s="131">
        <f t="shared" si="23"/>
        <v>1.8119720965444563E-2</v>
      </c>
      <c r="AO52" s="131">
        <f>Plan2!AB52</f>
        <v>0.20048147167586097</v>
      </c>
      <c r="AP52" s="133">
        <f t="shared" si="24"/>
        <v>0.23599740323180304</v>
      </c>
    </row>
    <row r="53" spans="1:42" x14ac:dyDescent="0.25">
      <c r="A53" s="32">
        <v>68</v>
      </c>
      <c r="B53" s="36">
        <v>1.516E-2</v>
      </c>
      <c r="C53" s="37">
        <v>2.4295578789848182E-2</v>
      </c>
      <c r="D53" s="39">
        <v>15.727664601396546</v>
      </c>
      <c r="E53" s="49">
        <v>1</v>
      </c>
      <c r="F53" s="41">
        <v>48</v>
      </c>
      <c r="G53" s="42">
        <v>24</v>
      </c>
      <c r="H53" s="43">
        <f t="shared" si="4"/>
        <v>6.5700000000000003E-4</v>
      </c>
      <c r="I53" s="44">
        <f t="shared" si="5"/>
        <v>5.4749999999999223E-5</v>
      </c>
      <c r="J53" s="44">
        <f t="shared" si="25"/>
        <v>0.99765469695977205</v>
      </c>
      <c r="K53" s="45">
        <f t="shared" si="1"/>
        <v>0.88848704791568789</v>
      </c>
      <c r="L53" s="46">
        <f t="shared" si="6"/>
        <v>640</v>
      </c>
      <c r="M53" s="46">
        <f t="shared" si="7"/>
        <v>640</v>
      </c>
      <c r="N53" s="46">
        <f t="shared" si="8"/>
        <v>768</v>
      </c>
      <c r="O53" s="47">
        <f t="shared" si="9"/>
        <v>70.400000000000006</v>
      </c>
      <c r="P53" s="48">
        <f t="shared" si="2"/>
        <v>0</v>
      </c>
      <c r="Q53" s="50">
        <f t="shared" si="3"/>
        <v>0</v>
      </c>
      <c r="S53" s="14"/>
      <c r="T53" s="14"/>
      <c r="U53" s="15"/>
      <c r="V53" s="15"/>
      <c r="W53" s="15"/>
      <c r="X53" s="12"/>
      <c r="AB53" s="153">
        <v>990</v>
      </c>
      <c r="AC53" s="131">
        <v>0.17230043802349124</v>
      </c>
      <c r="AD53" s="131">
        <f t="shared" si="19"/>
        <v>0.17230043802348763</v>
      </c>
      <c r="AE53" s="131">
        <v>0.19500178615955605</v>
      </c>
      <c r="AF53" s="131">
        <f t="shared" si="19"/>
        <v>0.19500178615951028</v>
      </c>
      <c r="AG53" s="131">
        <v>0.21516207529178621</v>
      </c>
      <c r="AH53" s="131">
        <f t="shared" si="20"/>
        <v>0.18097344446132441</v>
      </c>
      <c r="AI53" s="131">
        <v>0.18342467829834028</v>
      </c>
      <c r="AJ53" s="131">
        <f t="shared" si="21"/>
        <v>7.5932428927104029E-2</v>
      </c>
      <c r="AK53" s="131">
        <v>0.1351818169085007</v>
      </c>
      <c r="AL53" s="131">
        <f t="shared" si="22"/>
        <v>3.6628898299553542E-2</v>
      </c>
      <c r="AM53" s="131">
        <v>9.3735681882626876E-2</v>
      </c>
      <c r="AN53" s="131">
        <f t="shared" si="23"/>
        <v>1.8001276862327761E-2</v>
      </c>
      <c r="AO53" s="131">
        <f>Plan2!AB53</f>
        <v>0.20084152030423127</v>
      </c>
      <c r="AP53" s="133">
        <f t="shared" si="24"/>
        <v>0.23612628588452023</v>
      </c>
    </row>
    <row r="54" spans="1:42" x14ac:dyDescent="0.25">
      <c r="A54" s="32">
        <v>69</v>
      </c>
      <c r="B54" s="36">
        <v>1.6945999999999999E-2</v>
      </c>
      <c r="C54" s="37">
        <v>2.6443491600374434E-2</v>
      </c>
      <c r="D54" s="39">
        <v>15.106841857403801</v>
      </c>
      <c r="E54" s="49">
        <v>0</v>
      </c>
      <c r="F54" s="41">
        <v>49</v>
      </c>
      <c r="G54" s="42">
        <f t="shared" si="18"/>
        <v>24.083333333333332</v>
      </c>
      <c r="H54" s="43">
        <f t="shared" si="4"/>
        <v>6.5700000000000003E-4</v>
      </c>
      <c r="I54" s="44">
        <f t="shared" si="5"/>
        <v>5.4749999999999223E-5</v>
      </c>
      <c r="J54" s="44">
        <f t="shared" si="25"/>
        <v>0.99760007536511353</v>
      </c>
      <c r="K54" s="45">
        <f t="shared" si="1"/>
        <v>0.88630119008143327</v>
      </c>
      <c r="L54" s="46">
        <f t="shared" si="6"/>
        <v>640</v>
      </c>
      <c r="M54" s="46">
        <f t="shared" si="7"/>
        <v>640</v>
      </c>
      <c r="N54" s="46">
        <f t="shared" si="8"/>
        <v>768</v>
      </c>
      <c r="O54" s="47">
        <f t="shared" si="9"/>
        <v>70.400000000000006</v>
      </c>
      <c r="P54" s="48">
        <f t="shared" si="2"/>
        <v>0</v>
      </c>
      <c r="Q54" s="50">
        <f t="shared" si="3"/>
        <v>0</v>
      </c>
      <c r="S54" s="14"/>
      <c r="T54" s="14"/>
      <c r="U54" s="15"/>
      <c r="V54" s="15"/>
      <c r="W54" s="15"/>
      <c r="X54" s="12"/>
      <c r="AB54" s="153">
        <v>1000</v>
      </c>
      <c r="AC54" s="131">
        <v>0.17230043802349115</v>
      </c>
      <c r="AD54" s="131">
        <f t="shared" si="19"/>
        <v>0.17230043802348438</v>
      </c>
      <c r="AE54" s="131">
        <v>0.19500178615955616</v>
      </c>
      <c r="AF54" s="131">
        <f t="shared" si="19"/>
        <v>0.1950017861595682</v>
      </c>
      <c r="AG54" s="131">
        <v>0.21482018898348226</v>
      </c>
      <c r="AH54" s="131">
        <f t="shared" si="20"/>
        <v>0.18097344446139085</v>
      </c>
      <c r="AI54" s="131">
        <v>0.18234975580462792</v>
      </c>
      <c r="AJ54" s="131">
        <f t="shared" si="21"/>
        <v>7.5932428927105722E-2</v>
      </c>
      <c r="AK54" s="131">
        <v>0.13418241562316874</v>
      </c>
      <c r="AL54" s="131">
        <f t="shared" si="22"/>
        <v>3.5241688375303726E-2</v>
      </c>
      <c r="AM54" s="131">
        <v>9.294568690673391E-2</v>
      </c>
      <c r="AN54" s="131">
        <f t="shared" si="23"/>
        <v>1.4736184293330512E-2</v>
      </c>
      <c r="AO54" s="131">
        <f>Plan2!AB54</f>
        <v>0.20119562487060355</v>
      </c>
      <c r="AP54" s="133">
        <f t="shared" si="24"/>
        <v>0.2362519769414595</v>
      </c>
    </row>
    <row r="55" spans="1:42" x14ac:dyDescent="0.25">
      <c r="A55" s="32">
        <v>70</v>
      </c>
      <c r="B55" s="36">
        <v>1.8919999999999999E-2</v>
      </c>
      <c r="C55" s="37">
        <v>2.8766255785435554E-2</v>
      </c>
      <c r="D55" s="39">
        <v>14.503589140824666</v>
      </c>
      <c r="E55" s="49">
        <v>0</v>
      </c>
      <c r="F55" s="41">
        <v>50</v>
      </c>
      <c r="G55" s="42">
        <f t="shared" si="18"/>
        <v>24.166666666666664</v>
      </c>
      <c r="H55" s="43">
        <f t="shared" si="4"/>
        <v>6.5700000000000003E-4</v>
      </c>
      <c r="I55" s="44">
        <f t="shared" si="5"/>
        <v>5.4749999999999223E-5</v>
      </c>
      <c r="J55" s="44">
        <f t="shared" si="25"/>
        <v>0.99754545676098727</v>
      </c>
      <c r="K55" s="45">
        <f t="shared" si="1"/>
        <v>0.8841207098995405</v>
      </c>
      <c r="L55" s="46">
        <f t="shared" si="6"/>
        <v>640</v>
      </c>
      <c r="M55" s="46">
        <f t="shared" si="7"/>
        <v>640</v>
      </c>
      <c r="N55" s="46">
        <f t="shared" si="8"/>
        <v>768</v>
      </c>
      <c r="O55" s="47">
        <f t="shared" si="9"/>
        <v>70.400000000000006</v>
      </c>
      <c r="P55" s="48">
        <f t="shared" si="2"/>
        <v>0</v>
      </c>
      <c r="Q55" s="50">
        <f t="shared" si="3"/>
        <v>0</v>
      </c>
      <c r="S55" s="14"/>
      <c r="T55" s="14"/>
      <c r="U55" s="15"/>
      <c r="V55" s="15"/>
      <c r="W55" s="15"/>
      <c r="X55" s="12"/>
      <c r="AB55" s="153">
        <v>1010</v>
      </c>
      <c r="AC55" s="131">
        <v>0.17230043802349146</v>
      </c>
      <c r="AD55" s="131">
        <f t="shared" si="19"/>
        <v>0.17230043802352218</v>
      </c>
      <c r="AE55" s="131">
        <v>0.19500178615955654</v>
      </c>
      <c r="AF55" s="131">
        <f t="shared" si="19"/>
        <v>0.19500178615959576</v>
      </c>
      <c r="AG55" s="131">
        <v>0.21448507270108488</v>
      </c>
      <c r="AH55" s="131">
        <f t="shared" si="20"/>
        <v>0.18097344446134603</v>
      </c>
      <c r="AI55" s="131">
        <v>0.18125955966563365</v>
      </c>
      <c r="AJ55" s="131">
        <f t="shared" si="21"/>
        <v>7.2239945766206043E-2</v>
      </c>
      <c r="AK55" s="131">
        <v>0.13316649533810671</v>
      </c>
      <c r="AL55" s="131">
        <f t="shared" si="22"/>
        <v>3.157446683190257E-2</v>
      </c>
      <c r="AM55" s="131">
        <v>9.2171335395710513E-2</v>
      </c>
      <c r="AN55" s="131">
        <f t="shared" si="23"/>
        <v>1.4736184293371174E-2</v>
      </c>
      <c r="AO55" s="131">
        <f>Plan2!AB55</f>
        <v>0.20154393136614393</v>
      </c>
      <c r="AP55" s="133">
        <f t="shared" si="24"/>
        <v>0.23637458092018152</v>
      </c>
    </row>
    <row r="56" spans="1:42" x14ac:dyDescent="0.25">
      <c r="A56" s="32">
        <v>71</v>
      </c>
      <c r="B56" s="36">
        <v>2.1070999999999999E-2</v>
      </c>
      <c r="C56" s="37">
        <v>3.1234438886354757E-2</v>
      </c>
      <c r="D56" s="39">
        <v>13.918351117062299</v>
      </c>
      <c r="E56" s="49">
        <v>0</v>
      </c>
      <c r="F56" s="41">
        <v>51</v>
      </c>
      <c r="G56" s="42">
        <f t="shared" si="18"/>
        <v>24.249999999999996</v>
      </c>
      <c r="H56" s="43">
        <f t="shared" si="4"/>
        <v>6.5700000000000003E-4</v>
      </c>
      <c r="I56" s="44">
        <f t="shared" si="5"/>
        <v>5.4749999999999223E-5</v>
      </c>
      <c r="J56" s="44">
        <f t="shared" si="25"/>
        <v>0.99749084114722963</v>
      </c>
      <c r="K56" s="45">
        <f t="shared" si="1"/>
        <v>0.88194559413989682</v>
      </c>
      <c r="L56" s="46">
        <f t="shared" si="6"/>
        <v>640</v>
      </c>
      <c r="M56" s="46">
        <f t="shared" si="7"/>
        <v>640</v>
      </c>
      <c r="N56" s="46">
        <f t="shared" si="8"/>
        <v>768</v>
      </c>
      <c r="O56" s="47">
        <f t="shared" si="9"/>
        <v>70.400000000000006</v>
      </c>
      <c r="P56" s="48">
        <f t="shared" si="2"/>
        <v>0</v>
      </c>
      <c r="Q56" s="50">
        <f t="shared" si="3"/>
        <v>0</v>
      </c>
      <c r="S56" s="14"/>
      <c r="T56" s="14"/>
      <c r="U56" s="15"/>
      <c r="V56" s="15"/>
      <c r="W56" s="15"/>
      <c r="X56" s="12"/>
      <c r="AB56" s="153">
        <v>1020</v>
      </c>
      <c r="AC56" s="131">
        <v>0.17230043802349101</v>
      </c>
      <c r="AD56" s="131">
        <f t="shared" si="19"/>
        <v>0.17230043802344602</v>
      </c>
      <c r="AE56" s="131">
        <v>0.19500178615955571</v>
      </c>
      <c r="AF56" s="131">
        <f t="shared" si="19"/>
        <v>0.19500178615947134</v>
      </c>
      <c r="AG56" s="131">
        <v>0.21407864591684359</v>
      </c>
      <c r="AH56" s="131">
        <f t="shared" si="20"/>
        <v>0.17302954070847248</v>
      </c>
      <c r="AI56" s="131">
        <v>0.18015463022298581</v>
      </c>
      <c r="AJ56" s="131">
        <f t="shared" si="21"/>
        <v>6.8556756515554151E-2</v>
      </c>
      <c r="AK56" s="131">
        <v>0.13217049505863385</v>
      </c>
      <c r="AL56" s="131">
        <f t="shared" si="22"/>
        <v>3.1574466831874537E-2</v>
      </c>
      <c r="AM56" s="131">
        <v>9.1412167247648057E-2</v>
      </c>
      <c r="AN56" s="131">
        <f t="shared" si="23"/>
        <v>1.4736184293339005E-2</v>
      </c>
      <c r="AO56" s="131">
        <f>Plan2!AB56</f>
        <v>0.20188658103995391</v>
      </c>
      <c r="AP56" s="133">
        <f t="shared" si="24"/>
        <v>0.23649419809476069</v>
      </c>
    </row>
    <row r="57" spans="1:42" x14ac:dyDescent="0.25">
      <c r="A57" s="32">
        <v>72</v>
      </c>
      <c r="B57" s="36">
        <v>2.3387999999999999E-2</v>
      </c>
      <c r="C57" s="37">
        <v>3.3891748347417441E-2</v>
      </c>
      <c r="D57" s="39">
        <v>13.350978663648226</v>
      </c>
      <c r="E57" s="49">
        <v>0</v>
      </c>
      <c r="F57" s="41">
        <v>52</v>
      </c>
      <c r="G57" s="42">
        <f t="shared" si="18"/>
        <v>24.333333333333329</v>
      </c>
      <c r="H57" s="43">
        <f t="shared" si="4"/>
        <v>6.5700000000000003E-4</v>
      </c>
      <c r="I57" s="44">
        <f t="shared" si="5"/>
        <v>5.4749999999999223E-5</v>
      </c>
      <c r="J57" s="44">
        <f t="shared" si="25"/>
        <v>0.99743622852367686</v>
      </c>
      <c r="K57" s="45">
        <f t="shared" si="1"/>
        <v>0.87977582960493872</v>
      </c>
      <c r="L57" s="46">
        <f t="shared" si="6"/>
        <v>640</v>
      </c>
      <c r="M57" s="46">
        <f t="shared" si="7"/>
        <v>640</v>
      </c>
      <c r="N57" s="46">
        <f t="shared" si="8"/>
        <v>768</v>
      </c>
      <c r="O57" s="47">
        <f t="shared" si="9"/>
        <v>70.400000000000006</v>
      </c>
      <c r="P57" s="48">
        <f t="shared" si="2"/>
        <v>0</v>
      </c>
      <c r="Q57" s="50">
        <f t="shared" si="3"/>
        <v>0</v>
      </c>
      <c r="S57" s="14"/>
      <c r="T57" s="14"/>
      <c r="U57" s="15"/>
      <c r="V57" s="15"/>
      <c r="W57" s="15"/>
      <c r="X57" s="12"/>
      <c r="AB57" s="153">
        <v>1030</v>
      </c>
      <c r="AC57" s="131">
        <v>0.17230043802349129</v>
      </c>
      <c r="AD57" s="131">
        <f t="shared" si="19"/>
        <v>0.1723004380235193</v>
      </c>
      <c r="AE57" s="131">
        <v>0.19500178615955621</v>
      </c>
      <c r="AF57" s="131">
        <f t="shared" si="19"/>
        <v>0.19500178615960723</v>
      </c>
      <c r="AG57" s="131">
        <v>0.21364909144610086</v>
      </c>
      <c r="AH57" s="131">
        <f t="shared" si="20"/>
        <v>0.16983453543034457</v>
      </c>
      <c r="AI57" s="131">
        <v>0.17907115572097249</v>
      </c>
      <c r="AJ57" s="131">
        <f t="shared" si="21"/>
        <v>6.8556756515614686E-2</v>
      </c>
      <c r="AK57" s="131">
        <v>0.13119383459041262</v>
      </c>
      <c r="AL57" s="131">
        <f t="shared" si="22"/>
        <v>3.1574466831847614E-2</v>
      </c>
      <c r="AM57" s="131">
        <v>9.0667740228673924E-2</v>
      </c>
      <c r="AN57" s="131">
        <f t="shared" si="23"/>
        <v>1.4736184293312847E-2</v>
      </c>
      <c r="AO57" s="131">
        <f>Plan2!AB57</f>
        <v>0.20222371059005909</v>
      </c>
      <c r="AP57" s="133">
        <f t="shared" si="24"/>
        <v>0.23661092470078804</v>
      </c>
    </row>
    <row r="58" spans="1:42" x14ac:dyDescent="0.25">
      <c r="A58" s="32">
        <v>73</v>
      </c>
      <c r="B58" s="36">
        <v>2.5871000000000002E-2</v>
      </c>
      <c r="C58" s="37">
        <v>3.6746245668992317E-2</v>
      </c>
      <c r="D58" s="39">
        <v>12.801799919073151</v>
      </c>
      <c r="E58" s="49">
        <v>0</v>
      </c>
      <c r="F58" s="41">
        <v>53</v>
      </c>
      <c r="G58" s="42">
        <f t="shared" si="18"/>
        <v>24.416666666666661</v>
      </c>
      <c r="H58" s="43">
        <f t="shared" si="4"/>
        <v>6.5700000000000003E-4</v>
      </c>
      <c r="I58" s="44">
        <f t="shared" si="5"/>
        <v>5.4749999999999223E-5</v>
      </c>
      <c r="J58" s="44">
        <f t="shared" si="25"/>
        <v>0.99738161889016519</v>
      </c>
      <c r="K58" s="45">
        <f t="shared" si="1"/>
        <v>0.87761140312957131</v>
      </c>
      <c r="L58" s="46">
        <f t="shared" si="6"/>
        <v>640</v>
      </c>
      <c r="M58" s="46">
        <f t="shared" si="7"/>
        <v>640</v>
      </c>
      <c r="N58" s="46">
        <f t="shared" si="8"/>
        <v>768</v>
      </c>
      <c r="O58" s="47">
        <f t="shared" si="9"/>
        <v>70.400000000000006</v>
      </c>
      <c r="P58" s="48">
        <f t="shared" si="2"/>
        <v>0</v>
      </c>
      <c r="Q58" s="50">
        <f t="shared" si="3"/>
        <v>0</v>
      </c>
      <c r="S58" s="14"/>
      <c r="AB58" s="153">
        <v>1040</v>
      </c>
      <c r="AC58" s="131">
        <v>0.17230043802349107</v>
      </c>
      <c r="AD58" s="131">
        <f t="shared" si="19"/>
        <v>0.17230043802346851</v>
      </c>
      <c r="AE58" s="131">
        <v>0.19500178615955638</v>
      </c>
      <c r="AF58" s="131">
        <f t="shared" si="19"/>
        <v>0.19500178615957275</v>
      </c>
      <c r="AG58" s="131">
        <v>0.21322779763825814</v>
      </c>
      <c r="AH58" s="131">
        <f t="shared" si="20"/>
        <v>0.1698345354304569</v>
      </c>
      <c r="AI58" s="131">
        <v>0.17800851726707484</v>
      </c>
      <c r="AJ58" s="131">
        <f t="shared" si="21"/>
        <v>6.8556756515616879E-2</v>
      </c>
      <c r="AK58" s="131">
        <v>0.13023595605427279</v>
      </c>
      <c r="AL58" s="131">
        <f t="shared" si="22"/>
        <v>3.1574466831870929E-2</v>
      </c>
      <c r="AM58" s="131">
        <v>8.9937629113910969E-2</v>
      </c>
      <c r="AN58" s="131">
        <f t="shared" si="23"/>
        <v>1.4736184293327015E-2</v>
      </c>
      <c r="AO58" s="131">
        <f>Plan2!AB58</f>
        <v>0.2025554523452377</v>
      </c>
      <c r="AP58" s="133">
        <f t="shared" si="24"/>
        <v>0.23672485312863456</v>
      </c>
    </row>
    <row r="59" spans="1:42" x14ac:dyDescent="0.25">
      <c r="A59" s="32">
        <v>74</v>
      </c>
      <c r="B59" s="36">
        <v>2.8552000000000001E-2</v>
      </c>
      <c r="C59" s="37">
        <v>3.9811749889596626E-2</v>
      </c>
      <c r="D59" s="39">
        <v>12.271089511731942</v>
      </c>
      <c r="E59" s="49">
        <v>0</v>
      </c>
      <c r="F59" s="41">
        <v>54</v>
      </c>
      <c r="G59" s="42">
        <f t="shared" si="18"/>
        <v>24.499999999999993</v>
      </c>
      <c r="H59" s="43">
        <f t="shared" si="4"/>
        <v>6.5700000000000003E-4</v>
      </c>
      <c r="I59" s="44">
        <f t="shared" si="5"/>
        <v>5.4749999999999223E-5</v>
      </c>
      <c r="J59" s="44">
        <f t="shared" si="25"/>
        <v>0.99732701224653098</v>
      </c>
      <c r="K59" s="45">
        <f t="shared" si="1"/>
        <v>0.87545230158108822</v>
      </c>
      <c r="L59" s="46">
        <f t="shared" si="6"/>
        <v>640</v>
      </c>
      <c r="M59" s="46">
        <f t="shared" si="7"/>
        <v>640</v>
      </c>
      <c r="N59" s="46">
        <f t="shared" si="8"/>
        <v>768</v>
      </c>
      <c r="O59" s="47">
        <f t="shared" si="9"/>
        <v>70.400000000000006</v>
      </c>
      <c r="P59" s="48">
        <f t="shared" si="2"/>
        <v>0</v>
      </c>
      <c r="Q59" s="50">
        <f t="shared" si="3"/>
        <v>0</v>
      </c>
      <c r="AB59" s="153">
        <v>1050</v>
      </c>
      <c r="AC59" s="131">
        <v>0.17230043802349126</v>
      </c>
      <c r="AD59" s="131">
        <f t="shared" si="19"/>
        <v>0.17230043802351211</v>
      </c>
      <c r="AE59" s="131">
        <v>0.19500178615955721</v>
      </c>
      <c r="AF59" s="131">
        <f t="shared" si="19"/>
        <v>0.19500178615964284</v>
      </c>
      <c r="AG59" s="131">
        <v>0.21281452847437302</v>
      </c>
      <c r="AH59" s="131">
        <f t="shared" si="20"/>
        <v>0.16983453543032001</v>
      </c>
      <c r="AI59" s="131">
        <v>0.17696611954563202</v>
      </c>
      <c r="AJ59" s="131">
        <f t="shared" si="21"/>
        <v>6.8556756515576883E-2</v>
      </c>
      <c r="AK59" s="131">
        <v>0.12929632282358366</v>
      </c>
      <c r="AL59" s="131">
        <f t="shared" si="22"/>
        <v>3.1574466831914422E-2</v>
      </c>
      <c r="AM59" s="131">
        <v>8.9221424877524491E-2</v>
      </c>
      <c r="AN59" s="131">
        <f t="shared" si="23"/>
        <v>1.473618429333051E-2</v>
      </c>
      <c r="AO59" s="131">
        <f>Plan2!AB59</f>
        <v>0.20288193443820629</v>
      </c>
      <c r="AP59" s="133">
        <f t="shared" si="24"/>
        <v>0.23683607210693983</v>
      </c>
    </row>
    <row r="60" spans="1:42" x14ac:dyDescent="0.25">
      <c r="A60" s="32">
        <v>75</v>
      </c>
      <c r="B60" s="36">
        <v>3.1476999999999998E-2</v>
      </c>
      <c r="C60" s="37">
        <v>4.3096979041693372E-2</v>
      </c>
      <c r="D60" s="39">
        <v>11.759147631080147</v>
      </c>
      <c r="E60" s="49">
        <v>0</v>
      </c>
      <c r="F60" s="41">
        <v>55</v>
      </c>
      <c r="G60" s="42">
        <f t="shared" si="18"/>
        <v>24.583333333333325</v>
      </c>
      <c r="H60" s="43">
        <f t="shared" si="4"/>
        <v>6.5700000000000003E-4</v>
      </c>
      <c r="I60" s="44">
        <f t="shared" si="5"/>
        <v>5.4749999999999223E-5</v>
      </c>
      <c r="J60" s="44">
        <f t="shared" si="25"/>
        <v>0.99727240859261046</v>
      </c>
      <c r="K60" s="45">
        <f t="shared" si="1"/>
        <v>0.87329851185909224</v>
      </c>
      <c r="L60" s="46">
        <f t="shared" si="6"/>
        <v>640</v>
      </c>
      <c r="M60" s="46">
        <f t="shared" si="7"/>
        <v>640</v>
      </c>
      <c r="N60" s="46">
        <f t="shared" si="8"/>
        <v>768</v>
      </c>
      <c r="O60" s="47">
        <f t="shared" si="9"/>
        <v>70.400000000000006</v>
      </c>
      <c r="P60" s="48">
        <f t="shared" si="2"/>
        <v>0</v>
      </c>
      <c r="Q60" s="50">
        <f t="shared" si="3"/>
        <v>0</v>
      </c>
      <c r="AB60" s="153">
        <v>1060</v>
      </c>
      <c r="AC60" s="131">
        <v>0.17230043802349132</v>
      </c>
      <c r="AD60" s="131">
        <f t="shared" si="19"/>
        <v>0.17230043802349593</v>
      </c>
      <c r="AE60" s="131">
        <v>0.19500178615955613</v>
      </c>
      <c r="AF60" s="131">
        <f t="shared" si="19"/>
        <v>0.19500178615944352</v>
      </c>
      <c r="AG60" s="131">
        <v>0.21234219774191401</v>
      </c>
      <c r="AH60" s="131">
        <f t="shared" si="20"/>
        <v>0.16274747083371921</v>
      </c>
      <c r="AI60" s="131">
        <v>0.17594338970572604</v>
      </c>
      <c r="AJ60" s="131">
        <f t="shared" si="21"/>
        <v>6.855675651559795E-2</v>
      </c>
      <c r="AK60" s="131">
        <v>0.12837441852177475</v>
      </c>
      <c r="AL60" s="131">
        <f t="shared" si="22"/>
        <v>3.1574466831839676E-2</v>
      </c>
      <c r="AM60" s="131">
        <v>8.8518733928617074E-2</v>
      </c>
      <c r="AN60" s="131">
        <f t="shared" si="23"/>
        <v>1.4736184293338811E-2</v>
      </c>
      <c r="AO60" s="131">
        <f>Plan2!AB60</f>
        <v>0.20320328097062709</v>
      </c>
      <c r="AP60" s="133">
        <f t="shared" si="24"/>
        <v>0.23694466687481042</v>
      </c>
    </row>
    <row r="61" spans="1:42" x14ac:dyDescent="0.25">
      <c r="A61" s="32">
        <v>76</v>
      </c>
      <c r="B61" s="36">
        <v>3.4686000000000002E-2</v>
      </c>
      <c r="C61" s="37">
        <v>4.6629406658315983E-2</v>
      </c>
      <c r="D61" s="39">
        <v>11.266236895986056</v>
      </c>
      <c r="E61" s="49">
        <v>0</v>
      </c>
      <c r="F61" s="41">
        <v>56</v>
      </c>
      <c r="G61" s="42">
        <f t="shared" si="18"/>
        <v>24.666666666666657</v>
      </c>
      <c r="H61" s="43">
        <f t="shared" si="4"/>
        <v>6.5700000000000003E-4</v>
      </c>
      <c r="I61" s="44">
        <f t="shared" si="5"/>
        <v>5.4749999999999223E-5</v>
      </c>
      <c r="J61" s="44">
        <f t="shared" si="25"/>
        <v>0.99721780792824</v>
      </c>
      <c r="K61" s="45">
        <f t="shared" si="1"/>
        <v>0.87115002089541649</v>
      </c>
      <c r="L61" s="46">
        <f t="shared" si="6"/>
        <v>640</v>
      </c>
      <c r="M61" s="46">
        <f t="shared" si="7"/>
        <v>640</v>
      </c>
      <c r="N61" s="46">
        <f t="shared" si="8"/>
        <v>768</v>
      </c>
      <c r="O61" s="47">
        <f t="shared" si="9"/>
        <v>70.400000000000006</v>
      </c>
      <c r="P61" s="48">
        <f t="shared" si="2"/>
        <v>0</v>
      </c>
      <c r="Q61" s="50">
        <f t="shared" si="3"/>
        <v>0</v>
      </c>
      <c r="AB61" s="153">
        <v>1070</v>
      </c>
      <c r="AC61" s="131">
        <v>0.17230043802349115</v>
      </c>
      <c r="AD61" s="131">
        <f t="shared" si="19"/>
        <v>0.17230043802347417</v>
      </c>
      <c r="AE61" s="131">
        <v>0.19500178615955599</v>
      </c>
      <c r="AF61" s="131">
        <f t="shared" si="19"/>
        <v>0.19500178615954175</v>
      </c>
      <c r="AG61" s="131">
        <v>0.21184483183757397</v>
      </c>
      <c r="AH61" s="131">
        <f t="shared" si="20"/>
        <v>0.15912404597752955</v>
      </c>
      <c r="AI61" s="131">
        <v>0.17490916890703589</v>
      </c>
      <c r="AJ61" s="131">
        <f t="shared" si="21"/>
        <v>6.5281764245880336E-2</v>
      </c>
      <c r="AK61" s="131">
        <v>0.12746974607607464</v>
      </c>
      <c r="AL61" s="131">
        <f t="shared" si="22"/>
        <v>3.1574466831861464E-2</v>
      </c>
      <c r="AM61" s="131">
        <v>8.782917738996962E-2</v>
      </c>
      <c r="AN61" s="131">
        <f t="shared" si="23"/>
        <v>1.473618429334002E-2</v>
      </c>
      <c r="AO61" s="131">
        <f>Plan2!AB61</f>
        <v>0.2035196121703938</v>
      </c>
      <c r="AP61" s="133">
        <f t="shared" si="24"/>
        <v>0.23705071934566593</v>
      </c>
    </row>
    <row r="62" spans="1:42" x14ac:dyDescent="0.25">
      <c r="A62" s="32">
        <v>77</v>
      </c>
      <c r="B62" s="36">
        <v>3.8225000000000002E-2</v>
      </c>
      <c r="C62" s="37">
        <v>5.0449906940981788E-2</v>
      </c>
      <c r="D62" s="39">
        <v>10.792814117801807</v>
      </c>
      <c r="E62" s="49">
        <v>0</v>
      </c>
      <c r="F62" s="41">
        <v>57</v>
      </c>
      <c r="G62" s="42">
        <f t="shared" si="18"/>
        <v>24.749999999999989</v>
      </c>
      <c r="H62" s="43">
        <f t="shared" si="4"/>
        <v>6.5700000000000003E-4</v>
      </c>
      <c r="I62" s="44">
        <f t="shared" si="5"/>
        <v>5.4749999999999223E-5</v>
      </c>
      <c r="J62" s="44">
        <f t="shared" si="25"/>
        <v>0.99716321025325594</v>
      </c>
      <c r="K62" s="45">
        <f t="shared" si="1"/>
        <v>0.86900681565404303</v>
      </c>
      <c r="L62" s="46">
        <f t="shared" si="6"/>
        <v>640</v>
      </c>
      <c r="M62" s="46">
        <f t="shared" si="7"/>
        <v>640</v>
      </c>
      <c r="N62" s="46">
        <f t="shared" si="8"/>
        <v>768</v>
      </c>
      <c r="O62" s="47">
        <f t="shared" si="9"/>
        <v>70.400000000000006</v>
      </c>
      <c r="P62" s="48">
        <f t="shared" si="2"/>
        <v>0</v>
      </c>
      <c r="Q62" s="50">
        <f t="shared" si="3"/>
        <v>0</v>
      </c>
      <c r="AB62" s="153">
        <v>1080</v>
      </c>
      <c r="AC62" s="131">
        <v>0.1723004380234906</v>
      </c>
      <c r="AD62" s="131">
        <f t="shared" si="19"/>
        <v>0.1723004380234312</v>
      </c>
      <c r="AE62" s="131">
        <v>0.19500178615955641</v>
      </c>
      <c r="AF62" s="131">
        <f t="shared" si="19"/>
        <v>0.19500178615960273</v>
      </c>
      <c r="AG62" s="131">
        <v>0.21135667641294401</v>
      </c>
      <c r="AH62" s="131">
        <f t="shared" si="20"/>
        <v>0.15912404597754026</v>
      </c>
      <c r="AI62" s="131">
        <v>0.17385999674118763</v>
      </c>
      <c r="AJ62" s="131">
        <f t="shared" si="21"/>
        <v>6.1598574995423538E-2</v>
      </c>
      <c r="AK62" s="131">
        <v>0.12656898228747768</v>
      </c>
      <c r="AL62" s="131">
        <f t="shared" si="22"/>
        <v>3.0187256907602711E-2</v>
      </c>
      <c r="AM62" s="131">
        <v>8.7152390416852812E-2</v>
      </c>
      <c r="AN62" s="131">
        <f t="shared" si="23"/>
        <v>1.4736184293355492E-2</v>
      </c>
      <c r="AO62" s="131">
        <f>Plan2!AB62</f>
        <v>0.20383104454160772</v>
      </c>
      <c r="AP62" s="133">
        <f t="shared" si="24"/>
        <v>0.23715430826149941</v>
      </c>
    </row>
    <row r="63" spans="1:42" x14ac:dyDescent="0.25">
      <c r="A63" s="32">
        <v>78</v>
      </c>
      <c r="B63" s="36">
        <v>4.2132000000000003E-2</v>
      </c>
      <c r="C63" s="37">
        <v>5.4596398163923518E-2</v>
      </c>
      <c r="D63" s="39">
        <v>10.339674697564449</v>
      </c>
      <c r="E63" s="49">
        <v>0</v>
      </c>
      <c r="F63" s="41">
        <v>58</v>
      </c>
      <c r="G63" s="42">
        <f t="shared" si="18"/>
        <v>24.833333333333321</v>
      </c>
      <c r="H63" s="43">
        <f t="shared" si="4"/>
        <v>6.5700000000000003E-4</v>
      </c>
      <c r="I63" s="44">
        <f t="shared" si="5"/>
        <v>5.4749999999999223E-5</v>
      </c>
      <c r="J63" s="44">
        <f t="shared" si="25"/>
        <v>0.99710861556749453</v>
      </c>
      <c r="K63" s="45">
        <f t="shared" si="1"/>
        <v>0.86686888313102639</v>
      </c>
      <c r="L63" s="46">
        <f t="shared" si="6"/>
        <v>640</v>
      </c>
      <c r="M63" s="46">
        <f t="shared" si="7"/>
        <v>640</v>
      </c>
      <c r="N63" s="46">
        <f t="shared" si="8"/>
        <v>768</v>
      </c>
      <c r="O63" s="47">
        <f t="shared" si="9"/>
        <v>70.400000000000006</v>
      </c>
      <c r="P63" s="48">
        <f t="shared" si="2"/>
        <v>0</v>
      </c>
      <c r="Q63" s="50">
        <f t="shared" si="3"/>
        <v>0</v>
      </c>
      <c r="AB63" s="153">
        <v>1090</v>
      </c>
      <c r="AC63" s="131">
        <v>0.17230043802349115</v>
      </c>
      <c r="AD63" s="131">
        <f t="shared" si="19"/>
        <v>0.17230043802355127</v>
      </c>
      <c r="AE63" s="131">
        <v>0.19500178615955635</v>
      </c>
      <c r="AF63" s="131">
        <f t="shared" si="19"/>
        <v>0.19500178615955016</v>
      </c>
      <c r="AG63" s="131">
        <v>0.21087747796858308</v>
      </c>
      <c r="AH63" s="131">
        <f t="shared" si="20"/>
        <v>0.15912404597760105</v>
      </c>
      <c r="AI63" s="131">
        <v>0.17283007544076656</v>
      </c>
      <c r="AJ63" s="131">
        <f t="shared" si="21"/>
        <v>6.1598574995289812E-2</v>
      </c>
      <c r="AK63" s="131">
        <v>0.12565453692424511</v>
      </c>
      <c r="AL63" s="131">
        <f t="shared" si="22"/>
        <v>2.689443769512731E-2</v>
      </c>
      <c r="AM63" s="131">
        <v>8.6484112944654412E-2</v>
      </c>
      <c r="AN63" s="131">
        <f t="shared" si="23"/>
        <v>1.4310145947226016E-2</v>
      </c>
      <c r="AO63" s="131">
        <f>Plan2!AB63</f>
        <v>0.20413769100764226</v>
      </c>
      <c r="AP63" s="133">
        <f t="shared" si="24"/>
        <v>0.23725550933937209</v>
      </c>
    </row>
    <row r="64" spans="1:42" x14ac:dyDescent="0.25">
      <c r="A64" s="32">
        <v>79</v>
      </c>
      <c r="B64" s="36">
        <v>4.6427000000000003E-2</v>
      </c>
      <c r="C64" s="37">
        <v>5.9091269509275707E-2</v>
      </c>
      <c r="D64" s="39">
        <v>9.9079090437721344</v>
      </c>
      <c r="E64" s="49">
        <v>0</v>
      </c>
      <c r="F64" s="41">
        <v>59</v>
      </c>
      <c r="G64" s="42">
        <f t="shared" si="18"/>
        <v>24.916666666666654</v>
      </c>
      <c r="H64" s="43">
        <f t="shared" si="4"/>
        <v>6.5700000000000003E-4</v>
      </c>
      <c r="I64" s="44">
        <f t="shared" si="5"/>
        <v>5.4750000000008561E-5</v>
      </c>
      <c r="J64" s="44">
        <f t="shared" si="25"/>
        <v>0.99705402387079223</v>
      </c>
      <c r="K64" s="45">
        <f t="shared" si="1"/>
        <v>0.86473621035441295</v>
      </c>
      <c r="L64" s="46">
        <f t="shared" si="6"/>
        <v>640</v>
      </c>
      <c r="M64" s="46">
        <f t="shared" si="7"/>
        <v>640</v>
      </c>
      <c r="N64" s="46">
        <f t="shared" si="8"/>
        <v>768</v>
      </c>
      <c r="O64" s="47">
        <f t="shared" si="9"/>
        <v>70.400000000000006</v>
      </c>
      <c r="P64" s="48">
        <f t="shared" si="2"/>
        <v>0</v>
      </c>
      <c r="Q64" s="50">
        <f t="shared" si="3"/>
        <v>0</v>
      </c>
      <c r="AB64" s="153">
        <v>1100</v>
      </c>
      <c r="AC64" s="131">
        <v>0.17230043802349115</v>
      </c>
      <c r="AD64" s="131">
        <f t="shared" si="19"/>
        <v>0.17230043802349132</v>
      </c>
      <c r="AE64" s="131">
        <v>0.19500178615955596</v>
      </c>
      <c r="AF64" s="131">
        <f t="shared" si="19"/>
        <v>0.19500178615951214</v>
      </c>
      <c r="AG64" s="131">
        <v>0.2103650339215323</v>
      </c>
      <c r="AH64" s="131">
        <f t="shared" si="20"/>
        <v>0.15450863279299704</v>
      </c>
      <c r="AI64" s="131">
        <v>0.17181887998217132</v>
      </c>
      <c r="AJ64" s="131">
        <f t="shared" si="21"/>
        <v>6.1598574995288535E-2</v>
      </c>
      <c r="AK64" s="131">
        <v>0.12475671784034416</v>
      </c>
      <c r="AL64" s="131">
        <f t="shared" si="22"/>
        <v>2.6894437695139384E-2</v>
      </c>
      <c r="AM64" s="131">
        <v>8.5803895934831467E-2</v>
      </c>
      <c r="AN64" s="131">
        <f t="shared" si="23"/>
        <v>1.1660241864129978E-2</v>
      </c>
      <c r="AO64" s="131">
        <f>Plan2!AB64</f>
        <v>0.20443966104765476</v>
      </c>
      <c r="AP64" s="133">
        <f t="shared" si="24"/>
        <v>0.23735439540901709</v>
      </c>
    </row>
    <row r="65" spans="1:42" ht="15.75" thickBot="1" x14ac:dyDescent="0.3">
      <c r="A65" s="32">
        <v>80</v>
      </c>
      <c r="B65" s="36">
        <v>5.1128E-2</v>
      </c>
      <c r="C65" s="38">
        <v>1</v>
      </c>
      <c r="D65" s="40">
        <v>9.4987477413090904</v>
      </c>
      <c r="E65" s="49">
        <v>1</v>
      </c>
      <c r="F65" s="41">
        <v>60</v>
      </c>
      <c r="G65" s="42">
        <v>25</v>
      </c>
      <c r="H65" s="43">
        <f t="shared" si="4"/>
        <v>6.8599999999999998E-4</v>
      </c>
      <c r="I65" s="44">
        <f t="shared" si="5"/>
        <v>5.7166666666665849E-5</v>
      </c>
      <c r="J65" s="44">
        <f t="shared" si="25"/>
        <v>0.99699943516298528</v>
      </c>
      <c r="K65" s="45">
        <f t="shared" si="1"/>
        <v>0.86260878438416266</v>
      </c>
      <c r="L65" s="46">
        <f t="shared" si="6"/>
        <v>640</v>
      </c>
      <c r="M65" s="46">
        <f t="shared" si="7"/>
        <v>640</v>
      </c>
      <c r="N65" s="46">
        <f t="shared" si="8"/>
        <v>768</v>
      </c>
      <c r="O65" s="47">
        <f t="shared" si="9"/>
        <v>70.400000000000006</v>
      </c>
      <c r="P65" s="48">
        <f t="shared" si="2"/>
        <v>0</v>
      </c>
      <c r="Q65" s="50">
        <f t="shared" si="3"/>
        <v>0</v>
      </c>
      <c r="AB65" s="153">
        <v>1110</v>
      </c>
      <c r="AC65" s="131">
        <v>0.17230043802349118</v>
      </c>
      <c r="AD65" s="131">
        <f t="shared" si="19"/>
        <v>0.17230043802349598</v>
      </c>
      <c r="AE65" s="131">
        <v>0.19500178615955621</v>
      </c>
      <c r="AF65" s="131">
        <f t="shared" si="19"/>
        <v>0.19500178615958433</v>
      </c>
      <c r="AG65" s="131">
        <v>0.20981062369184975</v>
      </c>
      <c r="AH65" s="131">
        <f t="shared" si="20"/>
        <v>0.14882549842676962</v>
      </c>
      <c r="AI65" s="131">
        <v>0.17082590426156916</v>
      </c>
      <c r="AJ65" s="131">
        <f t="shared" si="21"/>
        <v>6.1598574995330196E-2</v>
      </c>
      <c r="AK65" s="131">
        <v>0.12387507567687314</v>
      </c>
      <c r="AL65" s="131">
        <f t="shared" si="22"/>
        <v>2.6894437695061765E-2</v>
      </c>
      <c r="AM65" s="131">
        <v>8.5135935087347625E-2</v>
      </c>
      <c r="AN65" s="131">
        <f t="shared" si="23"/>
        <v>1.1660241864125884E-2</v>
      </c>
      <c r="AO65" s="131">
        <f>Plan2!AB65</f>
        <v>0.20473706082691159</v>
      </c>
      <c r="AP65" s="133">
        <f t="shared" si="24"/>
        <v>0.23745103654516411</v>
      </c>
    </row>
    <row r="66" spans="1:42" x14ac:dyDescent="0.25">
      <c r="A66" s="32">
        <v>81</v>
      </c>
      <c r="B66" s="33">
        <v>5.6250000000000001E-2</v>
      </c>
      <c r="E66" s="49">
        <v>0</v>
      </c>
      <c r="F66" s="41">
        <v>61</v>
      </c>
      <c r="G66" s="42">
        <f t="shared" si="18"/>
        <v>25.083333333333332</v>
      </c>
      <c r="H66" s="43">
        <f t="shared" si="4"/>
        <v>6.8599999999999998E-4</v>
      </c>
      <c r="I66" s="44">
        <f t="shared" si="5"/>
        <v>5.7166666666665849E-5</v>
      </c>
      <c r="J66" s="44">
        <f t="shared" si="25"/>
        <v>0.99694244002860843</v>
      </c>
      <c r="K66" s="45">
        <f t="shared" si="1"/>
        <v>0.86048659231207081</v>
      </c>
      <c r="L66" s="46">
        <f t="shared" si="6"/>
        <v>640</v>
      </c>
      <c r="M66" s="46">
        <f t="shared" si="7"/>
        <v>640</v>
      </c>
      <c r="N66" s="46">
        <f t="shared" si="8"/>
        <v>768</v>
      </c>
      <c r="O66" s="47">
        <f t="shared" si="9"/>
        <v>70.400000000000006</v>
      </c>
      <c r="P66" s="48">
        <f t="shared" si="2"/>
        <v>0</v>
      </c>
      <c r="Q66" s="50">
        <f t="shared" si="3"/>
        <v>0</v>
      </c>
      <c r="AB66" s="153">
        <v>1120</v>
      </c>
      <c r="AC66" s="131">
        <v>0.17230043802349101</v>
      </c>
      <c r="AD66" s="131">
        <f t="shared" si="19"/>
        <v>0.1723004380234725</v>
      </c>
      <c r="AE66" s="131">
        <v>0.19500178615955627</v>
      </c>
      <c r="AF66" s="131">
        <f t="shared" si="19"/>
        <v>0.19500178615956321</v>
      </c>
      <c r="AG66" s="131">
        <v>0.20926611364483952</v>
      </c>
      <c r="AH66" s="131">
        <f t="shared" si="20"/>
        <v>0.14882549842670478</v>
      </c>
      <c r="AI66" s="131">
        <v>0.16985066025026355</v>
      </c>
      <c r="AJ66" s="131">
        <f t="shared" si="21"/>
        <v>6.1598574995339384E-2</v>
      </c>
      <c r="AK66" s="131">
        <v>0.12300917712346436</v>
      </c>
      <c r="AL66" s="131">
        <f t="shared" si="22"/>
        <v>2.6894437695089257E-2</v>
      </c>
      <c r="AM66" s="131">
        <v>8.4479902112140154E-2</v>
      </c>
      <c r="AN66" s="131">
        <f t="shared" si="23"/>
        <v>1.1660241864110521E-2</v>
      </c>
      <c r="AO66" s="131">
        <f>Plan2!AB66</f>
        <v>0.20502999332123034</v>
      </c>
      <c r="AP66" s="133">
        <f t="shared" si="24"/>
        <v>0.23754550019060927</v>
      </c>
    </row>
    <row r="67" spans="1:42" x14ac:dyDescent="0.25">
      <c r="A67" s="32">
        <v>82</v>
      </c>
      <c r="B67" s="33">
        <v>6.1809000000000003E-2</v>
      </c>
      <c r="E67" s="49">
        <v>0</v>
      </c>
      <c r="F67" s="41">
        <v>62</v>
      </c>
      <c r="G67" s="42">
        <f t="shared" si="18"/>
        <v>25.166666666666664</v>
      </c>
      <c r="H67" s="43">
        <f t="shared" si="4"/>
        <v>6.8599999999999998E-4</v>
      </c>
      <c r="I67" s="44">
        <f t="shared" si="5"/>
        <v>5.7166666666665849E-5</v>
      </c>
      <c r="J67" s="44">
        <f t="shared" si="25"/>
        <v>0.9968854481524535</v>
      </c>
      <c r="K67" s="45">
        <f t="shared" si="1"/>
        <v>0.85836962126168936</v>
      </c>
      <c r="L67" s="46">
        <f t="shared" si="6"/>
        <v>640</v>
      </c>
      <c r="M67" s="46">
        <f t="shared" si="7"/>
        <v>640</v>
      </c>
      <c r="N67" s="46">
        <f t="shared" si="8"/>
        <v>768</v>
      </c>
      <c r="O67" s="47">
        <f t="shared" si="9"/>
        <v>70.400000000000006</v>
      </c>
      <c r="P67" s="48">
        <f t="shared" si="2"/>
        <v>0</v>
      </c>
      <c r="Q67" s="50">
        <f t="shared" si="3"/>
        <v>0</v>
      </c>
      <c r="AB67" s="153">
        <v>1130</v>
      </c>
      <c r="AC67" s="131">
        <v>0.1723004380234911</v>
      </c>
      <c r="AD67" s="131">
        <f t="shared" si="19"/>
        <v>0.17230043802349915</v>
      </c>
      <c r="AE67" s="131">
        <v>0.19500178615955657</v>
      </c>
      <c r="AF67" s="131">
        <f t="shared" si="19"/>
        <v>0.19500178615958996</v>
      </c>
      <c r="AG67" s="131">
        <v>0.20873124094379392</v>
      </c>
      <c r="AH67" s="131">
        <f t="shared" si="20"/>
        <v>0.14882549842668805</v>
      </c>
      <c r="AI67" s="131">
        <v>0.16888809332809299</v>
      </c>
      <c r="AJ67" s="131">
        <f t="shared" si="21"/>
        <v>6.1080598044991191E-2</v>
      </c>
      <c r="AK67" s="131">
        <v>0.12215860420816921</v>
      </c>
      <c r="AL67" s="131">
        <f t="shared" si="22"/>
        <v>2.6894437695111753E-2</v>
      </c>
      <c r="AM67" s="131">
        <v>8.3835480340034102E-2</v>
      </c>
      <c r="AN67" s="131">
        <f t="shared" si="23"/>
        <v>1.1660241864157012E-2</v>
      </c>
      <c r="AO67" s="131">
        <f>Plan2!AB67</f>
        <v>0.20531855843586222</v>
      </c>
      <c r="AP67" s="133">
        <f t="shared" si="24"/>
        <v>0.23763785127463175</v>
      </c>
    </row>
    <row r="68" spans="1:42" x14ac:dyDescent="0.25">
      <c r="A68" s="32">
        <v>83</v>
      </c>
      <c r="B68" s="33">
        <v>6.7825999999999997E-2</v>
      </c>
      <c r="E68" s="49">
        <v>0</v>
      </c>
      <c r="F68" s="41">
        <v>63</v>
      </c>
      <c r="G68" s="42">
        <f t="shared" si="18"/>
        <v>25.249999999999996</v>
      </c>
      <c r="H68" s="43">
        <f t="shared" si="4"/>
        <v>6.8599999999999998E-4</v>
      </c>
      <c r="I68" s="44">
        <f t="shared" si="5"/>
        <v>5.7166666666665849E-5</v>
      </c>
      <c r="J68" s="44">
        <f t="shared" si="25"/>
        <v>0.99682845953433408</v>
      </c>
      <c r="K68" s="45">
        <f t="shared" si="1"/>
        <v>0.85625785838824897</v>
      </c>
      <c r="L68" s="46">
        <f t="shared" si="6"/>
        <v>640</v>
      </c>
      <c r="M68" s="46">
        <f t="shared" si="7"/>
        <v>640</v>
      </c>
      <c r="N68" s="46">
        <f t="shared" si="8"/>
        <v>768</v>
      </c>
      <c r="O68" s="47">
        <f t="shared" si="9"/>
        <v>70.400000000000006</v>
      </c>
      <c r="P68" s="48">
        <f t="shared" si="2"/>
        <v>0</v>
      </c>
      <c r="Q68" s="50">
        <f t="shared" si="3"/>
        <v>0</v>
      </c>
      <c r="AB68" s="153">
        <v>1140</v>
      </c>
      <c r="AC68" s="131">
        <v>0.17230043802349135</v>
      </c>
      <c r="AD68" s="131">
        <f t="shared" si="19"/>
        <v>0.1723004380235208</v>
      </c>
      <c r="AE68" s="131">
        <v>0.19500178615955543</v>
      </c>
      <c r="AF68" s="131">
        <f t="shared" si="19"/>
        <v>0.19500178615942654</v>
      </c>
      <c r="AG68" s="131">
        <v>0.20820001133086199</v>
      </c>
      <c r="AH68" s="131">
        <f t="shared" si="20"/>
        <v>0.14817106506955402</v>
      </c>
      <c r="AI68" s="131">
        <v>0.16788937542878013</v>
      </c>
      <c r="AJ68" s="131">
        <f t="shared" si="21"/>
        <v>5.503425280642632E-2</v>
      </c>
      <c r="AK68" s="131">
        <v>0.12132295362472122</v>
      </c>
      <c r="AL68" s="131">
        <f t="shared" si="22"/>
        <v>2.689443769509911E-2</v>
      </c>
      <c r="AM68" s="131">
        <v>8.3202364213052188E-2</v>
      </c>
      <c r="AN68" s="131">
        <f t="shared" si="23"/>
        <v>1.1660241864096865E-2</v>
      </c>
      <c r="AO68" s="131">
        <f>Plan2!AB68</f>
        <v>0.20560285311909199</v>
      </c>
      <c r="AP68" s="133">
        <f t="shared" si="24"/>
        <v>0.23772815232405742</v>
      </c>
    </row>
    <row r="69" spans="1:42" x14ac:dyDescent="0.25">
      <c r="A69" s="32">
        <v>84</v>
      </c>
      <c r="B69" s="33">
        <v>7.4321999999999999E-2</v>
      </c>
      <c r="E69" s="49">
        <v>0</v>
      </c>
      <c r="F69" s="41">
        <v>64</v>
      </c>
      <c r="G69" s="42">
        <f t="shared" si="18"/>
        <v>25.333333333333329</v>
      </c>
      <c r="H69" s="43">
        <f t="shared" si="4"/>
        <v>6.8599999999999998E-4</v>
      </c>
      <c r="I69" s="44">
        <f t="shared" si="5"/>
        <v>5.7166666666665849E-5</v>
      </c>
      <c r="J69" s="44">
        <f t="shared" si="25"/>
        <v>0.99677147417406409</v>
      </c>
      <c r="K69" s="45">
        <f t="shared" ref="K69:K132" si="26">1/(1+$H$1)^F69</f>
        <v>0.85415129087858122</v>
      </c>
      <c r="L69" s="46">
        <f t="shared" si="6"/>
        <v>640</v>
      </c>
      <c r="M69" s="46">
        <f t="shared" si="7"/>
        <v>640</v>
      </c>
      <c r="N69" s="46">
        <f t="shared" si="8"/>
        <v>768</v>
      </c>
      <c r="O69" s="47">
        <f t="shared" si="9"/>
        <v>70.400000000000006</v>
      </c>
      <c r="P69" s="48">
        <f t="shared" ref="P69:P132" si="27">IF(M69&gt;0,0,SUM($M$89:$M$1145)/COUNTIF($M$89:$M$1145,"&gt;0")*$Q$2)</f>
        <v>0</v>
      </c>
      <c r="Q69" s="50">
        <f t="shared" ref="Q69:Q132" si="28">IF(AND(G69&gt;=65,P69&lt;=900),0,IF((P69-MIN($W$10*P69,$X$11))&lt;$U$5,0,IF((P69-MIN($W$10*P69,$X$11))&lt;$U$6,(P69-MIN($W$10*P69,$X$11))*$W$5-$X$5,IF((P69-MIN($W$10*P69,$X$11))&lt;$U$7,(P69-MIN($W$10*P69,$X$11))*$W$6-$X$6,IF((P69-MIN($W$10*P69,$X$11))&lt;$U$9,(P69-MIN($W$10*P69,$X$11))*$W$7-$X$7,(P69-MIN($W$10*P69,$X$11))*$W$9-$X$9)))))</f>
        <v>0</v>
      </c>
      <c r="AB69" s="153">
        <v>1150</v>
      </c>
      <c r="AC69" s="131">
        <v>0.17230043802349088</v>
      </c>
      <c r="AD69" s="131">
        <f t="shared" si="19"/>
        <v>0.17230043802343734</v>
      </c>
      <c r="AE69" s="131">
        <v>0.1950017861595561</v>
      </c>
      <c r="AF69" s="131">
        <f t="shared" si="19"/>
        <v>0.19500178615963148</v>
      </c>
      <c r="AG69" s="131">
        <v>0.2075976029615382</v>
      </c>
      <c r="AH69" s="131">
        <f t="shared" si="20"/>
        <v>0.13892304885862378</v>
      </c>
      <c r="AI69" s="131">
        <v>0.16690802653641112</v>
      </c>
      <c r="AJ69" s="131">
        <f t="shared" si="21"/>
        <v>5.5034252806344802E-2</v>
      </c>
      <c r="AK69" s="131">
        <v>0.12050183609489849</v>
      </c>
      <c r="AL69" s="131">
        <f t="shared" si="22"/>
        <v>2.6894437695106771E-2</v>
      </c>
      <c r="AM69" s="131">
        <v>8.258025880132254E-2</v>
      </c>
      <c r="AN69" s="131">
        <f t="shared" si="23"/>
        <v>1.1660241864141913E-2</v>
      </c>
      <c r="AO69" s="131">
        <f>Plan2!AB69</f>
        <v>0.20588297147083481</v>
      </c>
      <c r="AP69" s="133">
        <f t="shared" si="24"/>
        <v>0.23781646356951722</v>
      </c>
    </row>
    <row r="70" spans="1:42" x14ac:dyDescent="0.25">
      <c r="A70" s="32">
        <v>85</v>
      </c>
      <c r="B70" s="33">
        <v>8.1325999999999996E-2</v>
      </c>
      <c r="D70" s="11"/>
      <c r="E70" s="49">
        <v>0</v>
      </c>
      <c r="F70" s="41">
        <v>65</v>
      </c>
      <c r="G70" s="42">
        <f t="shared" si="18"/>
        <v>25.416666666666661</v>
      </c>
      <c r="H70" s="43">
        <f t="shared" ref="H70:H133" si="29">VLOOKUP(G70,$A$5:$B$100,2)</f>
        <v>6.8599999999999998E-4</v>
      </c>
      <c r="I70" s="44">
        <f t="shared" ref="I70:I133" si="30">H70*(G71-G70)</f>
        <v>5.7166666666665849E-5</v>
      </c>
      <c r="J70" s="44">
        <f t="shared" si="25"/>
        <v>0.99671449207145713</v>
      </c>
      <c r="K70" s="45">
        <f t="shared" si="26"/>
        <v>0.85204990595103991</v>
      </c>
      <c r="L70" s="46">
        <f t="shared" ref="L70:L133" si="31">IF(G70&lt;$L$2,L69*(1+E70*$G$2),0)</f>
        <v>640</v>
      </c>
      <c r="M70" s="46">
        <f t="shared" ref="M70:M133" si="32">IF(L70&lt;$U$8,L70,$U$8)</f>
        <v>640</v>
      </c>
      <c r="N70" s="46">
        <f t="shared" ref="N70:N133" si="33">L70*(1+20%)</f>
        <v>768</v>
      </c>
      <c r="O70" s="47">
        <f t="shared" ref="O70:O133" si="34">M70*11%</f>
        <v>70.400000000000006</v>
      </c>
      <c r="P70" s="48">
        <f t="shared" si="27"/>
        <v>0</v>
      </c>
      <c r="Q70" s="50">
        <f t="shared" si="28"/>
        <v>0</v>
      </c>
      <c r="AB70" s="153">
        <v>1160</v>
      </c>
      <c r="AC70" s="131">
        <v>0.17230043802349082</v>
      </c>
      <c r="AD70" s="131">
        <f t="shared" si="19"/>
        <v>0.17230043802348238</v>
      </c>
      <c r="AE70" s="131">
        <v>0.19500178615955624</v>
      </c>
      <c r="AF70" s="131">
        <f t="shared" si="19"/>
        <v>0.1950017861595712</v>
      </c>
      <c r="AG70" s="131">
        <v>0.20698670375335759</v>
      </c>
      <c r="AH70" s="131">
        <f t="shared" si="20"/>
        <v>0.13673329481258689</v>
      </c>
      <c r="AI70" s="131">
        <v>0.16594359745253215</v>
      </c>
      <c r="AJ70" s="131">
        <f t="shared" si="21"/>
        <v>5.503425280645069E-2</v>
      </c>
      <c r="AK70" s="131">
        <v>0.11969487576386582</v>
      </c>
      <c r="AL70" s="131">
        <f t="shared" si="22"/>
        <v>2.6894437695108464E-2</v>
      </c>
      <c r="AM70" s="131">
        <v>8.1968879344967202E-2</v>
      </c>
      <c r="AN70" s="131">
        <f t="shared" si="23"/>
        <v>1.1660241864102916E-2</v>
      </c>
      <c r="AO70" s="131">
        <f>Plan2!AB70</f>
        <v>0.20615900484648222</v>
      </c>
      <c r="AP70" s="133">
        <f t="shared" si="24"/>
        <v>0.23790284304593423</v>
      </c>
    </row>
    <row r="71" spans="1:42" x14ac:dyDescent="0.25">
      <c r="A71" s="32">
        <v>86</v>
      </c>
      <c r="B71" s="33">
        <v>8.8862999999999998E-2</v>
      </c>
      <c r="E71" s="49">
        <v>0</v>
      </c>
      <c r="F71" s="41">
        <v>66</v>
      </c>
      <c r="G71" s="42">
        <f t="shared" ref="G71:G134" si="35">G70+1/12</f>
        <v>25.499999999999993</v>
      </c>
      <c r="H71" s="43">
        <f t="shared" si="29"/>
        <v>6.8599999999999998E-4</v>
      </c>
      <c r="I71" s="44">
        <f t="shared" si="30"/>
        <v>5.7166666666665849E-5</v>
      </c>
      <c r="J71" s="44">
        <f t="shared" si="25"/>
        <v>0.99665751322632701</v>
      </c>
      <c r="K71" s="45">
        <f t="shared" si="26"/>
        <v>0.84995369085542538</v>
      </c>
      <c r="L71" s="46">
        <f t="shared" si="31"/>
        <v>640</v>
      </c>
      <c r="M71" s="46">
        <f t="shared" si="32"/>
        <v>640</v>
      </c>
      <c r="N71" s="46">
        <f t="shared" si="33"/>
        <v>768</v>
      </c>
      <c r="O71" s="47">
        <f t="shared" si="34"/>
        <v>70.400000000000006</v>
      </c>
      <c r="P71" s="48">
        <f t="shared" si="27"/>
        <v>0</v>
      </c>
      <c r="Q71" s="50">
        <f t="shared" si="28"/>
        <v>0</v>
      </c>
      <c r="AB71" s="153">
        <v>1170</v>
      </c>
      <c r="AC71" s="131">
        <v>0.17230043802349146</v>
      </c>
      <c r="AD71" s="131">
        <f t="shared" ref="AD71:AF134" si="36">(AC71-AC70*($AB70/$AB71))/(($AB71-$AB70)/$AB71)</f>
        <v>0.17230043802356482</v>
      </c>
      <c r="AE71" s="131">
        <v>0.19500178615955663</v>
      </c>
      <c r="AF71" s="131">
        <f t="shared" si="36"/>
        <v>0.19500178615960195</v>
      </c>
      <c r="AG71" s="131">
        <v>0.20633372052407412</v>
      </c>
      <c r="AH71" s="131">
        <f t="shared" ref="AH71:AH134" si="37">(AG71-AG70*($AB70/$AB71))/(($AB71-$AB70)/$AB71)</f>
        <v>0.13058766592718968</v>
      </c>
      <c r="AI71" s="131">
        <v>0.16499565433589816</v>
      </c>
      <c r="AJ71" s="131">
        <f t="shared" ref="AJ71:AJ134" si="38">(AI71-AI70*($AB70/$AB71))/(($AB71-$AB70)/$AB71)</f>
        <v>5.5034252806354121E-2</v>
      </c>
      <c r="AK71" s="131">
        <v>0.11887651971510318</v>
      </c>
      <c r="AL71" s="131">
        <f t="shared" ref="AL71:AL134" si="39">(AK71-AK70*($AB70/$AB71))/(($AB71-$AB70)/$AB71)</f>
        <v>2.3947218058637001E-2</v>
      </c>
      <c r="AM71" s="131">
        <v>8.136795081948997E-2</v>
      </c>
      <c r="AN71" s="131">
        <f t="shared" ref="AN71:AN134" si="40">(AM71-AM70*($AB70/$AB71))/(($AB71-$AB70)/$AB71)</f>
        <v>1.166024186413017E-2</v>
      </c>
      <c r="AO71" s="131">
        <f>Plan2!AB71</f>
        <v>0.20643104195623463</v>
      </c>
      <c r="AP71" s="133">
        <f t="shared" ref="AP71:AP134" si="41">(AO71-AO70*($AB70/$AB71))/(($AB71-$AB70)/$AB71)</f>
        <v>0.23798734668751362</v>
      </c>
    </row>
    <row r="72" spans="1:42" x14ac:dyDescent="0.25">
      <c r="A72" s="32">
        <v>87</v>
      </c>
      <c r="B72" s="33">
        <v>9.6958000000000003E-2</v>
      </c>
      <c r="E72" s="49">
        <v>0</v>
      </c>
      <c r="F72" s="41">
        <v>67</v>
      </c>
      <c r="G72" s="42">
        <f t="shared" si="35"/>
        <v>25.583333333333325</v>
      </c>
      <c r="H72" s="43">
        <f t="shared" si="29"/>
        <v>6.8599999999999998E-4</v>
      </c>
      <c r="I72" s="44">
        <f t="shared" si="30"/>
        <v>5.7166666666665849E-5</v>
      </c>
      <c r="J72" s="44">
        <f t="shared" ref="J72:J135" si="42">(1-I71)*J71</f>
        <v>0.99660053763848755</v>
      </c>
      <c r="K72" s="45">
        <f t="shared" si="26"/>
        <v>0.8478626328729052</v>
      </c>
      <c r="L72" s="46">
        <f t="shared" si="31"/>
        <v>640</v>
      </c>
      <c r="M72" s="46">
        <f t="shared" si="32"/>
        <v>640</v>
      </c>
      <c r="N72" s="46">
        <f t="shared" si="33"/>
        <v>768</v>
      </c>
      <c r="O72" s="47">
        <f t="shared" si="34"/>
        <v>70.400000000000006</v>
      </c>
      <c r="P72" s="48">
        <f t="shared" si="27"/>
        <v>0</v>
      </c>
      <c r="Q72" s="50">
        <f t="shared" si="28"/>
        <v>0</v>
      </c>
      <c r="AB72" s="153">
        <v>1180</v>
      </c>
      <c r="AC72" s="131">
        <v>0.17230043802349101</v>
      </c>
      <c r="AD72" s="131">
        <f t="shared" si="36"/>
        <v>0.17230043802343836</v>
      </c>
      <c r="AE72" s="131">
        <v>0.19500178615955668</v>
      </c>
      <c r="AF72" s="131">
        <f t="shared" si="36"/>
        <v>0.19500178615956132</v>
      </c>
      <c r="AG72" s="131">
        <v>0.20569180480715002</v>
      </c>
      <c r="AH72" s="131">
        <f t="shared" si="37"/>
        <v>0.13058766592703092</v>
      </c>
      <c r="AI72" s="131">
        <v>0.16406377805175032</v>
      </c>
      <c r="AJ72" s="131">
        <f t="shared" si="38"/>
        <v>5.5034252806453632E-2</v>
      </c>
      <c r="AK72" s="131">
        <v>0.11806028715296873</v>
      </c>
      <c r="AL72" s="131">
        <f t="shared" si="39"/>
        <v>2.256107738323726E-2</v>
      </c>
      <c r="AM72" s="131">
        <v>8.0777207523258121E-2</v>
      </c>
      <c r="AN72" s="131">
        <f t="shared" si="40"/>
        <v>1.1660241864131116E-2</v>
      </c>
      <c r="AO72" s="131">
        <f>Plan2!AB72</f>
        <v>0.20669916896015073</v>
      </c>
      <c r="AP72" s="133">
        <f t="shared" si="41"/>
        <v>0.23807002841833474</v>
      </c>
    </row>
    <row r="73" spans="1:42" x14ac:dyDescent="0.25">
      <c r="A73" s="32">
        <v>88</v>
      </c>
      <c r="B73" s="33">
        <v>0.105631</v>
      </c>
      <c r="E73" s="49">
        <v>0</v>
      </c>
      <c r="F73" s="41">
        <v>68</v>
      </c>
      <c r="G73" s="42">
        <f t="shared" si="35"/>
        <v>25.666666666666657</v>
      </c>
      <c r="H73" s="43">
        <f t="shared" si="29"/>
        <v>6.8599999999999998E-4</v>
      </c>
      <c r="I73" s="44">
        <f t="shared" si="30"/>
        <v>5.7166666666665849E-5</v>
      </c>
      <c r="J73" s="44">
        <f t="shared" si="42"/>
        <v>0.99654356530775257</v>
      </c>
      <c r="K73" s="45">
        <f t="shared" si="26"/>
        <v>0.84577671931593812</v>
      </c>
      <c r="L73" s="46">
        <f t="shared" si="31"/>
        <v>640</v>
      </c>
      <c r="M73" s="46">
        <f t="shared" si="32"/>
        <v>640</v>
      </c>
      <c r="N73" s="46">
        <f t="shared" si="33"/>
        <v>768</v>
      </c>
      <c r="O73" s="47">
        <f t="shared" si="34"/>
        <v>70.400000000000006</v>
      </c>
      <c r="P73" s="48">
        <f t="shared" si="27"/>
        <v>0</v>
      </c>
      <c r="Q73" s="50">
        <f t="shared" si="28"/>
        <v>0</v>
      </c>
      <c r="AB73" s="153">
        <v>1190</v>
      </c>
      <c r="AC73" s="131">
        <v>0.17230043802349129</v>
      </c>
      <c r="AD73" s="131">
        <f t="shared" si="36"/>
        <v>0.17230043802352341</v>
      </c>
      <c r="AE73" s="131">
        <v>0.19500178615955563</v>
      </c>
      <c r="AF73" s="131">
        <f t="shared" si="36"/>
        <v>0.19500178615942934</v>
      </c>
      <c r="AG73" s="131">
        <v>0.20502241460331544</v>
      </c>
      <c r="AH73" s="131">
        <f t="shared" si="37"/>
        <v>0.12603437055083358</v>
      </c>
      <c r="AI73" s="131">
        <v>0.16314756355389001</v>
      </c>
      <c r="AJ73" s="131">
        <f t="shared" si="38"/>
        <v>5.5034252806372252E-2</v>
      </c>
      <c r="AK73" s="131">
        <v>0.11725777278515634</v>
      </c>
      <c r="AL73" s="131">
        <f t="shared" si="39"/>
        <v>2.2561077383293673E-2</v>
      </c>
      <c r="AM73" s="131">
        <v>8.0196392685786141E-2</v>
      </c>
      <c r="AN73" s="131">
        <f t="shared" si="40"/>
        <v>1.1660241864092744E-2</v>
      </c>
      <c r="AO73" s="131">
        <f>Plan2!AB73</f>
        <v>0.206963469559136</v>
      </c>
      <c r="AP73" s="133">
        <f t="shared" si="41"/>
        <v>0.23815094023939851</v>
      </c>
    </row>
    <row r="74" spans="1:42" x14ac:dyDescent="0.25">
      <c r="A74" s="32">
        <v>89</v>
      </c>
      <c r="B74" s="33">
        <v>0.114858</v>
      </c>
      <c r="E74" s="49">
        <v>0</v>
      </c>
      <c r="F74" s="41">
        <v>69</v>
      </c>
      <c r="G74" s="42">
        <f t="shared" si="35"/>
        <v>25.749999999999989</v>
      </c>
      <c r="H74" s="43">
        <f t="shared" si="29"/>
        <v>6.8599999999999998E-4</v>
      </c>
      <c r="I74" s="44">
        <f t="shared" si="30"/>
        <v>5.7166666666665849E-5</v>
      </c>
      <c r="J74" s="44">
        <f t="shared" si="42"/>
        <v>0.99648659623393576</v>
      </c>
      <c r="K74" s="45">
        <f t="shared" si="26"/>
        <v>0.84369593752819705</v>
      </c>
      <c r="L74" s="46">
        <f t="shared" si="31"/>
        <v>640</v>
      </c>
      <c r="M74" s="46">
        <f t="shared" si="32"/>
        <v>640</v>
      </c>
      <c r="N74" s="46">
        <f t="shared" si="33"/>
        <v>768</v>
      </c>
      <c r="O74" s="47">
        <f t="shared" si="34"/>
        <v>70.400000000000006</v>
      </c>
      <c r="P74" s="48">
        <f t="shared" si="27"/>
        <v>0</v>
      </c>
      <c r="Q74" s="50">
        <f t="shared" si="28"/>
        <v>0</v>
      </c>
      <c r="AB74" s="153">
        <v>1200</v>
      </c>
      <c r="AC74" s="131">
        <v>0.17230043802349121</v>
      </c>
      <c r="AD74" s="131">
        <f t="shared" si="36"/>
        <v>0.1723004380234805</v>
      </c>
      <c r="AE74" s="131">
        <v>0.19500178615955621</v>
      </c>
      <c r="AF74" s="131">
        <f t="shared" si="36"/>
        <v>0.19500178615962538</v>
      </c>
      <c r="AG74" s="131">
        <v>0.20432753927304886</v>
      </c>
      <c r="AH74" s="131">
        <f t="shared" si="37"/>
        <v>0.1216373749713251</v>
      </c>
      <c r="AI74" s="131">
        <v>0.16223094943564159</v>
      </c>
      <c r="AJ74" s="131">
        <f t="shared" si="38"/>
        <v>5.3153869364077622E-2</v>
      </c>
      <c r="AK74" s="131">
        <v>0.11646863365680743</v>
      </c>
      <c r="AL74" s="131">
        <f t="shared" si="39"/>
        <v>2.2561077383286832E-2</v>
      </c>
      <c r="AM74" s="131">
        <v>7.9619377516638987E-2</v>
      </c>
      <c r="AN74" s="131">
        <f t="shared" si="40"/>
        <v>1.0954572388126582E-2</v>
      </c>
      <c r="AO74" s="131">
        <f>Plan2!AB74</f>
        <v>0.2072240250820479</v>
      </c>
      <c r="AP74" s="133">
        <f t="shared" si="41"/>
        <v>0.23823013230856338</v>
      </c>
    </row>
    <row r="75" spans="1:42" x14ac:dyDescent="0.25">
      <c r="A75" s="32">
        <v>90</v>
      </c>
      <c r="B75" s="33">
        <v>0.124612</v>
      </c>
      <c r="E75" s="49">
        <v>0</v>
      </c>
      <c r="F75" s="41">
        <v>70</v>
      </c>
      <c r="G75" s="42">
        <f t="shared" si="35"/>
        <v>25.833333333333321</v>
      </c>
      <c r="H75" s="43">
        <f t="shared" si="29"/>
        <v>6.8599999999999998E-4</v>
      </c>
      <c r="I75" s="44">
        <f t="shared" si="30"/>
        <v>5.7166666666665849E-5</v>
      </c>
      <c r="J75" s="44">
        <f t="shared" si="42"/>
        <v>0.99642963041685106</v>
      </c>
      <c r="K75" s="45">
        <f t="shared" si="26"/>
        <v>0.84162027488449143</v>
      </c>
      <c r="L75" s="46">
        <f t="shared" si="31"/>
        <v>640</v>
      </c>
      <c r="M75" s="46">
        <f t="shared" si="32"/>
        <v>640</v>
      </c>
      <c r="N75" s="46">
        <f t="shared" si="33"/>
        <v>768</v>
      </c>
      <c r="O75" s="47">
        <f t="shared" si="34"/>
        <v>70.400000000000006</v>
      </c>
      <c r="P75" s="48">
        <f t="shared" si="27"/>
        <v>0</v>
      </c>
      <c r="Q75" s="50">
        <f t="shared" si="28"/>
        <v>0</v>
      </c>
      <c r="AB75" s="153">
        <v>1210</v>
      </c>
      <c r="AC75" s="131">
        <v>0.17230043802349107</v>
      </c>
      <c r="AD75" s="131">
        <f t="shared" si="36"/>
        <v>0.17230043802347361</v>
      </c>
      <c r="AE75" s="131">
        <v>0.19500178615955591</v>
      </c>
      <c r="AF75" s="131">
        <f t="shared" si="36"/>
        <v>0.19500178615951946</v>
      </c>
      <c r="AG75" s="131">
        <v>0.20364414948543161</v>
      </c>
      <c r="AH75" s="131">
        <f t="shared" si="37"/>
        <v>0.12163737497136184</v>
      </c>
      <c r="AI75" s="131">
        <v>0.16129384651488718</v>
      </c>
      <c r="AJ75" s="131">
        <f t="shared" si="38"/>
        <v>4.8841496024357861E-2</v>
      </c>
      <c r="AK75" s="131">
        <v>0.11569253815041455</v>
      </c>
      <c r="AL75" s="131">
        <f t="shared" si="39"/>
        <v>2.2561077383269151E-2</v>
      </c>
      <c r="AM75" s="131">
        <v>7.9034621756706849E-2</v>
      </c>
      <c r="AN75" s="131">
        <f t="shared" si="40"/>
        <v>8.8639305648494648E-3</v>
      </c>
      <c r="AO75" s="131">
        <f>Plan2!AB75</f>
        <v>0.20748091456914181</v>
      </c>
      <c r="AP75" s="133">
        <f t="shared" si="41"/>
        <v>0.23830765302040796</v>
      </c>
    </row>
    <row r="76" spans="1:42" x14ac:dyDescent="0.25">
      <c r="A76" s="32">
        <v>91</v>
      </c>
      <c r="B76" s="33">
        <v>0.13486100000000001</v>
      </c>
      <c r="E76" s="49">
        <v>0</v>
      </c>
      <c r="F76" s="41">
        <v>71</v>
      </c>
      <c r="G76" s="42">
        <f t="shared" si="35"/>
        <v>25.916666666666654</v>
      </c>
      <c r="H76" s="43">
        <f t="shared" si="29"/>
        <v>6.8599999999999998E-4</v>
      </c>
      <c r="I76" s="44">
        <f t="shared" si="30"/>
        <v>5.71666666666756E-5</v>
      </c>
      <c r="J76" s="44">
        <f t="shared" si="42"/>
        <v>0.99637266785631229</v>
      </c>
      <c r="K76" s="45">
        <f t="shared" si="26"/>
        <v>0.83954971879069185</v>
      </c>
      <c r="L76" s="46">
        <f t="shared" si="31"/>
        <v>640</v>
      </c>
      <c r="M76" s="46">
        <f t="shared" si="32"/>
        <v>640</v>
      </c>
      <c r="N76" s="46">
        <f t="shared" si="33"/>
        <v>768</v>
      </c>
      <c r="O76" s="47">
        <f t="shared" si="34"/>
        <v>70.400000000000006</v>
      </c>
      <c r="P76" s="48">
        <f t="shared" si="27"/>
        <v>0</v>
      </c>
      <c r="Q76" s="50">
        <f t="shared" si="28"/>
        <v>0</v>
      </c>
      <c r="AB76" s="153">
        <v>1220</v>
      </c>
      <c r="AC76" s="131">
        <v>0.17230043802349099</v>
      </c>
      <c r="AD76" s="131">
        <f t="shared" si="36"/>
        <v>0.17230043802348161</v>
      </c>
      <c r="AE76" s="131">
        <v>0.19500178615955663</v>
      </c>
      <c r="AF76" s="131">
        <f t="shared" si="36"/>
        <v>0.19500178615964542</v>
      </c>
      <c r="AG76" s="131">
        <v>0.20297196280908625</v>
      </c>
      <c r="AH76" s="131">
        <f t="shared" si="37"/>
        <v>0.12163737497129784</v>
      </c>
      <c r="AI76" s="131">
        <v>0.16037210593709625</v>
      </c>
      <c r="AJ76" s="131">
        <f t="shared" si="38"/>
        <v>4.8841496024393471E-2</v>
      </c>
      <c r="AK76" s="131">
        <v>0.11492916552117585</v>
      </c>
      <c r="AL76" s="131">
        <f t="shared" si="39"/>
        <v>2.2561077383292549E-2</v>
      </c>
      <c r="AM76" s="131">
        <v>7.8459452156773482E-2</v>
      </c>
      <c r="AN76" s="131">
        <f t="shared" si="40"/>
        <v>8.8639305648368916E-3</v>
      </c>
      <c r="AO76" s="131">
        <f>Plan2!AB76</f>
        <v>0.20773421485200291</v>
      </c>
      <c r="AP76" s="133">
        <f t="shared" si="41"/>
        <v>0.23838354907819564</v>
      </c>
    </row>
    <row r="77" spans="1:42" x14ac:dyDescent="0.25">
      <c r="A77" s="32">
        <v>92</v>
      </c>
      <c r="B77" s="33">
        <v>0.14557500000000001</v>
      </c>
      <c r="E77" s="49">
        <v>1</v>
      </c>
      <c r="F77" s="41">
        <v>72</v>
      </c>
      <c r="G77" s="42">
        <v>26</v>
      </c>
      <c r="H77" s="43">
        <f t="shared" si="29"/>
        <v>7.1400000000000001E-4</v>
      </c>
      <c r="I77" s="44">
        <f t="shared" si="30"/>
        <v>5.9499999999999156E-5</v>
      </c>
      <c r="J77" s="44">
        <f t="shared" si="42"/>
        <v>0.99631570855213314</v>
      </c>
      <c r="K77" s="45">
        <f t="shared" si="26"/>
        <v>0.83748425668365289</v>
      </c>
      <c r="L77" s="46">
        <f t="shared" si="31"/>
        <v>640</v>
      </c>
      <c r="M77" s="46">
        <f t="shared" si="32"/>
        <v>640</v>
      </c>
      <c r="N77" s="46">
        <f t="shared" si="33"/>
        <v>768</v>
      </c>
      <c r="O77" s="47">
        <f t="shared" si="34"/>
        <v>70.400000000000006</v>
      </c>
      <c r="P77" s="48">
        <f t="shared" si="27"/>
        <v>0</v>
      </c>
      <c r="Q77" s="50">
        <f t="shared" si="28"/>
        <v>0</v>
      </c>
      <c r="AB77" s="153">
        <v>1230</v>
      </c>
      <c r="AC77" s="131">
        <v>0.17230043802349088</v>
      </c>
      <c r="AD77" s="131">
        <f t="shared" si="36"/>
        <v>0.17230043802347947</v>
      </c>
      <c r="AE77" s="131">
        <v>0.19500178615955621</v>
      </c>
      <c r="AF77" s="131">
        <f t="shared" si="36"/>
        <v>0.19500178615950811</v>
      </c>
      <c r="AG77" s="131">
        <v>0.20231070599739767</v>
      </c>
      <c r="AH77" s="131">
        <f t="shared" si="37"/>
        <v>0.12163737497139336</v>
      </c>
      <c r="AI77" s="131">
        <v>0.15946535301097661</v>
      </c>
      <c r="AJ77" s="131">
        <f t="shared" si="38"/>
        <v>4.8841496024381252E-2</v>
      </c>
      <c r="AK77" s="131">
        <v>0.1141782054550141</v>
      </c>
      <c r="AL77" s="131">
        <f t="shared" si="39"/>
        <v>2.2561077383281624E-2</v>
      </c>
      <c r="AM77" s="131">
        <v>7.7893634908058576E-2</v>
      </c>
      <c r="AN77" s="131">
        <f t="shared" si="40"/>
        <v>8.8639305648409421E-3</v>
      </c>
      <c r="AO77" s="131">
        <f>Plan2!AB77</f>
        <v>0.20798400063016473</v>
      </c>
      <c r="AP77" s="133">
        <f t="shared" si="41"/>
        <v>0.23845786556590737</v>
      </c>
    </row>
    <row r="78" spans="1:42" x14ac:dyDescent="0.25">
      <c r="A78" s="32">
        <v>93</v>
      </c>
      <c r="B78" s="33">
        <v>0.15672700000000001</v>
      </c>
      <c r="E78" s="49">
        <v>0</v>
      </c>
      <c r="F78" s="41">
        <v>73</v>
      </c>
      <c r="G78" s="42">
        <f t="shared" si="35"/>
        <v>26.083333333333332</v>
      </c>
      <c r="H78" s="43">
        <f t="shared" si="29"/>
        <v>7.1400000000000001E-4</v>
      </c>
      <c r="I78" s="44">
        <f t="shared" si="30"/>
        <v>5.9499999999999156E-5</v>
      </c>
      <c r="J78" s="44">
        <f t="shared" si="42"/>
        <v>0.99625642776747425</v>
      </c>
      <c r="K78" s="45">
        <f t="shared" si="26"/>
        <v>0.83542387603113644</v>
      </c>
      <c r="L78" s="46">
        <f t="shared" si="31"/>
        <v>640</v>
      </c>
      <c r="M78" s="46">
        <f t="shared" si="32"/>
        <v>640</v>
      </c>
      <c r="N78" s="46">
        <f t="shared" si="33"/>
        <v>768</v>
      </c>
      <c r="O78" s="47">
        <f t="shared" si="34"/>
        <v>70.400000000000006</v>
      </c>
      <c r="P78" s="48">
        <f t="shared" si="27"/>
        <v>0</v>
      </c>
      <c r="Q78" s="50">
        <f t="shared" si="28"/>
        <v>0</v>
      </c>
      <c r="AB78" s="153">
        <v>1240</v>
      </c>
      <c r="AC78" s="131">
        <v>0.17230043802349115</v>
      </c>
      <c r="AD78" s="131">
        <f t="shared" si="36"/>
        <v>0.17230043802352535</v>
      </c>
      <c r="AE78" s="131">
        <v>0.19500178615955588</v>
      </c>
      <c r="AF78" s="131">
        <f t="shared" si="36"/>
        <v>0.19500178615951369</v>
      </c>
      <c r="AG78" s="131">
        <v>0.20160673762512829</v>
      </c>
      <c r="AH78" s="131">
        <f t="shared" si="37"/>
        <v>0.11501862783599293</v>
      </c>
      <c r="AI78" s="131">
        <v>0.15857322513205208</v>
      </c>
      <c r="AJ78" s="131">
        <f t="shared" si="38"/>
        <v>4.8841496024333297E-2</v>
      </c>
      <c r="AK78" s="131">
        <v>0.11343935764798409</v>
      </c>
      <c r="AL78" s="131">
        <f t="shared" si="39"/>
        <v>2.2561077383292605E-2</v>
      </c>
      <c r="AM78" s="131">
        <v>7.7336943744000367E-2</v>
      </c>
      <c r="AN78" s="131">
        <f t="shared" si="40"/>
        <v>8.8639305648398614E-3</v>
      </c>
      <c r="AO78" s="131">
        <f>Plan2!AB78</f>
        <v>0.20823034454455069</v>
      </c>
      <c r="AP78" s="133">
        <f t="shared" si="41"/>
        <v>0.23853064601402429</v>
      </c>
    </row>
    <row r="79" spans="1:42" x14ac:dyDescent="0.25">
      <c r="A79" s="32">
        <v>94</v>
      </c>
      <c r="B79" s="33">
        <v>0.16829</v>
      </c>
      <c r="E79" s="49">
        <v>0</v>
      </c>
      <c r="F79" s="41">
        <v>74</v>
      </c>
      <c r="G79" s="42">
        <f t="shared" si="35"/>
        <v>26.166666666666664</v>
      </c>
      <c r="H79" s="43">
        <f t="shared" si="29"/>
        <v>7.1400000000000001E-4</v>
      </c>
      <c r="I79" s="44">
        <f t="shared" si="30"/>
        <v>5.9499999999999156E-5</v>
      </c>
      <c r="J79" s="44">
        <f t="shared" si="42"/>
        <v>0.99619715051002211</v>
      </c>
      <c r="K79" s="45">
        <f t="shared" si="26"/>
        <v>0.83336856433173712</v>
      </c>
      <c r="L79" s="46">
        <f t="shared" si="31"/>
        <v>640</v>
      </c>
      <c r="M79" s="46">
        <f t="shared" si="32"/>
        <v>640</v>
      </c>
      <c r="N79" s="46">
        <f t="shared" si="33"/>
        <v>768</v>
      </c>
      <c r="O79" s="47">
        <f t="shared" si="34"/>
        <v>70.400000000000006</v>
      </c>
      <c r="P79" s="48">
        <f t="shared" si="27"/>
        <v>0</v>
      </c>
      <c r="Q79" s="50">
        <f t="shared" si="28"/>
        <v>0</v>
      </c>
      <c r="AB79" s="153">
        <v>1250</v>
      </c>
      <c r="AC79" s="131">
        <v>0.1723004380234914</v>
      </c>
      <c r="AD79" s="131">
        <f t="shared" si="36"/>
        <v>0.17230043802352393</v>
      </c>
      <c r="AE79" s="131">
        <v>0.19500178615955593</v>
      </c>
      <c r="AF79" s="131">
        <f t="shared" si="36"/>
        <v>0.19500178615956126</v>
      </c>
      <c r="AG79" s="131">
        <v>0.20089813433193066</v>
      </c>
      <c r="AH79" s="131">
        <f t="shared" si="37"/>
        <v>0.11303132597542329</v>
      </c>
      <c r="AI79" s="131">
        <v>0.15769537129919098</v>
      </c>
      <c r="AJ79" s="131">
        <f t="shared" si="38"/>
        <v>4.8841496024413372E-2</v>
      </c>
      <c r="AK79" s="131">
        <v>0.11271233140586683</v>
      </c>
      <c r="AL79" s="131">
        <f t="shared" si="39"/>
        <v>2.2561077383326245E-2</v>
      </c>
      <c r="AM79" s="131">
        <v>7.6789159638566987E-2</v>
      </c>
      <c r="AN79" s="131">
        <f t="shared" si="40"/>
        <v>8.8639305648278988E-3</v>
      </c>
      <c r="AO79" s="131">
        <f>Plan2!AB79</f>
        <v>0.20847331724790547</v>
      </c>
      <c r="AP79" s="133">
        <f t="shared" si="41"/>
        <v>0.23860193246389577</v>
      </c>
    </row>
    <row r="80" spans="1:42" x14ac:dyDescent="0.25">
      <c r="A80" s="32">
        <v>95</v>
      </c>
      <c r="B80" s="33">
        <v>0.18024499999999999</v>
      </c>
      <c r="E80" s="49">
        <v>0</v>
      </c>
      <c r="F80" s="41">
        <v>75</v>
      </c>
      <c r="G80" s="42">
        <f t="shared" si="35"/>
        <v>26.249999999999996</v>
      </c>
      <c r="H80" s="43">
        <f t="shared" si="29"/>
        <v>7.1400000000000001E-4</v>
      </c>
      <c r="I80" s="44">
        <f t="shared" si="30"/>
        <v>5.9499999999999156E-5</v>
      </c>
      <c r="J80" s="44">
        <f t="shared" si="42"/>
        <v>0.99613787677956678</v>
      </c>
      <c r="K80" s="45">
        <f t="shared" si="26"/>
        <v>0.83131830911480475</v>
      </c>
      <c r="L80" s="46">
        <f t="shared" si="31"/>
        <v>640</v>
      </c>
      <c r="M80" s="46">
        <f t="shared" si="32"/>
        <v>640</v>
      </c>
      <c r="N80" s="46">
        <f t="shared" si="33"/>
        <v>768</v>
      </c>
      <c r="O80" s="47">
        <f t="shared" si="34"/>
        <v>70.400000000000006</v>
      </c>
      <c r="P80" s="48">
        <f t="shared" si="27"/>
        <v>0</v>
      </c>
      <c r="Q80" s="50">
        <f t="shared" si="28"/>
        <v>0</v>
      </c>
      <c r="AB80" s="153">
        <v>1260</v>
      </c>
      <c r="AC80" s="131">
        <v>0.17230043802349132</v>
      </c>
      <c r="AD80" s="131">
        <f t="shared" si="36"/>
        <v>0.17230043802348066</v>
      </c>
      <c r="AE80" s="131">
        <v>0.19500178615955599</v>
      </c>
      <c r="AF80" s="131">
        <f t="shared" si="36"/>
        <v>0.19500178615956126</v>
      </c>
      <c r="AG80" s="131">
        <v>0.20020077871005423</v>
      </c>
      <c r="AH80" s="131">
        <f t="shared" si="37"/>
        <v>0.11303132597549947</v>
      </c>
      <c r="AI80" s="131">
        <v>0.15683145165415249</v>
      </c>
      <c r="AJ80" s="131">
        <f t="shared" si="38"/>
        <v>4.8841496024341624E-2</v>
      </c>
      <c r="AK80" s="131">
        <v>0.11198491854696342</v>
      </c>
      <c r="AL80" s="131">
        <f t="shared" si="39"/>
        <v>2.1058311184037004E-2</v>
      </c>
      <c r="AM80" s="131">
        <v>7.6250070518934038E-2</v>
      </c>
      <c r="AN80" s="131">
        <f t="shared" si="40"/>
        <v>8.8639305648159639E-3</v>
      </c>
      <c r="AO80" s="131">
        <f>Plan2!AB80</f>
        <v>0.20871298747235248</v>
      </c>
      <c r="AP80" s="133">
        <f t="shared" si="41"/>
        <v>0.23867176552822994</v>
      </c>
    </row>
    <row r="81" spans="1:42" x14ac:dyDescent="0.25">
      <c r="A81" s="32">
        <v>96</v>
      </c>
      <c r="B81" s="33">
        <v>0.19256499999999999</v>
      </c>
      <c r="E81" s="49">
        <v>0</v>
      </c>
      <c r="F81" s="41">
        <v>76</v>
      </c>
      <c r="G81" s="42">
        <f t="shared" si="35"/>
        <v>26.333333333333329</v>
      </c>
      <c r="H81" s="43">
        <f t="shared" si="29"/>
        <v>7.1400000000000001E-4</v>
      </c>
      <c r="I81" s="44">
        <f t="shared" si="30"/>
        <v>5.9499999999999156E-5</v>
      </c>
      <c r="J81" s="44">
        <f t="shared" si="42"/>
        <v>0.99607860657589842</v>
      </c>
      <c r="K81" s="45">
        <f t="shared" si="26"/>
        <v>0.82927309794036974</v>
      </c>
      <c r="L81" s="46">
        <f t="shared" si="31"/>
        <v>640</v>
      </c>
      <c r="M81" s="46">
        <f t="shared" si="32"/>
        <v>640</v>
      </c>
      <c r="N81" s="46">
        <f t="shared" si="33"/>
        <v>768</v>
      </c>
      <c r="O81" s="47">
        <f t="shared" si="34"/>
        <v>70.400000000000006</v>
      </c>
      <c r="P81" s="48">
        <f t="shared" si="27"/>
        <v>0</v>
      </c>
      <c r="Q81" s="50">
        <f t="shared" si="28"/>
        <v>0</v>
      </c>
      <c r="AB81" s="153">
        <v>1270</v>
      </c>
      <c r="AC81" s="131">
        <v>0.17230043802349135</v>
      </c>
      <c r="AD81" s="131">
        <f t="shared" si="36"/>
        <v>0.17230043802349443</v>
      </c>
      <c r="AE81" s="131">
        <v>0.1950017861595561</v>
      </c>
      <c r="AF81" s="131">
        <f t="shared" si="36"/>
        <v>0.19500178615956948</v>
      </c>
      <c r="AG81" s="131">
        <v>0.19951440506647333</v>
      </c>
      <c r="AH81" s="131">
        <f t="shared" si="37"/>
        <v>0.11303132597528029</v>
      </c>
      <c r="AI81" s="131">
        <v>0.15597553122583582</v>
      </c>
      <c r="AJ81" s="131">
        <f t="shared" si="38"/>
        <v>4.8129557257933803E-2</v>
      </c>
      <c r="AK81" s="131">
        <v>0.11124920034363447</v>
      </c>
      <c r="AL81" s="131">
        <f t="shared" si="39"/>
        <v>1.854870672418725E-2</v>
      </c>
      <c r="AM81" s="131">
        <v>7.5719470991736551E-2</v>
      </c>
      <c r="AN81" s="131">
        <f t="shared" si="40"/>
        <v>8.8639305648531702E-3</v>
      </c>
      <c r="AO81" s="131">
        <f>Plan2!AB81</f>
        <v>0.20894942209421796</v>
      </c>
      <c r="AP81" s="133">
        <f t="shared" si="41"/>
        <v>0.23874018444926987</v>
      </c>
    </row>
    <row r="82" spans="1:42" x14ac:dyDescent="0.25">
      <c r="A82" s="32">
        <v>97</v>
      </c>
      <c r="B82" s="33">
        <v>0.20522899999999999</v>
      </c>
      <c r="E82" s="49">
        <v>0</v>
      </c>
      <c r="F82" s="41">
        <v>77</v>
      </c>
      <c r="G82" s="42">
        <f t="shared" si="35"/>
        <v>26.416666666666661</v>
      </c>
      <c r="H82" s="43">
        <f t="shared" si="29"/>
        <v>7.1400000000000001E-4</v>
      </c>
      <c r="I82" s="44">
        <f t="shared" si="30"/>
        <v>5.9499999999999156E-5</v>
      </c>
      <c r="J82" s="44">
        <f t="shared" si="42"/>
        <v>0.9960193398988072</v>
      </c>
      <c r="K82" s="45">
        <f t="shared" si="26"/>
        <v>0.82723291839906765</v>
      </c>
      <c r="L82" s="46">
        <f t="shared" si="31"/>
        <v>640</v>
      </c>
      <c r="M82" s="46">
        <f t="shared" si="32"/>
        <v>640</v>
      </c>
      <c r="N82" s="46">
        <f t="shared" si="33"/>
        <v>768</v>
      </c>
      <c r="O82" s="47">
        <f t="shared" si="34"/>
        <v>70.400000000000006</v>
      </c>
      <c r="P82" s="48">
        <f t="shared" si="27"/>
        <v>0</v>
      </c>
      <c r="Q82" s="50">
        <f t="shared" si="28"/>
        <v>0</v>
      </c>
      <c r="AB82" s="153">
        <v>1280</v>
      </c>
      <c r="AC82" s="131">
        <v>0.17230043802349118</v>
      </c>
      <c r="AD82" s="131">
        <f t="shared" si="36"/>
        <v>0.17230043802346984</v>
      </c>
      <c r="AE82" s="131">
        <v>0.19500178615955638</v>
      </c>
      <c r="AF82" s="131">
        <f t="shared" si="36"/>
        <v>0.1950017861595903</v>
      </c>
      <c r="AG82" s="131">
        <v>0.19883875601107492</v>
      </c>
      <c r="AH82" s="131">
        <f t="shared" si="37"/>
        <v>0.11303132597547716</v>
      </c>
      <c r="AI82" s="131">
        <v>0.15509290420567423</v>
      </c>
      <c r="AJ82" s="131">
        <f t="shared" si="38"/>
        <v>4.299927264515091E-2</v>
      </c>
      <c r="AK82" s="131">
        <v>0.11052497773723224</v>
      </c>
      <c r="AL82" s="131">
        <f t="shared" si="39"/>
        <v>1.8548706724148545E-2</v>
      </c>
      <c r="AM82" s="131">
        <v>7.5197162082151478E-2</v>
      </c>
      <c r="AN82" s="131">
        <f t="shared" si="40"/>
        <v>8.8639305648463562E-3</v>
      </c>
      <c r="AO82" s="131">
        <f>Plan2!AB82</f>
        <v>0.20918268619624217</v>
      </c>
      <c r="AP82" s="133">
        <f t="shared" si="41"/>
        <v>0.23880722715331615</v>
      </c>
    </row>
    <row r="83" spans="1:42" x14ac:dyDescent="0.25">
      <c r="A83" s="32">
        <v>98</v>
      </c>
      <c r="B83" s="33">
        <v>0.21868299999999999</v>
      </c>
      <c r="E83" s="49">
        <v>0</v>
      </c>
      <c r="F83" s="41">
        <v>78</v>
      </c>
      <c r="G83" s="42">
        <f t="shared" si="35"/>
        <v>26.499999999999993</v>
      </c>
      <c r="H83" s="43">
        <f t="shared" si="29"/>
        <v>7.1400000000000001E-4</v>
      </c>
      <c r="I83" s="44">
        <f t="shared" si="30"/>
        <v>5.9499999999999156E-5</v>
      </c>
      <c r="J83" s="44">
        <f t="shared" si="42"/>
        <v>0.99596007674808318</v>
      </c>
      <c r="K83" s="45">
        <f t="shared" si="26"/>
        <v>0.8251977581120632</v>
      </c>
      <c r="L83" s="46">
        <f t="shared" si="31"/>
        <v>640</v>
      </c>
      <c r="M83" s="46">
        <f t="shared" si="32"/>
        <v>640</v>
      </c>
      <c r="N83" s="46">
        <f t="shared" si="33"/>
        <v>768</v>
      </c>
      <c r="O83" s="47">
        <f t="shared" si="34"/>
        <v>70.400000000000006</v>
      </c>
      <c r="P83" s="48">
        <f t="shared" si="27"/>
        <v>0</v>
      </c>
      <c r="Q83" s="50">
        <f t="shared" si="28"/>
        <v>0</v>
      </c>
      <c r="AB83" s="153">
        <v>1290</v>
      </c>
      <c r="AC83" s="131">
        <v>0.17230043802349096</v>
      </c>
      <c r="AD83" s="131">
        <f t="shared" si="36"/>
        <v>0.17230043802346118</v>
      </c>
      <c r="AE83" s="131">
        <v>0.1950017861595558</v>
      </c>
      <c r="AF83" s="131">
        <f t="shared" si="36"/>
        <v>0.19500178615948224</v>
      </c>
      <c r="AG83" s="131">
        <v>0.19811970811141974</v>
      </c>
      <c r="AH83" s="131">
        <f t="shared" si="37"/>
        <v>0.10608157695555639</v>
      </c>
      <c r="AI83" s="131">
        <v>0.15422396132535982</v>
      </c>
      <c r="AJ83" s="131">
        <f t="shared" si="38"/>
        <v>4.2999272645113856E-2</v>
      </c>
      <c r="AK83" s="131">
        <v>0.10981198338829434</v>
      </c>
      <c r="AL83" s="131">
        <f t="shared" si="39"/>
        <v>1.8548706724243719E-2</v>
      </c>
      <c r="AM83" s="131">
        <v>7.4682950985118055E-2</v>
      </c>
      <c r="AN83" s="131">
        <f t="shared" si="40"/>
        <v>8.8639305648402777E-3</v>
      </c>
      <c r="AO83" s="131">
        <f>Plan2!AB83</f>
        <v>0.20941284312731034</v>
      </c>
      <c r="AP83" s="133">
        <f t="shared" si="41"/>
        <v>0.23887293030403872</v>
      </c>
    </row>
    <row r="84" spans="1:42" x14ac:dyDescent="0.25">
      <c r="A84" s="32">
        <v>99</v>
      </c>
      <c r="B84" s="33">
        <v>0.233371</v>
      </c>
      <c r="E84" s="49">
        <v>0</v>
      </c>
      <c r="F84" s="41">
        <v>79</v>
      </c>
      <c r="G84" s="42">
        <f t="shared" si="35"/>
        <v>26.583333333333325</v>
      </c>
      <c r="H84" s="43">
        <f t="shared" si="29"/>
        <v>7.1400000000000001E-4</v>
      </c>
      <c r="I84" s="44">
        <f t="shared" si="30"/>
        <v>5.9499999999999156E-5</v>
      </c>
      <c r="J84" s="44">
        <f t="shared" si="42"/>
        <v>0.99590081712351664</v>
      </c>
      <c r="K84" s="45">
        <f t="shared" si="26"/>
        <v>0.8231676047309755</v>
      </c>
      <c r="L84" s="46">
        <f t="shared" si="31"/>
        <v>640</v>
      </c>
      <c r="M84" s="46">
        <f t="shared" si="32"/>
        <v>640</v>
      </c>
      <c r="N84" s="46">
        <f t="shared" si="33"/>
        <v>768</v>
      </c>
      <c r="O84" s="47">
        <f t="shared" si="34"/>
        <v>70.400000000000006</v>
      </c>
      <c r="P84" s="48">
        <f t="shared" si="27"/>
        <v>0</v>
      </c>
      <c r="Q84" s="50">
        <f t="shared" si="28"/>
        <v>0</v>
      </c>
      <c r="AB84" s="153">
        <v>1300</v>
      </c>
      <c r="AC84" s="131">
        <v>0.17230043802349099</v>
      </c>
      <c r="AD84" s="131">
        <f t="shared" si="36"/>
        <v>0.17230043802349521</v>
      </c>
      <c r="AE84" s="131">
        <v>0.19500178615955652</v>
      </c>
      <c r="AF84" s="131">
        <f t="shared" si="36"/>
        <v>0.19500178615964925</v>
      </c>
      <c r="AG84" s="131">
        <v>0.19740152788643886</v>
      </c>
      <c r="AH84" s="131">
        <f t="shared" si="37"/>
        <v>0.10475627886390365</v>
      </c>
      <c r="AI84" s="131">
        <v>0.15336838679705053</v>
      </c>
      <c r="AJ84" s="131">
        <f t="shared" si="38"/>
        <v>4.299927264515363E-2</v>
      </c>
      <c r="AK84" s="131">
        <v>0.10910995818318582</v>
      </c>
      <c r="AL84" s="131">
        <f t="shared" si="39"/>
        <v>1.8548706724186709E-2</v>
      </c>
      <c r="AM84" s="131">
        <v>7.4176650828038912E-2</v>
      </c>
      <c r="AN84" s="131">
        <f t="shared" si="40"/>
        <v>8.8639305648298417E-3</v>
      </c>
      <c r="AO84" s="131">
        <f>Plan2!AB84</f>
        <v>0.20963995455980869</v>
      </c>
      <c r="AP84" s="133">
        <f t="shared" si="41"/>
        <v>0.238937329352093</v>
      </c>
    </row>
    <row r="85" spans="1:42" x14ac:dyDescent="0.25">
      <c r="A85" s="32">
        <v>100</v>
      </c>
      <c r="B85" s="33">
        <v>0.24974099999999999</v>
      </c>
      <c r="E85" s="49">
        <v>0</v>
      </c>
      <c r="F85" s="41">
        <v>80</v>
      </c>
      <c r="G85" s="42">
        <f t="shared" si="35"/>
        <v>26.666666666666657</v>
      </c>
      <c r="H85" s="43">
        <f t="shared" si="29"/>
        <v>7.1400000000000001E-4</v>
      </c>
      <c r="I85" s="44">
        <f t="shared" si="30"/>
        <v>5.9499999999999156E-5</v>
      </c>
      <c r="J85" s="44">
        <f t="shared" si="42"/>
        <v>0.99584156102489785</v>
      </c>
      <c r="K85" s="45">
        <f t="shared" si="26"/>
        <v>0.82114244593780383</v>
      </c>
      <c r="L85" s="46">
        <f t="shared" si="31"/>
        <v>640</v>
      </c>
      <c r="M85" s="46">
        <f t="shared" si="32"/>
        <v>640</v>
      </c>
      <c r="N85" s="46">
        <f t="shared" si="33"/>
        <v>768</v>
      </c>
      <c r="O85" s="47">
        <f t="shared" si="34"/>
        <v>70.400000000000006</v>
      </c>
      <c r="P85" s="48">
        <f t="shared" si="27"/>
        <v>0</v>
      </c>
      <c r="Q85" s="50">
        <f t="shared" si="28"/>
        <v>0</v>
      </c>
      <c r="AB85" s="153">
        <v>1310</v>
      </c>
      <c r="AC85" s="131">
        <v>0.17230043802349118</v>
      </c>
      <c r="AD85" s="131">
        <f t="shared" si="36"/>
        <v>0.17230043802351494</v>
      </c>
      <c r="AE85" s="131">
        <v>0.19500178615955568</v>
      </c>
      <c r="AF85" s="131">
        <f t="shared" si="36"/>
        <v>0.19500178615944661</v>
      </c>
      <c r="AG85" s="131">
        <v>0.19669431224504585</v>
      </c>
      <c r="AH85" s="131">
        <f t="shared" si="37"/>
        <v>0.10475627886395492</v>
      </c>
      <c r="AI85" s="131">
        <v>0.15252587447527996</v>
      </c>
      <c r="AJ85" s="131">
        <f t="shared" si="38"/>
        <v>4.2999272645105557E-2</v>
      </c>
      <c r="AK85" s="131">
        <v>0.10841865092013994</v>
      </c>
      <c r="AL85" s="131">
        <f t="shared" si="39"/>
        <v>1.8548706724175246E-2</v>
      </c>
      <c r="AM85" s="131">
        <v>7.367808044435023E-2</v>
      </c>
      <c r="AN85" s="131">
        <f t="shared" si="40"/>
        <v>8.863930564822306E-3</v>
      </c>
      <c r="AO85" s="131">
        <f>Plan2!AB85</f>
        <v>0.20986408054471928</v>
      </c>
      <c r="AP85" s="133">
        <f t="shared" si="41"/>
        <v>0.23900045858309674</v>
      </c>
    </row>
    <row r="86" spans="1:42" x14ac:dyDescent="0.25">
      <c r="A86" s="32">
        <v>101</v>
      </c>
      <c r="B86" s="33">
        <v>0.268237</v>
      </c>
      <c r="E86" s="49">
        <v>0</v>
      </c>
      <c r="F86" s="41">
        <v>81</v>
      </c>
      <c r="G86" s="42">
        <f t="shared" si="35"/>
        <v>26.749999999999989</v>
      </c>
      <c r="H86" s="43">
        <f t="shared" si="29"/>
        <v>7.1400000000000001E-4</v>
      </c>
      <c r="I86" s="44">
        <f t="shared" si="30"/>
        <v>5.9499999999999156E-5</v>
      </c>
      <c r="J86" s="44">
        <f t="shared" si="42"/>
        <v>0.99578230845201687</v>
      </c>
      <c r="K86" s="45">
        <f t="shared" si="26"/>
        <v>0.81912226944485111</v>
      </c>
      <c r="L86" s="46">
        <f t="shared" si="31"/>
        <v>640</v>
      </c>
      <c r="M86" s="46">
        <f t="shared" si="32"/>
        <v>640</v>
      </c>
      <c r="N86" s="46">
        <f t="shared" si="33"/>
        <v>768</v>
      </c>
      <c r="O86" s="47">
        <f t="shared" si="34"/>
        <v>70.400000000000006</v>
      </c>
      <c r="P86" s="48">
        <f t="shared" si="27"/>
        <v>0</v>
      </c>
      <c r="Q86" s="50">
        <f t="shared" si="28"/>
        <v>0</v>
      </c>
      <c r="AB86" s="153">
        <v>1320</v>
      </c>
      <c r="AC86" s="131">
        <v>0.1723004380234914</v>
      </c>
      <c r="AD86" s="131">
        <f t="shared" si="36"/>
        <v>0.1723004380235188</v>
      </c>
      <c r="AE86" s="131">
        <v>0.19500178615955552</v>
      </c>
      <c r="AF86" s="131">
        <f t="shared" si="36"/>
        <v>0.19500178615953412</v>
      </c>
      <c r="AG86" s="131">
        <v>0.19599781199215929</v>
      </c>
      <c r="AH86" s="131">
        <f t="shared" si="37"/>
        <v>0.10475627886402084</v>
      </c>
      <c r="AI86" s="131">
        <v>0.1516961274917181</v>
      </c>
      <c r="AJ86" s="131">
        <f t="shared" si="38"/>
        <v>4.2999272645114273E-2</v>
      </c>
      <c r="AK86" s="131">
        <v>0.10773781800956465</v>
      </c>
      <c r="AL86" s="131">
        <f t="shared" si="39"/>
        <v>1.8548706724202169E-2</v>
      </c>
      <c r="AM86" s="131">
        <v>7.3181718176505511E-2</v>
      </c>
      <c r="AN86" s="131">
        <f t="shared" si="40"/>
        <v>8.1582610888474294E-3</v>
      </c>
      <c r="AO86" s="131">
        <f>Plan2!AB86</f>
        <v>0.21008527956455647</v>
      </c>
      <c r="AP86" s="133">
        <f t="shared" si="41"/>
        <v>0.23906235116322683</v>
      </c>
    </row>
    <row r="87" spans="1:42" x14ac:dyDescent="0.25">
      <c r="A87" s="32">
        <v>102</v>
      </c>
      <c r="B87" s="33">
        <v>0.28930499999999998</v>
      </c>
      <c r="E87" s="49">
        <v>0</v>
      </c>
      <c r="F87" s="41">
        <v>82</v>
      </c>
      <c r="G87" s="42">
        <f t="shared" si="35"/>
        <v>26.833333333333321</v>
      </c>
      <c r="H87" s="43">
        <f t="shared" si="29"/>
        <v>7.1400000000000001E-4</v>
      </c>
      <c r="I87" s="44">
        <f t="shared" si="30"/>
        <v>5.9499999999999156E-5</v>
      </c>
      <c r="J87" s="44">
        <f t="shared" si="42"/>
        <v>0.99572305940466399</v>
      </c>
      <c r="K87" s="45">
        <f t="shared" si="26"/>
        <v>0.81710706299465163</v>
      </c>
      <c r="L87" s="46">
        <f t="shared" si="31"/>
        <v>640</v>
      </c>
      <c r="M87" s="46">
        <f t="shared" si="32"/>
        <v>640</v>
      </c>
      <c r="N87" s="46">
        <f t="shared" si="33"/>
        <v>768</v>
      </c>
      <c r="O87" s="47">
        <f t="shared" si="34"/>
        <v>70.400000000000006</v>
      </c>
      <c r="P87" s="48">
        <f t="shared" si="27"/>
        <v>0</v>
      </c>
      <c r="Q87" s="50">
        <f t="shared" si="28"/>
        <v>0</v>
      </c>
      <c r="AB87" s="153">
        <v>1330</v>
      </c>
      <c r="AC87" s="131">
        <v>0.17230043802349082</v>
      </c>
      <c r="AD87" s="131">
        <f t="shared" si="36"/>
        <v>0.1723004380234148</v>
      </c>
      <c r="AE87" s="131">
        <v>0.19500178615955632</v>
      </c>
      <c r="AF87" s="131">
        <f t="shared" si="36"/>
        <v>0.19500178615966385</v>
      </c>
      <c r="AG87" s="131">
        <v>0.19531178542728508</v>
      </c>
      <c r="AH87" s="131">
        <f t="shared" si="37"/>
        <v>0.10475627886389</v>
      </c>
      <c r="AI87" s="131">
        <v>0.15087885790640576</v>
      </c>
      <c r="AJ87" s="131">
        <f t="shared" si="38"/>
        <v>4.2999272645178888E-2</v>
      </c>
      <c r="AK87" s="131">
        <v>0.10706722318786982</v>
      </c>
      <c r="AL87" s="131">
        <f t="shared" si="39"/>
        <v>1.8548706724152417E-2</v>
      </c>
      <c r="AM87" s="131">
        <v>7.2679012245732477E-2</v>
      </c>
      <c r="AN87" s="131">
        <f t="shared" si="40"/>
        <v>6.3218293836926204E-3</v>
      </c>
      <c r="AO87" s="131">
        <f>Plan2!AB87</f>
        <v>0.21030360858424316</v>
      </c>
      <c r="AP87" s="133">
        <f t="shared" si="41"/>
        <v>0.2391230391828873</v>
      </c>
    </row>
    <row r="88" spans="1:42" x14ac:dyDescent="0.25">
      <c r="A88" s="32">
        <v>103</v>
      </c>
      <c r="B88" s="33">
        <v>0.31339099999999998</v>
      </c>
      <c r="E88" s="49">
        <v>0</v>
      </c>
      <c r="F88" s="41">
        <v>83</v>
      </c>
      <c r="G88" s="42">
        <f t="shared" si="35"/>
        <v>26.916666666666654</v>
      </c>
      <c r="H88" s="43">
        <f t="shared" si="29"/>
        <v>7.1400000000000001E-4</v>
      </c>
      <c r="I88" s="44">
        <f t="shared" si="30"/>
        <v>5.95000000000093E-5</v>
      </c>
      <c r="J88" s="44">
        <f t="shared" si="42"/>
        <v>0.99566381388262948</v>
      </c>
      <c r="K88" s="45">
        <f t="shared" si="26"/>
        <v>0.81509681435989489</v>
      </c>
      <c r="L88" s="46">
        <f t="shared" si="31"/>
        <v>640</v>
      </c>
      <c r="M88" s="46">
        <f t="shared" si="32"/>
        <v>640</v>
      </c>
      <c r="N88" s="46">
        <f t="shared" si="33"/>
        <v>768</v>
      </c>
      <c r="O88" s="47">
        <f t="shared" si="34"/>
        <v>70.400000000000006</v>
      </c>
      <c r="P88" s="48">
        <f t="shared" si="27"/>
        <v>0</v>
      </c>
      <c r="Q88" s="50">
        <f t="shared" si="28"/>
        <v>0</v>
      </c>
      <c r="AB88" s="153">
        <v>1340</v>
      </c>
      <c r="AC88" s="131">
        <v>0.17230043802349124</v>
      </c>
      <c r="AD88" s="131">
        <f t="shared" si="36"/>
        <v>0.17230043802354672</v>
      </c>
      <c r="AE88" s="131">
        <v>0.19500178615955638</v>
      </c>
      <c r="AF88" s="131">
        <f t="shared" si="36"/>
        <v>0.19500178615956532</v>
      </c>
      <c r="AG88" s="131">
        <v>0.19459363489435808</v>
      </c>
      <c r="AH88" s="131">
        <f t="shared" si="37"/>
        <v>9.907961401506804E-2</v>
      </c>
      <c r="AI88" s="131">
        <v>0.150073786374605</v>
      </c>
      <c r="AJ88" s="131">
        <f t="shared" si="38"/>
        <v>4.2999272645104225E-2</v>
      </c>
      <c r="AK88" s="131">
        <v>0.10640663724411126</v>
      </c>
      <c r="AL88" s="131">
        <f t="shared" si="39"/>
        <v>1.8548706724223263E-2</v>
      </c>
      <c r="AM88" s="131">
        <v>7.2183809388552789E-2</v>
      </c>
      <c r="AN88" s="131">
        <f t="shared" si="40"/>
        <v>6.3218293836536099E-3</v>
      </c>
      <c r="AO88" s="131">
        <f>Plan2!AB88</f>
        <v>0.21051912310002266</v>
      </c>
      <c r="AP88" s="133">
        <f t="shared" si="41"/>
        <v>0.23918255369869801</v>
      </c>
    </row>
    <row r="89" spans="1:42" x14ac:dyDescent="0.25">
      <c r="A89" s="32">
        <v>104</v>
      </c>
      <c r="B89" s="33">
        <v>0.34094000000000002</v>
      </c>
      <c r="E89" s="49">
        <v>1</v>
      </c>
      <c r="F89" s="41">
        <v>84</v>
      </c>
      <c r="G89" s="42">
        <v>27</v>
      </c>
      <c r="H89" s="43">
        <f t="shared" si="29"/>
        <v>7.3800000000000005E-4</v>
      </c>
      <c r="I89" s="44">
        <f t="shared" si="30"/>
        <v>6.1499999999999137E-5</v>
      </c>
      <c r="J89" s="44">
        <f t="shared" si="42"/>
        <v>0.9956045718857035</v>
      </c>
      <c r="K89" s="45">
        <f t="shared" si="26"/>
        <v>0.813091511343352</v>
      </c>
      <c r="L89" s="46">
        <f t="shared" si="31"/>
        <v>640</v>
      </c>
      <c r="M89" s="46">
        <f t="shared" si="32"/>
        <v>640</v>
      </c>
      <c r="N89" s="46">
        <f t="shared" si="33"/>
        <v>768</v>
      </c>
      <c r="O89" s="47">
        <f t="shared" si="34"/>
        <v>70.400000000000006</v>
      </c>
      <c r="P89" s="48">
        <f t="shared" si="27"/>
        <v>0</v>
      </c>
      <c r="Q89" s="50">
        <f t="shared" si="28"/>
        <v>0</v>
      </c>
      <c r="AB89" s="153">
        <v>1350</v>
      </c>
      <c r="AC89" s="131">
        <v>0.17230043802349157</v>
      </c>
      <c r="AD89" s="131">
        <f t="shared" si="36"/>
        <v>0.17230043802353462</v>
      </c>
      <c r="AE89" s="131">
        <v>0.19500178615955566</v>
      </c>
      <c r="AF89" s="131">
        <f t="shared" si="36"/>
        <v>0.19500178615945885</v>
      </c>
      <c r="AG89" s="131">
        <v>0.19386923391584629</v>
      </c>
      <c r="AH89" s="131">
        <f t="shared" si="37"/>
        <v>9.6799502795268527E-2</v>
      </c>
      <c r="AI89" s="131">
        <v>0.14925985426747798</v>
      </c>
      <c r="AJ89" s="131">
        <f t="shared" si="38"/>
        <v>4.0192951912457475E-2</v>
      </c>
      <c r="AK89" s="131">
        <v>0.1057558377587786</v>
      </c>
      <c r="AL89" s="131">
        <f t="shared" si="39"/>
        <v>1.8548706724203293E-2</v>
      </c>
      <c r="AM89" s="131">
        <v>7.1695942869998086E-2</v>
      </c>
      <c r="AN89" s="131">
        <f t="shared" si="40"/>
        <v>6.3218293836688616E-3</v>
      </c>
      <c r="AO89" s="131">
        <f>Plan2!AB89</f>
        <v>0.21073187718648168</v>
      </c>
      <c r="AP89" s="133">
        <f t="shared" si="41"/>
        <v>0.2392409247719908</v>
      </c>
    </row>
    <row r="90" spans="1:42" x14ac:dyDescent="0.25">
      <c r="A90" s="32">
        <v>105</v>
      </c>
      <c r="B90" s="33">
        <v>0.37239800000000001</v>
      </c>
      <c r="E90" s="49">
        <v>0</v>
      </c>
      <c r="F90" s="41">
        <v>85</v>
      </c>
      <c r="G90" s="42">
        <f t="shared" si="35"/>
        <v>27.083333333333332</v>
      </c>
      <c r="H90" s="43">
        <f t="shared" si="29"/>
        <v>7.3800000000000005E-4</v>
      </c>
      <c r="I90" s="44">
        <f t="shared" si="30"/>
        <v>6.1499999999999137E-5</v>
      </c>
      <c r="J90" s="44">
        <f t="shared" si="42"/>
        <v>0.99554334220453244</v>
      </c>
      <c r="K90" s="45">
        <f t="shared" si="26"/>
        <v>0.81109114177780228</v>
      </c>
      <c r="L90" s="46">
        <f t="shared" si="31"/>
        <v>640</v>
      </c>
      <c r="M90" s="46">
        <f t="shared" si="32"/>
        <v>640</v>
      </c>
      <c r="N90" s="46">
        <f t="shared" si="33"/>
        <v>768</v>
      </c>
      <c r="O90" s="47">
        <f t="shared" si="34"/>
        <v>70.400000000000006</v>
      </c>
      <c r="P90" s="48">
        <f t="shared" si="27"/>
        <v>0</v>
      </c>
      <c r="Q90" s="50">
        <f t="shared" si="28"/>
        <v>0</v>
      </c>
      <c r="AB90" s="153">
        <v>1360</v>
      </c>
      <c r="AC90" s="131">
        <v>0.17230043802349082</v>
      </c>
      <c r="AD90" s="131">
        <f t="shared" si="36"/>
        <v>0.17230043802339035</v>
      </c>
      <c r="AE90" s="131">
        <v>0.19500178615955682</v>
      </c>
      <c r="AF90" s="131">
        <f t="shared" si="36"/>
        <v>0.19500178615971198</v>
      </c>
      <c r="AG90" s="131">
        <v>0.1931554858928996</v>
      </c>
      <c r="AH90" s="131">
        <f t="shared" si="37"/>
        <v>9.6799502795097858E-2</v>
      </c>
      <c r="AI90" s="131">
        <v>0.14843800049459369</v>
      </c>
      <c r="AJ90" s="131">
        <f t="shared" si="38"/>
        <v>3.7487741155212584E-2</v>
      </c>
      <c r="AK90" s="131">
        <v>0.10510574448971667</v>
      </c>
      <c r="AL90" s="131">
        <f t="shared" si="39"/>
        <v>1.7343153166355596E-2</v>
      </c>
      <c r="AM90" s="131">
        <v>7.1215250859069254E-2</v>
      </c>
      <c r="AN90" s="131">
        <f t="shared" si="40"/>
        <v>6.3218293836772022E-3</v>
      </c>
      <c r="AO90" s="131">
        <f>Plan2!AB90</f>
        <v>0.21094192354178798</v>
      </c>
      <c r="AP90" s="133">
        <f t="shared" si="41"/>
        <v>0.23929818150813875</v>
      </c>
    </row>
    <row r="91" spans="1:42" x14ac:dyDescent="0.25">
      <c r="A91" s="32">
        <v>106</v>
      </c>
      <c r="B91" s="33">
        <v>0.40821000000000002</v>
      </c>
      <c r="E91" s="49">
        <v>0</v>
      </c>
      <c r="F91" s="41">
        <v>86</v>
      </c>
      <c r="G91" s="42">
        <f t="shared" si="35"/>
        <v>27.166666666666664</v>
      </c>
      <c r="H91" s="43">
        <f t="shared" si="29"/>
        <v>7.3800000000000005E-4</v>
      </c>
      <c r="I91" s="44">
        <f t="shared" si="30"/>
        <v>6.1499999999999137E-5</v>
      </c>
      <c r="J91" s="44">
        <f t="shared" si="42"/>
        <v>0.99548211628898686</v>
      </c>
      <c r="K91" s="45">
        <f t="shared" si="26"/>
        <v>0.80909569352595812</v>
      </c>
      <c r="L91" s="46">
        <f t="shared" si="31"/>
        <v>640</v>
      </c>
      <c r="M91" s="46">
        <f t="shared" si="32"/>
        <v>640</v>
      </c>
      <c r="N91" s="46">
        <f t="shared" si="33"/>
        <v>768</v>
      </c>
      <c r="O91" s="47">
        <f t="shared" si="34"/>
        <v>70.400000000000006</v>
      </c>
      <c r="P91" s="48">
        <f t="shared" si="27"/>
        <v>0</v>
      </c>
      <c r="Q91" s="50">
        <f t="shared" si="28"/>
        <v>0</v>
      </c>
      <c r="AB91" s="153">
        <v>1370</v>
      </c>
      <c r="AC91" s="131">
        <v>0.17230043802349118</v>
      </c>
      <c r="AD91" s="131">
        <f t="shared" si="36"/>
        <v>0.17230043802353898</v>
      </c>
      <c r="AE91" s="131">
        <v>0.19500178615955635</v>
      </c>
      <c r="AF91" s="131">
        <f t="shared" si="36"/>
        <v>0.19500178615949246</v>
      </c>
      <c r="AG91" s="131">
        <v>0.19245215754912165</v>
      </c>
      <c r="AH91" s="131">
        <f t="shared" si="37"/>
        <v>9.6799502795320486E-2</v>
      </c>
      <c r="AI91" s="131">
        <v>0.14762814458700788</v>
      </c>
      <c r="AJ91" s="131">
        <f t="shared" si="38"/>
        <v>3.748774115533815E-2</v>
      </c>
      <c r="AK91" s="131">
        <v>0.10444682335261329</v>
      </c>
      <c r="AL91" s="131">
        <f t="shared" si="39"/>
        <v>1.4833548706554595E-2</v>
      </c>
      <c r="AM91" s="131">
        <v>7.0741576249759824E-2</v>
      </c>
      <c r="AN91" s="131">
        <f t="shared" si="40"/>
        <v>6.3218293836775352E-3</v>
      </c>
      <c r="AO91" s="131">
        <f>Plan2!AB91</f>
        <v>0.21114931353120989</v>
      </c>
      <c r="AP91" s="133">
        <f t="shared" si="41"/>
        <v>0.23935435209258918</v>
      </c>
    </row>
    <row r="92" spans="1:42" x14ac:dyDescent="0.25">
      <c r="A92" s="32">
        <v>107</v>
      </c>
      <c r="B92" s="33">
        <v>0.44882300000000003</v>
      </c>
      <c r="E92" s="49">
        <v>0</v>
      </c>
      <c r="F92" s="41">
        <v>87</v>
      </c>
      <c r="G92" s="42">
        <f t="shared" si="35"/>
        <v>27.249999999999996</v>
      </c>
      <c r="H92" s="43">
        <f t="shared" si="29"/>
        <v>7.3800000000000005E-4</v>
      </c>
      <c r="I92" s="44">
        <f t="shared" si="30"/>
        <v>6.1499999999999137E-5</v>
      </c>
      <c r="J92" s="44">
        <f t="shared" si="42"/>
        <v>0.99542089413883506</v>
      </c>
      <c r="K92" s="45">
        <f t="shared" si="26"/>
        <v>0.80710515448039266</v>
      </c>
      <c r="L92" s="46">
        <f t="shared" si="31"/>
        <v>640</v>
      </c>
      <c r="M92" s="46">
        <f t="shared" si="32"/>
        <v>640</v>
      </c>
      <c r="N92" s="46">
        <f t="shared" si="33"/>
        <v>768</v>
      </c>
      <c r="O92" s="47">
        <f t="shared" si="34"/>
        <v>70.400000000000006</v>
      </c>
      <c r="P92" s="48">
        <f t="shared" si="27"/>
        <v>0</v>
      </c>
      <c r="Q92" s="50">
        <f t="shared" si="28"/>
        <v>0</v>
      </c>
      <c r="AB92" s="153">
        <v>1380</v>
      </c>
      <c r="AC92" s="131">
        <v>0.17230043802349115</v>
      </c>
      <c r="AD92" s="131">
        <f t="shared" si="36"/>
        <v>0.17230043802348649</v>
      </c>
      <c r="AE92" s="131">
        <v>0.19500178615955624</v>
      </c>
      <c r="AF92" s="131">
        <f t="shared" si="36"/>
        <v>0.19500178615954211</v>
      </c>
      <c r="AG92" s="131">
        <v>0.1917590223697456</v>
      </c>
      <c r="AH92" s="131">
        <f t="shared" si="37"/>
        <v>9.6799502795228309E-2</v>
      </c>
      <c r="AI92" s="131">
        <v>0.1468300257215604</v>
      </c>
      <c r="AJ92" s="131">
        <f t="shared" si="38"/>
        <v>3.7487741155254717E-2</v>
      </c>
      <c r="AK92" s="131">
        <v>0.10379745179720658</v>
      </c>
      <c r="AL92" s="131">
        <f t="shared" si="39"/>
        <v>1.4833548706486649E-2</v>
      </c>
      <c r="AM92" s="131">
        <v>7.027476648986053E-2</v>
      </c>
      <c r="AN92" s="131">
        <f t="shared" si="40"/>
        <v>6.3218293836571626E-3</v>
      </c>
      <c r="AO92" s="131">
        <f>Plan2!AB92</f>
        <v>0.21135409722898732</v>
      </c>
      <c r="AP92" s="133">
        <f t="shared" si="41"/>
        <v>0.23940946382449751</v>
      </c>
    </row>
    <row r="93" spans="1:42" x14ac:dyDescent="0.25">
      <c r="A93" s="32">
        <v>108</v>
      </c>
      <c r="B93" s="33">
        <v>0.49468099999999998</v>
      </c>
      <c r="E93" s="49">
        <v>0</v>
      </c>
      <c r="F93" s="41">
        <v>88</v>
      </c>
      <c r="G93" s="42">
        <f t="shared" si="35"/>
        <v>27.333333333333329</v>
      </c>
      <c r="H93" s="43">
        <f t="shared" si="29"/>
        <v>7.3800000000000005E-4</v>
      </c>
      <c r="I93" s="44">
        <f t="shared" si="30"/>
        <v>6.1499999999999137E-5</v>
      </c>
      <c r="J93" s="44">
        <f t="shared" si="42"/>
        <v>0.99535967575384543</v>
      </c>
      <c r="K93" s="45">
        <f t="shared" si="26"/>
        <v>0.80511951256346581</v>
      </c>
      <c r="L93" s="46">
        <f t="shared" si="31"/>
        <v>640</v>
      </c>
      <c r="M93" s="46">
        <f t="shared" si="32"/>
        <v>640</v>
      </c>
      <c r="N93" s="46">
        <f t="shared" si="33"/>
        <v>768</v>
      </c>
      <c r="O93" s="47">
        <f t="shared" si="34"/>
        <v>70.400000000000006</v>
      </c>
      <c r="P93" s="48">
        <f t="shared" si="27"/>
        <v>0</v>
      </c>
      <c r="Q93" s="50">
        <f t="shared" si="28"/>
        <v>0</v>
      </c>
      <c r="AB93" s="153">
        <v>1390</v>
      </c>
      <c r="AC93" s="131">
        <v>0.1723004380234904</v>
      </c>
      <c r="AD93" s="131">
        <f t="shared" si="36"/>
        <v>0.17230043802338463</v>
      </c>
      <c r="AE93" s="131">
        <v>0.19500178615955577</v>
      </c>
      <c r="AF93" s="131">
        <f t="shared" si="36"/>
        <v>0.19500178615948793</v>
      </c>
      <c r="AG93" s="131">
        <v>0.19105483592525499</v>
      </c>
      <c r="AH93" s="131">
        <f t="shared" si="37"/>
        <v>9.3877106585550985E-2</v>
      </c>
      <c r="AI93" s="131">
        <v>0.14604339058079574</v>
      </c>
      <c r="AJ93" s="131">
        <f t="shared" si="38"/>
        <v>3.7487741155271731E-2</v>
      </c>
      <c r="AK93" s="131">
        <v>0.10315742371741768</v>
      </c>
      <c r="AL93" s="131">
        <f t="shared" si="39"/>
        <v>1.4833548706548114E-2</v>
      </c>
      <c r="AM93" s="131">
        <v>6.9814673417154E-2</v>
      </c>
      <c r="AN93" s="131">
        <f t="shared" si="40"/>
        <v>6.321829383653027E-3</v>
      </c>
      <c r="AO93" s="131">
        <f>Plan2!AB93</f>
        <v>0.21155632345864298</v>
      </c>
      <c r="AP93" s="133">
        <f t="shared" si="41"/>
        <v>0.23946354315112098</v>
      </c>
    </row>
    <row r="94" spans="1:42" x14ac:dyDescent="0.25">
      <c r="A94" s="32">
        <v>109</v>
      </c>
      <c r="B94" s="33">
        <v>0.54623100000000002</v>
      </c>
      <c r="E94" s="49">
        <v>0</v>
      </c>
      <c r="F94" s="41">
        <v>89</v>
      </c>
      <c r="G94" s="42">
        <f t="shared" si="35"/>
        <v>27.416666666666661</v>
      </c>
      <c r="H94" s="43">
        <f t="shared" si="29"/>
        <v>7.3800000000000005E-4</v>
      </c>
      <c r="I94" s="44">
        <f t="shared" si="30"/>
        <v>6.1499999999999137E-5</v>
      </c>
      <c r="J94" s="44">
        <f t="shared" si="42"/>
        <v>0.99529846113378651</v>
      </c>
      <c r="K94" s="45">
        <f t="shared" si="26"/>
        <v>0.80313875572724991</v>
      </c>
      <c r="L94" s="46">
        <f t="shared" si="31"/>
        <v>640</v>
      </c>
      <c r="M94" s="46">
        <f t="shared" si="32"/>
        <v>640</v>
      </c>
      <c r="N94" s="46">
        <f t="shared" si="33"/>
        <v>768</v>
      </c>
      <c r="O94" s="47">
        <f t="shared" si="34"/>
        <v>70.400000000000006</v>
      </c>
      <c r="P94" s="48">
        <f t="shared" si="27"/>
        <v>0</v>
      </c>
      <c r="Q94" s="50">
        <f t="shared" si="28"/>
        <v>0</v>
      </c>
      <c r="AB94" s="153">
        <v>1400</v>
      </c>
      <c r="AC94" s="131">
        <v>0.17230043802349107</v>
      </c>
      <c r="AD94" s="131">
        <f t="shared" si="36"/>
        <v>0.17230043802358208</v>
      </c>
      <c r="AE94" s="131">
        <v>0.19500178615955632</v>
      </c>
      <c r="AF94" s="131">
        <f t="shared" si="36"/>
        <v>0.19500178615963315</v>
      </c>
      <c r="AG94" s="131">
        <v>0.19032693535846917</v>
      </c>
      <c r="AH94" s="131">
        <f t="shared" si="37"/>
        <v>8.9148756575240795E-2</v>
      </c>
      <c r="AI94" s="131">
        <v>0.14526799308489913</v>
      </c>
      <c r="AJ94" s="131">
        <f t="shared" si="38"/>
        <v>3.7487741155269871E-2</v>
      </c>
      <c r="AK94" s="131">
        <v>0.1025265388959109</v>
      </c>
      <c r="AL94" s="131">
        <f t="shared" si="39"/>
        <v>1.483354870646908E-2</v>
      </c>
      <c r="AM94" s="131">
        <v>6.9361153102629289E-2</v>
      </c>
      <c r="AN94" s="131">
        <f t="shared" si="40"/>
        <v>6.3218293836944661E-3</v>
      </c>
      <c r="AO94" s="131">
        <f>Plan2!AB94</f>
        <v>0.21175603983179245</v>
      </c>
      <c r="AP94" s="133">
        <f t="shared" si="41"/>
        <v>0.23951661569956706</v>
      </c>
    </row>
    <row r="95" spans="1:42" x14ac:dyDescent="0.25">
      <c r="A95" s="32">
        <v>110</v>
      </c>
      <c r="B95" s="33">
        <v>0.60391700000000004</v>
      </c>
      <c r="E95" s="49">
        <v>0</v>
      </c>
      <c r="F95" s="41">
        <v>90</v>
      </c>
      <c r="G95" s="42">
        <f t="shared" si="35"/>
        <v>27.499999999999993</v>
      </c>
      <c r="H95" s="43">
        <f t="shared" si="29"/>
        <v>7.3800000000000005E-4</v>
      </c>
      <c r="I95" s="44">
        <f t="shared" si="30"/>
        <v>6.1499999999999137E-5</v>
      </c>
      <c r="J95" s="44">
        <f t="shared" si="42"/>
        <v>0.99523725027842669</v>
      </c>
      <c r="K95" s="45">
        <f t="shared" si="26"/>
        <v>0.80116287195345925</v>
      </c>
      <c r="L95" s="46">
        <f t="shared" si="31"/>
        <v>640</v>
      </c>
      <c r="M95" s="46">
        <f t="shared" si="32"/>
        <v>640</v>
      </c>
      <c r="N95" s="46">
        <f t="shared" si="33"/>
        <v>768</v>
      </c>
      <c r="O95" s="47">
        <f t="shared" si="34"/>
        <v>70.400000000000006</v>
      </c>
      <c r="P95" s="48">
        <f t="shared" si="27"/>
        <v>0</v>
      </c>
      <c r="Q95" s="50">
        <f t="shared" si="28"/>
        <v>0</v>
      </c>
      <c r="AB95" s="153">
        <v>1410</v>
      </c>
      <c r="AC95" s="131">
        <v>0.17230043802349101</v>
      </c>
      <c r="AD95" s="131">
        <f t="shared" si="36"/>
        <v>0.17230043802348299</v>
      </c>
      <c r="AE95" s="131">
        <v>0.19500178615955666</v>
      </c>
      <c r="AF95" s="131">
        <f t="shared" si="36"/>
        <v>0.19500178615960548</v>
      </c>
      <c r="AG95" s="131">
        <v>0.18960935962241823</v>
      </c>
      <c r="AH95" s="131">
        <f t="shared" si="37"/>
        <v>8.9148756575286148E-2</v>
      </c>
      <c r="AI95" s="131">
        <v>0.14450359413504368</v>
      </c>
      <c r="AJ95" s="131">
        <f t="shared" si="38"/>
        <v>3.7487741155280696E-2</v>
      </c>
      <c r="AK95" s="131">
        <v>0.10190460279527695</v>
      </c>
      <c r="AL95" s="131">
        <f t="shared" si="39"/>
        <v>1.4833548706525035E-2</v>
      </c>
      <c r="AM95" s="131">
        <v>6.8914065700367094E-2</v>
      </c>
      <c r="AN95" s="131">
        <f t="shared" si="40"/>
        <v>6.3218293836605349E-3</v>
      </c>
      <c r="AO95" s="131">
        <f>Plan2!AB95</f>
        <v>0.21195329278550737</v>
      </c>
      <c r="AP95" s="133">
        <f t="shared" si="41"/>
        <v>0.23956870630559521</v>
      </c>
    </row>
    <row r="96" spans="1:42" x14ac:dyDescent="0.25">
      <c r="A96" s="32">
        <v>111</v>
      </c>
      <c r="B96" s="33">
        <v>0.66818599999999995</v>
      </c>
      <c r="E96" s="49">
        <v>0</v>
      </c>
      <c r="F96" s="41">
        <v>91</v>
      </c>
      <c r="G96" s="42">
        <f t="shared" si="35"/>
        <v>27.583333333333325</v>
      </c>
      <c r="H96" s="43">
        <f t="shared" si="29"/>
        <v>7.3800000000000005E-4</v>
      </c>
      <c r="I96" s="44">
        <f t="shared" si="30"/>
        <v>6.1499999999999137E-5</v>
      </c>
      <c r="J96" s="44">
        <f t="shared" si="42"/>
        <v>0.9951760431875345</v>
      </c>
      <c r="K96" s="45">
        <f t="shared" si="26"/>
        <v>0.79919184925337416</v>
      </c>
      <c r="L96" s="46">
        <f t="shared" si="31"/>
        <v>640</v>
      </c>
      <c r="M96" s="46">
        <f t="shared" si="32"/>
        <v>640</v>
      </c>
      <c r="N96" s="46">
        <f t="shared" si="33"/>
        <v>768</v>
      </c>
      <c r="O96" s="47">
        <f t="shared" si="34"/>
        <v>70.400000000000006</v>
      </c>
      <c r="P96" s="48">
        <f t="shared" si="27"/>
        <v>0</v>
      </c>
      <c r="Q96" s="50">
        <f t="shared" si="28"/>
        <v>0</v>
      </c>
      <c r="AB96" s="153">
        <v>1420</v>
      </c>
      <c r="AC96" s="131">
        <v>0.17230043802349082</v>
      </c>
      <c r="AD96" s="131">
        <f t="shared" si="36"/>
        <v>0.17230043802346434</v>
      </c>
      <c r="AE96" s="131">
        <v>0.19500178615955555</v>
      </c>
      <c r="AF96" s="131">
        <f t="shared" si="36"/>
        <v>0.19500178615939706</v>
      </c>
      <c r="AG96" s="131">
        <v>0.18890189058687484</v>
      </c>
      <c r="AH96" s="131">
        <f t="shared" si="37"/>
        <v>8.9148756575258392E-2</v>
      </c>
      <c r="AI96" s="131">
        <v>0.14374996136758042</v>
      </c>
      <c r="AJ96" s="131">
        <f t="shared" si="38"/>
        <v>3.7487741155261212E-2</v>
      </c>
      <c r="AK96" s="131">
        <v>0.10129142635803244</v>
      </c>
      <c r="AL96" s="131">
        <f t="shared" si="39"/>
        <v>1.4833548706555982E-2</v>
      </c>
      <c r="AM96" s="131">
        <v>6.8473275303770578E-2</v>
      </c>
      <c r="AN96" s="131">
        <f t="shared" si="40"/>
        <v>6.321829383662575E-3</v>
      </c>
      <c r="AO96" s="131">
        <f>Plan2!AB96</f>
        <v>0.21214812761831892</v>
      </c>
      <c r="AP96" s="133">
        <f t="shared" si="41"/>
        <v>0.23961983904474626</v>
      </c>
    </row>
    <row r="97" spans="1:42" x14ac:dyDescent="0.25">
      <c r="A97" s="32">
        <v>112</v>
      </c>
      <c r="B97" s="33">
        <v>0.739483</v>
      </c>
      <c r="E97" s="49">
        <v>0</v>
      </c>
      <c r="F97" s="41">
        <v>92</v>
      </c>
      <c r="G97" s="42">
        <f t="shared" si="35"/>
        <v>27.666666666666657</v>
      </c>
      <c r="H97" s="43">
        <f t="shared" si="29"/>
        <v>7.3800000000000005E-4</v>
      </c>
      <c r="I97" s="44">
        <f t="shared" si="30"/>
        <v>6.1499999999999137E-5</v>
      </c>
      <c r="J97" s="44">
        <f t="shared" si="42"/>
        <v>0.99511483986087845</v>
      </c>
      <c r="K97" s="45">
        <f t="shared" si="26"/>
        <v>0.79722567566777036</v>
      </c>
      <c r="L97" s="46">
        <f t="shared" si="31"/>
        <v>640</v>
      </c>
      <c r="M97" s="46">
        <f t="shared" si="32"/>
        <v>640</v>
      </c>
      <c r="N97" s="46">
        <f t="shared" si="33"/>
        <v>768</v>
      </c>
      <c r="O97" s="47">
        <f t="shared" si="34"/>
        <v>70.400000000000006</v>
      </c>
      <c r="P97" s="48">
        <f t="shared" si="27"/>
        <v>0</v>
      </c>
      <c r="Q97" s="50">
        <f t="shared" si="28"/>
        <v>0</v>
      </c>
      <c r="AB97" s="153">
        <v>1430</v>
      </c>
      <c r="AC97" s="131">
        <v>0.17230043802349126</v>
      </c>
      <c r="AD97" s="131">
        <f t="shared" si="36"/>
        <v>0.1723004380235533</v>
      </c>
      <c r="AE97" s="131">
        <v>0.19500178615955627</v>
      </c>
      <c r="AF97" s="131">
        <f t="shared" si="36"/>
        <v>0.19500178615965899</v>
      </c>
      <c r="AG97" s="131">
        <v>0.18820431622315778</v>
      </c>
      <c r="AH97" s="131">
        <f t="shared" si="37"/>
        <v>8.9148756575332666E-2</v>
      </c>
      <c r="AI97" s="131">
        <v>0.1429908803525872</v>
      </c>
      <c r="AJ97" s="131">
        <f t="shared" si="38"/>
        <v>3.5201376223551017E-2</v>
      </c>
      <c r="AK97" s="131">
        <v>0.10068682581501442</v>
      </c>
      <c r="AL97" s="131">
        <f t="shared" si="39"/>
        <v>1.4833548706456312E-2</v>
      </c>
      <c r="AM97" s="131">
        <v>6.8038649807825743E-2</v>
      </c>
      <c r="AN97" s="131">
        <f t="shared" si="40"/>
        <v>6.3218293836585643E-3</v>
      </c>
      <c r="AO97" s="131">
        <f>Plan2!AB97</f>
        <v>0.21234058852489765</v>
      </c>
      <c r="AP97" s="133">
        <f t="shared" si="41"/>
        <v>0.23967003725907596</v>
      </c>
    </row>
    <row r="98" spans="1:42" x14ac:dyDescent="0.25">
      <c r="A98" s="32">
        <v>113</v>
      </c>
      <c r="B98" s="33">
        <v>0.81825400000000004</v>
      </c>
      <c r="E98" s="49">
        <v>0</v>
      </c>
      <c r="F98" s="41">
        <v>93</v>
      </c>
      <c r="G98" s="42">
        <f t="shared" si="35"/>
        <v>27.749999999999989</v>
      </c>
      <c r="H98" s="43">
        <f t="shared" si="29"/>
        <v>7.3800000000000005E-4</v>
      </c>
      <c r="I98" s="44">
        <f t="shared" si="30"/>
        <v>6.1499999999999137E-5</v>
      </c>
      <c r="J98" s="44">
        <f t="shared" si="42"/>
        <v>0.99505364029822696</v>
      </c>
      <c r="K98" s="45">
        <f t="shared" si="26"/>
        <v>0.79526433926684548</v>
      </c>
      <c r="L98" s="46">
        <f t="shared" si="31"/>
        <v>640</v>
      </c>
      <c r="M98" s="46">
        <f t="shared" si="32"/>
        <v>640</v>
      </c>
      <c r="N98" s="46">
        <f t="shared" si="33"/>
        <v>768</v>
      </c>
      <c r="O98" s="47">
        <f t="shared" si="34"/>
        <v>70.400000000000006</v>
      </c>
      <c r="P98" s="48">
        <f t="shared" si="27"/>
        <v>0</v>
      </c>
      <c r="Q98" s="50">
        <f t="shared" si="28"/>
        <v>0</v>
      </c>
      <c r="AB98" s="153">
        <v>1440</v>
      </c>
      <c r="AC98" s="131">
        <v>0.17230043802349085</v>
      </c>
      <c r="AD98" s="131">
        <f t="shared" si="36"/>
        <v>0.1723004380234312</v>
      </c>
      <c r="AE98" s="131">
        <v>0.19500178615955627</v>
      </c>
      <c r="AF98" s="131">
        <f t="shared" si="36"/>
        <v>0.19500178615955477</v>
      </c>
      <c r="AG98" s="131">
        <v>0.18751643039226973</v>
      </c>
      <c r="AH98" s="131">
        <f t="shared" si="37"/>
        <v>8.9148756575277321E-2</v>
      </c>
      <c r="AI98" s="131">
        <v>0.14222211162198531</v>
      </c>
      <c r="AJ98" s="131">
        <f t="shared" si="38"/>
        <v>3.2288183145916527E-2</v>
      </c>
      <c r="AK98" s="131">
        <v>0.10009062250176093</v>
      </c>
      <c r="AL98" s="131">
        <f t="shared" si="39"/>
        <v>1.483354870650988E-2</v>
      </c>
      <c r="AM98" s="131">
        <v>6.7610060777102576E-2</v>
      </c>
      <c r="AN98" s="131">
        <f t="shared" si="40"/>
        <v>6.3218293836899697E-3</v>
      </c>
      <c r="AO98" s="131">
        <f>Plan2!AB98</f>
        <v>0.21253071862946962</v>
      </c>
      <c r="AP98" s="133">
        <f t="shared" si="41"/>
        <v>0.23971932358326109</v>
      </c>
    </row>
    <row r="99" spans="1:42" x14ac:dyDescent="0.25">
      <c r="A99" s="32">
        <v>114</v>
      </c>
      <c r="B99" s="33">
        <v>0.904945</v>
      </c>
      <c r="E99" s="49">
        <v>0</v>
      </c>
      <c r="F99" s="41">
        <v>94</v>
      </c>
      <c r="G99" s="42">
        <f t="shared" si="35"/>
        <v>27.833333333333321</v>
      </c>
      <c r="H99" s="43">
        <f t="shared" si="29"/>
        <v>7.3800000000000005E-4</v>
      </c>
      <c r="I99" s="44">
        <f t="shared" si="30"/>
        <v>6.1499999999999137E-5</v>
      </c>
      <c r="J99" s="44">
        <f t="shared" si="42"/>
        <v>0.99499244449934854</v>
      </c>
      <c r="K99" s="45">
        <f t="shared" si="26"/>
        <v>0.793307828150147</v>
      </c>
      <c r="L99" s="46">
        <f t="shared" si="31"/>
        <v>640</v>
      </c>
      <c r="M99" s="46">
        <f t="shared" si="32"/>
        <v>640</v>
      </c>
      <c r="N99" s="46">
        <f t="shared" si="33"/>
        <v>768</v>
      </c>
      <c r="O99" s="47">
        <f t="shared" si="34"/>
        <v>70.400000000000006</v>
      </c>
      <c r="P99" s="48">
        <f t="shared" si="27"/>
        <v>0</v>
      </c>
      <c r="Q99" s="50">
        <f t="shared" si="28"/>
        <v>0</v>
      </c>
      <c r="AB99" s="153">
        <v>1450</v>
      </c>
      <c r="AC99" s="131">
        <v>0.17230043802349107</v>
      </c>
      <c r="AD99" s="131">
        <f t="shared" si="36"/>
        <v>0.17230043802352504</v>
      </c>
      <c r="AE99" s="131">
        <v>0.19500178615955693</v>
      </c>
      <c r="AF99" s="131">
        <f t="shared" si="36"/>
        <v>0.19500178615965411</v>
      </c>
      <c r="AG99" s="131">
        <v>0.18679555505298251</v>
      </c>
      <c r="AH99" s="131">
        <f t="shared" si="37"/>
        <v>8.298950619562151E-2</v>
      </c>
      <c r="AI99" s="131">
        <v>0.14146394659801298</v>
      </c>
      <c r="AJ99" s="131">
        <f t="shared" si="38"/>
        <v>3.2288183145998267E-2</v>
      </c>
      <c r="AK99" s="131">
        <v>9.950264268248328E-2</v>
      </c>
      <c r="AL99" s="131">
        <f t="shared" si="39"/>
        <v>1.4833548706502386E-2</v>
      </c>
      <c r="AM99" s="131">
        <v>6.7185704220863465E-2</v>
      </c>
      <c r="AN99" s="131">
        <f t="shared" si="40"/>
        <v>6.0783601224311673E-3</v>
      </c>
      <c r="AO99" s="131">
        <f>Plan2!AB99</f>
        <v>0.21271856001803785</v>
      </c>
      <c r="AP99" s="133">
        <f t="shared" si="41"/>
        <v>0.23976771997186189</v>
      </c>
    </row>
    <row r="100" spans="1:42" ht="15.75" thickBot="1" x14ac:dyDescent="0.3">
      <c r="A100" s="34">
        <v>115</v>
      </c>
      <c r="B100" s="35">
        <v>1</v>
      </c>
      <c r="E100" s="49">
        <v>0</v>
      </c>
      <c r="F100" s="41">
        <v>95</v>
      </c>
      <c r="G100" s="42">
        <f t="shared" si="35"/>
        <v>27.916666666666654</v>
      </c>
      <c r="H100" s="43">
        <f t="shared" si="29"/>
        <v>7.3800000000000005E-4</v>
      </c>
      <c r="I100" s="44">
        <f t="shared" si="30"/>
        <v>6.1500000000009613E-5</v>
      </c>
      <c r="J100" s="44">
        <f t="shared" si="42"/>
        <v>0.99493125246401182</v>
      </c>
      <c r="K100" s="45">
        <f t="shared" si="26"/>
        <v>0.79135613044649966</v>
      </c>
      <c r="L100" s="46">
        <f t="shared" si="31"/>
        <v>640</v>
      </c>
      <c r="M100" s="46">
        <f t="shared" si="32"/>
        <v>640</v>
      </c>
      <c r="N100" s="46">
        <f t="shared" si="33"/>
        <v>768</v>
      </c>
      <c r="O100" s="47">
        <f t="shared" si="34"/>
        <v>70.400000000000006</v>
      </c>
      <c r="P100" s="48">
        <f t="shared" si="27"/>
        <v>0</v>
      </c>
      <c r="Q100" s="50">
        <f t="shared" si="28"/>
        <v>0</v>
      </c>
      <c r="AB100" s="153">
        <v>1460</v>
      </c>
      <c r="AC100" s="131">
        <v>0.17230043802349126</v>
      </c>
      <c r="AD100" s="131">
        <f t="shared" si="36"/>
        <v>0.17230043802351974</v>
      </c>
      <c r="AE100" s="131">
        <v>0.19500178615955663</v>
      </c>
      <c r="AF100" s="131">
        <f t="shared" si="36"/>
        <v>0.19500178615951175</v>
      </c>
      <c r="AG100" s="131">
        <v>0.18607635446923179</v>
      </c>
      <c r="AH100" s="131">
        <f t="shared" si="37"/>
        <v>8.1792269825380348E-2</v>
      </c>
      <c r="AI100" s="131">
        <v>0.14071616739628651</v>
      </c>
      <c r="AJ100" s="131">
        <f t="shared" si="38"/>
        <v>3.2288183145949445E-2</v>
      </c>
      <c r="AK100" s="131">
        <v>9.8922717381278114E-2</v>
      </c>
      <c r="AL100" s="131">
        <f t="shared" si="39"/>
        <v>1.4833548706529226E-2</v>
      </c>
      <c r="AM100" s="131">
        <v>6.6752999591336196E-2</v>
      </c>
      <c r="AN100" s="131">
        <f t="shared" si="40"/>
        <v>4.0108283098822251E-3</v>
      </c>
      <c r="AO100" s="131">
        <f>Plan2!AB100</f>
        <v>0.21290415376943259</v>
      </c>
      <c r="AP100" s="133">
        <f t="shared" si="41"/>
        <v>0.23981524772167107</v>
      </c>
    </row>
    <row r="101" spans="1:42" x14ac:dyDescent="0.25">
      <c r="E101" s="49">
        <v>1</v>
      </c>
      <c r="F101" s="41">
        <v>96</v>
      </c>
      <c r="G101" s="42">
        <v>28</v>
      </c>
      <c r="H101" s="43">
        <f t="shared" si="29"/>
        <v>7.5799999999999999E-4</v>
      </c>
      <c r="I101" s="44">
        <f t="shared" si="30"/>
        <v>6.3166666666665772E-5</v>
      </c>
      <c r="J101" s="44">
        <f t="shared" si="42"/>
        <v>0.9948700641919852</v>
      </c>
      <c r="K101" s="45">
        <f t="shared" si="26"/>
        <v>0.78940923431393395</v>
      </c>
      <c r="L101" s="46">
        <f t="shared" si="31"/>
        <v>640</v>
      </c>
      <c r="M101" s="46">
        <f t="shared" si="32"/>
        <v>640</v>
      </c>
      <c r="N101" s="46">
        <f t="shared" si="33"/>
        <v>768</v>
      </c>
      <c r="O101" s="47">
        <f t="shared" si="34"/>
        <v>70.400000000000006</v>
      </c>
      <c r="P101" s="48">
        <f t="shared" si="27"/>
        <v>0</v>
      </c>
      <c r="Q101" s="50">
        <f t="shared" si="28"/>
        <v>0</v>
      </c>
      <c r="AB101" s="153">
        <v>1470</v>
      </c>
      <c r="AC101" s="131">
        <v>0.17230043802349138</v>
      </c>
      <c r="AD101" s="131">
        <f t="shared" si="36"/>
        <v>0.17230043802350689</v>
      </c>
      <c r="AE101" s="131">
        <v>0.19500178615955654</v>
      </c>
      <c r="AF101" s="131">
        <f t="shared" si="36"/>
        <v>0.19500178615954494</v>
      </c>
      <c r="AG101" s="131">
        <v>0.18536693892743647</v>
      </c>
      <c r="AH101" s="131">
        <f t="shared" si="37"/>
        <v>8.1792269825321035E-2</v>
      </c>
      <c r="AI101" s="131">
        <v>0.13997856206125053</v>
      </c>
      <c r="AJ101" s="131">
        <f t="shared" si="38"/>
        <v>3.2288183145997879E-2</v>
      </c>
      <c r="AK101" s="131">
        <v>9.8339673044081699E-2</v>
      </c>
      <c r="AL101" s="131">
        <f t="shared" si="39"/>
        <v>1.3215199813405631E-2</v>
      </c>
      <c r="AM101" s="131">
        <v>6.632618209962568E-2</v>
      </c>
      <c r="AN101" s="131">
        <f t="shared" si="40"/>
        <v>4.0108283098894693E-3</v>
      </c>
      <c r="AO101" s="131">
        <f>Plan2!AB101</f>
        <v>0.21308753998526561</v>
      </c>
      <c r="AP101" s="133">
        <f t="shared" si="41"/>
        <v>0.2398619274968864</v>
      </c>
    </row>
    <row r="102" spans="1:42" x14ac:dyDescent="0.25">
      <c r="E102" s="49">
        <v>0</v>
      </c>
      <c r="F102" s="41">
        <v>97</v>
      </c>
      <c r="G102" s="42">
        <f t="shared" si="35"/>
        <v>28.083333333333332</v>
      </c>
      <c r="H102" s="43">
        <f t="shared" si="29"/>
        <v>7.5799999999999999E-4</v>
      </c>
      <c r="I102" s="44">
        <f t="shared" si="30"/>
        <v>6.3166666666665772E-5</v>
      </c>
      <c r="J102" s="44">
        <f t="shared" si="42"/>
        <v>0.99480722156626378</v>
      </c>
      <c r="K102" s="45">
        <f t="shared" si="26"/>
        <v>0.78746712793961371</v>
      </c>
      <c r="L102" s="46">
        <f t="shared" si="31"/>
        <v>640</v>
      </c>
      <c r="M102" s="46">
        <f t="shared" si="32"/>
        <v>640</v>
      </c>
      <c r="N102" s="46">
        <f t="shared" si="33"/>
        <v>768</v>
      </c>
      <c r="O102" s="47">
        <f t="shared" si="34"/>
        <v>70.400000000000006</v>
      </c>
      <c r="P102" s="48">
        <f t="shared" si="27"/>
        <v>0</v>
      </c>
      <c r="Q102" s="50">
        <f t="shared" si="28"/>
        <v>0</v>
      </c>
      <c r="AB102" s="153">
        <v>1480</v>
      </c>
      <c r="AC102" s="131">
        <v>0.17230043802349096</v>
      </c>
      <c r="AD102" s="131">
        <f t="shared" si="36"/>
        <v>0.17230043802343231</v>
      </c>
      <c r="AE102" s="131">
        <v>0.1950017861595566</v>
      </c>
      <c r="AF102" s="131">
        <f t="shared" si="36"/>
        <v>0.19500178615956687</v>
      </c>
      <c r="AG102" s="131">
        <v>0.18466711008215256</v>
      </c>
      <c r="AH102" s="131">
        <f t="shared" si="37"/>
        <v>8.1792269825418762E-2</v>
      </c>
      <c r="AI102" s="131">
        <v>0.13925092436587688</v>
      </c>
      <c r="AJ102" s="131">
        <f t="shared" si="38"/>
        <v>3.2288183145949056E-2</v>
      </c>
      <c r="AK102" s="131">
        <v>9.7752199493642097E-2</v>
      </c>
      <c r="AL102" s="131">
        <f t="shared" si="39"/>
        <v>1.1393587579022091E-2</v>
      </c>
      <c r="AM102" s="131">
        <v>6.5905132411856901E-2</v>
      </c>
      <c r="AN102" s="131">
        <f t="shared" si="40"/>
        <v>4.010828309845782E-3</v>
      </c>
      <c r="AO102" s="131">
        <f>Plan2!AB102</f>
        <v>0.21326875781881463</v>
      </c>
      <c r="AP102" s="133">
        <f t="shared" si="41"/>
        <v>0.23990777935052121</v>
      </c>
    </row>
    <row r="103" spans="1:42" x14ac:dyDescent="0.25">
      <c r="E103" s="49">
        <v>0</v>
      </c>
      <c r="F103" s="41">
        <v>98</v>
      </c>
      <c r="G103" s="42">
        <f t="shared" si="35"/>
        <v>28.166666666666664</v>
      </c>
      <c r="H103" s="43">
        <f t="shared" si="29"/>
        <v>7.5799999999999999E-4</v>
      </c>
      <c r="I103" s="44">
        <f t="shared" si="30"/>
        <v>6.3166666666665772E-5</v>
      </c>
      <c r="J103" s="44">
        <f t="shared" si="42"/>
        <v>0.99474438291010159</v>
      </c>
      <c r="K103" s="45">
        <f t="shared" si="26"/>
        <v>0.78552979953976498</v>
      </c>
      <c r="L103" s="46">
        <f t="shared" si="31"/>
        <v>640</v>
      </c>
      <c r="M103" s="46">
        <f t="shared" si="32"/>
        <v>640</v>
      </c>
      <c r="N103" s="46">
        <f t="shared" si="33"/>
        <v>768</v>
      </c>
      <c r="O103" s="47">
        <f t="shared" si="34"/>
        <v>70.400000000000006</v>
      </c>
      <c r="P103" s="48">
        <f t="shared" si="27"/>
        <v>0</v>
      </c>
      <c r="Q103" s="50">
        <f t="shared" si="28"/>
        <v>0</v>
      </c>
      <c r="AB103" s="153">
        <v>1490</v>
      </c>
      <c r="AC103" s="131">
        <v>0.17230043802349132</v>
      </c>
      <c r="AD103" s="131">
        <f t="shared" si="36"/>
        <v>0.17230043802354258</v>
      </c>
      <c r="AE103" s="131">
        <v>0.19500178615955638</v>
      </c>
      <c r="AF103" s="131">
        <f t="shared" si="36"/>
        <v>0.19500178615952315</v>
      </c>
      <c r="AG103" s="131">
        <v>0.18397667491264338</v>
      </c>
      <c r="AH103" s="131">
        <f t="shared" si="37"/>
        <v>8.1792269825286118E-2</v>
      </c>
      <c r="AI103" s="131">
        <v>0.13853305361943427</v>
      </c>
      <c r="AJ103" s="131">
        <f t="shared" si="38"/>
        <v>3.2288183145929378E-2</v>
      </c>
      <c r="AK103" s="131">
        <v>9.7172611494215536E-2</v>
      </c>
      <c r="AL103" s="131">
        <f t="shared" si="39"/>
        <v>1.1393587579084097E-2</v>
      </c>
      <c r="AM103" s="131">
        <v>6.5489734397749896E-2</v>
      </c>
      <c r="AN103" s="131">
        <f t="shared" si="40"/>
        <v>4.0108283099130337E-3</v>
      </c>
      <c r="AO103" s="131">
        <f>Plan2!AB103</f>
        <v>0.21344784550289347</v>
      </c>
      <c r="AP103" s="133">
        <f t="shared" si="41"/>
        <v>0.2399528227465608</v>
      </c>
    </row>
    <row r="104" spans="1:42" x14ac:dyDescent="0.25">
      <c r="E104" s="49">
        <v>0</v>
      </c>
      <c r="F104" s="41">
        <v>99</v>
      </c>
      <c r="G104" s="42">
        <f t="shared" si="35"/>
        <v>28.249999999999996</v>
      </c>
      <c r="H104" s="43">
        <f t="shared" si="29"/>
        <v>7.5799999999999999E-4</v>
      </c>
      <c r="I104" s="44">
        <f t="shared" si="30"/>
        <v>6.3166666666665772E-5</v>
      </c>
      <c r="J104" s="44">
        <f t="shared" si="42"/>
        <v>0.99468154822324784</v>
      </c>
      <c r="K104" s="45">
        <f t="shared" si="26"/>
        <v>0.7835972373596044</v>
      </c>
      <c r="L104" s="46">
        <f t="shared" si="31"/>
        <v>640</v>
      </c>
      <c r="M104" s="46">
        <f t="shared" si="32"/>
        <v>640</v>
      </c>
      <c r="N104" s="46">
        <f t="shared" si="33"/>
        <v>768</v>
      </c>
      <c r="O104" s="47">
        <f t="shared" si="34"/>
        <v>70.400000000000006</v>
      </c>
      <c r="P104" s="48">
        <f t="shared" si="27"/>
        <v>0</v>
      </c>
      <c r="Q104" s="50">
        <f t="shared" si="28"/>
        <v>0</v>
      </c>
      <c r="AB104" s="153">
        <v>1500</v>
      </c>
      <c r="AC104" s="131">
        <v>0.17230043802349121</v>
      </c>
      <c r="AD104" s="131">
        <f t="shared" si="36"/>
        <v>0.17230043802347467</v>
      </c>
      <c r="AE104" s="131">
        <v>0.19500178615955585</v>
      </c>
      <c r="AF104" s="131">
        <f t="shared" si="36"/>
        <v>0.195001786159478</v>
      </c>
      <c r="AG104" s="131">
        <v>0.18329210944927402</v>
      </c>
      <c r="AH104" s="131">
        <f t="shared" si="37"/>
        <v>8.1291855407239488E-2</v>
      </c>
      <c r="AI104" s="131">
        <v>0.13782475448294443</v>
      </c>
      <c r="AJ104" s="131">
        <f t="shared" si="38"/>
        <v>3.2288183145960658E-2</v>
      </c>
      <c r="AK104" s="131">
        <v>9.6600751334780771E-2</v>
      </c>
      <c r="AL104" s="131">
        <f t="shared" si="39"/>
        <v>1.1393587579000553E-2</v>
      </c>
      <c r="AM104" s="131">
        <v>6.5079875023830738E-2</v>
      </c>
      <c r="AN104" s="131">
        <f t="shared" si="40"/>
        <v>4.0108283098770625E-3</v>
      </c>
      <c r="AO104" s="131">
        <f>Plan2!AB104</f>
        <v>0.21362484037674093</v>
      </c>
      <c r="AP104" s="133">
        <f t="shared" si="41"/>
        <v>0.23999707658001326</v>
      </c>
    </row>
    <row r="105" spans="1:42" x14ac:dyDescent="0.25">
      <c r="E105" s="49">
        <v>0</v>
      </c>
      <c r="F105" s="41">
        <v>100</v>
      </c>
      <c r="G105" s="42">
        <f t="shared" si="35"/>
        <v>28.333333333333329</v>
      </c>
      <c r="H105" s="43">
        <f t="shared" si="29"/>
        <v>7.5799999999999999E-4</v>
      </c>
      <c r="I105" s="44">
        <f t="shared" si="30"/>
        <v>6.3166666666665772E-5</v>
      </c>
      <c r="J105" s="44">
        <f t="shared" si="42"/>
        <v>0.99461871750545183</v>
      </c>
      <c r="K105" s="45">
        <f t="shared" si="26"/>
        <v>0.78166942967326758</v>
      </c>
      <c r="L105" s="46">
        <f t="shared" si="31"/>
        <v>640</v>
      </c>
      <c r="M105" s="46">
        <f t="shared" si="32"/>
        <v>640</v>
      </c>
      <c r="N105" s="46">
        <f t="shared" si="33"/>
        <v>768</v>
      </c>
      <c r="O105" s="47">
        <f t="shared" si="34"/>
        <v>70.400000000000006</v>
      </c>
      <c r="P105" s="48">
        <f t="shared" si="27"/>
        <v>0</v>
      </c>
      <c r="Q105" s="50">
        <f t="shared" si="28"/>
        <v>0</v>
      </c>
      <c r="AB105" s="153">
        <v>1510</v>
      </c>
      <c r="AC105" s="131">
        <v>0.17230043802349101</v>
      </c>
      <c r="AD105" s="131">
        <f t="shared" si="36"/>
        <v>0.17230043802346079</v>
      </c>
      <c r="AE105" s="131">
        <v>0.19500178615955649</v>
      </c>
      <c r="AF105" s="131">
        <f t="shared" si="36"/>
        <v>0.1950017861596525</v>
      </c>
      <c r="AG105" s="131">
        <v>0.18257308041234796</v>
      </c>
      <c r="AH105" s="131">
        <f t="shared" si="37"/>
        <v>7.4718724873439252E-2</v>
      </c>
      <c r="AI105" s="131">
        <v>0.13712583679197102</v>
      </c>
      <c r="AJ105" s="131">
        <f t="shared" si="38"/>
        <v>3.2288183145962046E-2</v>
      </c>
      <c r="AK105" s="131">
        <v>9.6036465482093714E-2</v>
      </c>
      <c r="AL105" s="131">
        <f t="shared" si="39"/>
        <v>1.1393587579035122E-2</v>
      </c>
      <c r="AM105" s="131">
        <v>6.4675444250890696E-2</v>
      </c>
      <c r="AN105" s="131">
        <f t="shared" si="40"/>
        <v>4.0108283098836406E-3</v>
      </c>
      <c r="AO105" s="131">
        <f>Plan2!AB105</f>
        <v>0.21379977891197652</v>
      </c>
      <c r="AP105" s="133">
        <f t="shared" si="41"/>
        <v>0.24004055919731659</v>
      </c>
    </row>
    <row r="106" spans="1:42" x14ac:dyDescent="0.25">
      <c r="E106" s="49">
        <v>0</v>
      </c>
      <c r="F106" s="41">
        <v>101</v>
      </c>
      <c r="G106" s="42">
        <f t="shared" si="35"/>
        <v>28.416666666666661</v>
      </c>
      <c r="H106" s="43">
        <f t="shared" si="29"/>
        <v>7.5799999999999999E-4</v>
      </c>
      <c r="I106" s="44">
        <f t="shared" si="30"/>
        <v>6.3166666666665772E-5</v>
      </c>
      <c r="J106" s="44">
        <f t="shared" si="42"/>
        <v>0.99455589075646278</v>
      </c>
      <c r="K106" s="45">
        <f t="shared" si="26"/>
        <v>0.7797463647837376</v>
      </c>
      <c r="L106" s="46">
        <f t="shared" si="31"/>
        <v>640</v>
      </c>
      <c r="M106" s="46">
        <f t="shared" si="32"/>
        <v>640</v>
      </c>
      <c r="N106" s="46">
        <f t="shared" si="33"/>
        <v>768</v>
      </c>
      <c r="O106" s="47">
        <f t="shared" si="34"/>
        <v>70.400000000000006</v>
      </c>
      <c r="P106" s="48">
        <f t="shared" si="27"/>
        <v>0</v>
      </c>
      <c r="Q106" s="50">
        <f t="shared" si="28"/>
        <v>0</v>
      </c>
      <c r="AB106" s="153">
        <v>1520</v>
      </c>
      <c r="AC106" s="131">
        <v>0.17230043802349154</v>
      </c>
      <c r="AD106" s="131">
        <f t="shared" si="36"/>
        <v>0.17230043802356931</v>
      </c>
      <c r="AE106" s="131">
        <v>0.1950017861595563</v>
      </c>
      <c r="AF106" s="131">
        <f t="shared" si="36"/>
        <v>0.19500178615952568</v>
      </c>
      <c r="AG106" s="131">
        <v>0.18186351228380315</v>
      </c>
      <c r="AH106" s="131">
        <f t="shared" si="37"/>
        <v>7.4718724873537257E-2</v>
      </c>
      <c r="AI106" s="131">
        <v>0.13640751954981409</v>
      </c>
      <c r="AJ106" s="131">
        <f t="shared" si="38"/>
        <v>2.7941615984116597E-2</v>
      </c>
      <c r="AK106" s="131">
        <v>9.5479604443257871E-2</v>
      </c>
      <c r="AL106" s="131">
        <f t="shared" si="39"/>
        <v>1.1393587579044073E-2</v>
      </c>
      <c r="AM106" s="131">
        <v>6.4276334935489329E-2</v>
      </c>
      <c r="AN106" s="131">
        <f t="shared" si="40"/>
        <v>4.0108283098821973E-3</v>
      </c>
      <c r="AO106" s="131">
        <f>Plan2!AB106</f>
        <v>0.21397269673765631</v>
      </c>
      <c r="AP106" s="133">
        <f t="shared" si="41"/>
        <v>0.24008328841530613</v>
      </c>
    </row>
    <row r="107" spans="1:42" x14ac:dyDescent="0.25">
      <c r="D107" s="11"/>
      <c r="E107" s="49">
        <v>0</v>
      </c>
      <c r="F107" s="41">
        <v>102</v>
      </c>
      <c r="G107" s="42">
        <f t="shared" si="35"/>
        <v>28.499999999999993</v>
      </c>
      <c r="H107" s="43">
        <f t="shared" si="29"/>
        <v>7.5799999999999999E-4</v>
      </c>
      <c r="I107" s="44">
        <f t="shared" si="30"/>
        <v>6.3166666666665772E-5</v>
      </c>
      <c r="J107" s="44">
        <f t="shared" si="42"/>
        <v>0.9944930679760301</v>
      </c>
      <c r="K107" s="45">
        <f t="shared" si="26"/>
        <v>0.77782803102277576</v>
      </c>
      <c r="L107" s="46">
        <f t="shared" si="31"/>
        <v>640</v>
      </c>
      <c r="M107" s="46">
        <f t="shared" si="32"/>
        <v>640</v>
      </c>
      <c r="N107" s="46">
        <f t="shared" si="33"/>
        <v>768</v>
      </c>
      <c r="O107" s="47">
        <f t="shared" si="34"/>
        <v>70.400000000000006</v>
      </c>
      <c r="P107" s="48">
        <f t="shared" si="27"/>
        <v>0</v>
      </c>
      <c r="Q107" s="50">
        <f t="shared" si="28"/>
        <v>0</v>
      </c>
      <c r="AB107" s="153">
        <v>1530</v>
      </c>
      <c r="AC107" s="131">
        <v>0.17230043802349074</v>
      </c>
      <c r="AD107" s="131">
        <f t="shared" si="36"/>
        <v>0.17230043802336675</v>
      </c>
      <c r="AE107" s="131">
        <v>0.1950017861595558</v>
      </c>
      <c r="AF107" s="131">
        <f t="shared" si="36"/>
        <v>0.19500178615947983</v>
      </c>
      <c r="AG107" s="131">
        <v>0.18116321955563155</v>
      </c>
      <c r="AH107" s="131">
        <f t="shared" si="37"/>
        <v>7.4718724873549469E-2</v>
      </c>
      <c r="AI107" s="131">
        <v>0.13569494059681517</v>
      </c>
      <c r="AJ107" s="131">
        <f t="shared" si="38"/>
        <v>2.7382939740979662E-2</v>
      </c>
      <c r="AK107" s="131">
        <v>9.4930022633687799E-2</v>
      </c>
      <c r="AL107" s="131">
        <f t="shared" si="39"/>
        <v>1.1393587579036898E-2</v>
      </c>
      <c r="AM107" s="131">
        <v>6.3882442735321843E-2</v>
      </c>
      <c r="AN107" s="131">
        <f t="shared" si="40"/>
        <v>4.0108283098627406E-3</v>
      </c>
      <c r="AO107" s="131">
        <f>Plan2!AB107</f>
        <v>0.21414362866445857</v>
      </c>
      <c r="AP107" s="133">
        <f t="shared" si="41"/>
        <v>0.24012528153840021</v>
      </c>
    </row>
    <row r="108" spans="1:42" x14ac:dyDescent="0.25">
      <c r="D108" s="11"/>
      <c r="E108" s="49">
        <v>0</v>
      </c>
      <c r="F108" s="41">
        <v>103</v>
      </c>
      <c r="G108" s="42">
        <f t="shared" si="35"/>
        <v>28.583333333333325</v>
      </c>
      <c r="H108" s="43">
        <f t="shared" si="29"/>
        <v>7.5799999999999999E-4</v>
      </c>
      <c r="I108" s="44">
        <f t="shared" si="30"/>
        <v>6.3166666666665772E-5</v>
      </c>
      <c r="J108" s="44">
        <f t="shared" si="42"/>
        <v>0.99443024916390299</v>
      </c>
      <c r="K108" s="45">
        <f t="shared" si="26"/>
        <v>0.77591441675084849</v>
      </c>
      <c r="L108" s="46">
        <f t="shared" si="31"/>
        <v>640</v>
      </c>
      <c r="M108" s="46">
        <f t="shared" si="32"/>
        <v>640</v>
      </c>
      <c r="N108" s="46">
        <f t="shared" si="33"/>
        <v>768</v>
      </c>
      <c r="O108" s="47">
        <f t="shared" si="34"/>
        <v>70.400000000000006</v>
      </c>
      <c r="P108" s="48">
        <f t="shared" si="27"/>
        <v>0</v>
      </c>
      <c r="Q108" s="50">
        <f t="shared" si="28"/>
        <v>0</v>
      </c>
      <c r="AB108" s="153">
        <v>1540</v>
      </c>
      <c r="AC108" s="131">
        <v>0.17230043802349085</v>
      </c>
      <c r="AD108" s="131">
        <f t="shared" si="36"/>
        <v>0.17230043802350475</v>
      </c>
      <c r="AE108" s="131">
        <v>0.19500178615955624</v>
      </c>
      <c r="AF108" s="131">
        <f t="shared" si="36"/>
        <v>0.19500178615962266</v>
      </c>
      <c r="AG108" s="131">
        <v>0.18047202153821493</v>
      </c>
      <c r="AH108" s="131">
        <f t="shared" si="37"/>
        <v>7.4718724873468423E-2</v>
      </c>
      <c r="AI108" s="131">
        <v>0.13499161591593295</v>
      </c>
      <c r="AJ108" s="131">
        <f t="shared" si="38"/>
        <v>2.7382939740950515E-2</v>
      </c>
      <c r="AK108" s="131">
        <v>9.4387578250215834E-2</v>
      </c>
      <c r="AL108" s="131">
        <f t="shared" si="39"/>
        <v>1.1393587579004077E-2</v>
      </c>
      <c r="AM108" s="131">
        <v>6.3493666018273484E-2</v>
      </c>
      <c r="AN108" s="131">
        <f t="shared" si="40"/>
        <v>4.0108283098750919E-3</v>
      </c>
      <c r="AO108" s="131">
        <f>Plan2!AB108</f>
        <v>0.21431260870805566</v>
      </c>
      <c r="AP108" s="133">
        <f t="shared" si="41"/>
        <v>0.24016655537840595</v>
      </c>
    </row>
    <row r="109" spans="1:42" x14ac:dyDescent="0.25">
      <c r="D109" s="11"/>
      <c r="E109" s="49">
        <v>0</v>
      </c>
      <c r="F109" s="41">
        <v>104</v>
      </c>
      <c r="G109" s="42">
        <f t="shared" si="35"/>
        <v>28.666666666666657</v>
      </c>
      <c r="H109" s="43">
        <f t="shared" si="29"/>
        <v>7.5799999999999999E-4</v>
      </c>
      <c r="I109" s="44">
        <f t="shared" si="30"/>
        <v>6.3166666666665772E-5</v>
      </c>
      <c r="J109" s="44">
        <f t="shared" si="42"/>
        <v>0.99436743431983088</v>
      </c>
      <c r="K109" s="45">
        <f t="shared" si="26"/>
        <v>0.77400551035705845</v>
      </c>
      <c r="L109" s="46">
        <f t="shared" si="31"/>
        <v>640</v>
      </c>
      <c r="M109" s="46">
        <f t="shared" si="32"/>
        <v>640</v>
      </c>
      <c r="N109" s="46">
        <f t="shared" si="33"/>
        <v>768</v>
      </c>
      <c r="O109" s="47">
        <f t="shared" si="34"/>
        <v>70.400000000000006</v>
      </c>
      <c r="P109" s="48">
        <f t="shared" si="27"/>
        <v>0</v>
      </c>
      <c r="Q109" s="50">
        <f t="shared" si="28"/>
        <v>0</v>
      </c>
      <c r="AB109" s="153">
        <v>1550</v>
      </c>
      <c r="AC109" s="131">
        <v>0.1723004380234911</v>
      </c>
      <c r="AD109" s="131">
        <f t="shared" si="36"/>
        <v>0.17230043802352879</v>
      </c>
      <c r="AE109" s="131">
        <v>0.19500178615955582</v>
      </c>
      <c r="AF109" s="131">
        <f t="shared" si="36"/>
        <v>0.19500178615949132</v>
      </c>
      <c r="AG109" s="131">
        <v>0.17978974220489408</v>
      </c>
      <c r="AH109" s="131">
        <f t="shared" si="37"/>
        <v>7.4718724873483328E-2</v>
      </c>
      <c r="AI109" s="131">
        <v>0.13429736639222345</v>
      </c>
      <c r="AJ109" s="131">
        <f t="shared" si="38"/>
        <v>2.7382939740959872E-2</v>
      </c>
      <c r="AK109" s="131">
        <v>9.3852133149111658E-2</v>
      </c>
      <c r="AL109" s="131">
        <f t="shared" si="39"/>
        <v>1.1393587579068068E-2</v>
      </c>
      <c r="AM109" s="131">
        <v>6.3109905774993535E-2</v>
      </c>
      <c r="AN109" s="131">
        <f t="shared" si="40"/>
        <v>4.0108283098808789E-3</v>
      </c>
      <c r="AO109" s="131">
        <f>Plan2!AB109</f>
        <v>0.21447967011167265</v>
      </c>
      <c r="AP109" s="133">
        <f t="shared" si="41"/>
        <v>0.24020712626868918</v>
      </c>
    </row>
    <row r="110" spans="1:42" x14ac:dyDescent="0.25">
      <c r="D110" s="11"/>
      <c r="E110" s="49">
        <v>0</v>
      </c>
      <c r="F110" s="41">
        <v>105</v>
      </c>
      <c r="G110" s="42">
        <f t="shared" si="35"/>
        <v>28.749999999999989</v>
      </c>
      <c r="H110" s="43">
        <f t="shared" si="29"/>
        <v>7.5799999999999999E-4</v>
      </c>
      <c r="I110" s="44">
        <f t="shared" si="30"/>
        <v>6.3166666666665772E-5</v>
      </c>
      <c r="J110" s="44">
        <f t="shared" si="42"/>
        <v>0.99430462344356307</v>
      </c>
      <c r="K110" s="45">
        <f t="shared" si="26"/>
        <v>0.77210130025907298</v>
      </c>
      <c r="L110" s="46">
        <f t="shared" si="31"/>
        <v>640</v>
      </c>
      <c r="M110" s="46">
        <f t="shared" si="32"/>
        <v>640</v>
      </c>
      <c r="N110" s="46">
        <f t="shared" si="33"/>
        <v>768</v>
      </c>
      <c r="O110" s="47">
        <f t="shared" si="34"/>
        <v>70.400000000000006</v>
      </c>
      <c r="P110" s="48">
        <f t="shared" si="27"/>
        <v>0</v>
      </c>
      <c r="Q110" s="50">
        <f t="shared" si="28"/>
        <v>0</v>
      </c>
      <c r="AB110" s="153">
        <v>1560</v>
      </c>
      <c r="AC110" s="131">
        <v>0.17230043802349079</v>
      </c>
      <c r="AD110" s="131">
        <f t="shared" si="36"/>
        <v>0.17230043802344253</v>
      </c>
      <c r="AE110" s="131">
        <v>0.1950017861595566</v>
      </c>
      <c r="AF110" s="131">
        <f t="shared" si="36"/>
        <v>0.19500178615967667</v>
      </c>
      <c r="AG110" s="131">
        <v>0.17911300225778168</v>
      </c>
      <c r="AH110" s="131">
        <f t="shared" si="37"/>
        <v>7.4218310455361425E-2</v>
      </c>
      <c r="AI110" s="131">
        <v>0.13361201750343288</v>
      </c>
      <c r="AJ110" s="131">
        <f t="shared" si="38"/>
        <v>2.7382939740892898E-2</v>
      </c>
      <c r="AK110" s="131">
        <v>9.3323552728790671E-2</v>
      </c>
      <c r="AL110" s="131">
        <f t="shared" si="39"/>
        <v>1.1393587579037523E-2</v>
      </c>
      <c r="AM110" s="131">
        <v>6.2731065534832611E-2</v>
      </c>
      <c r="AN110" s="131">
        <f t="shared" si="40"/>
        <v>4.0108283098896358E-3</v>
      </c>
      <c r="AO110" s="131">
        <f>Plan2!AB110</f>
        <v>0.21464484536789288</v>
      </c>
      <c r="AP110" s="133">
        <f t="shared" si="41"/>
        <v>0.24024701008202898</v>
      </c>
    </row>
    <row r="111" spans="1:42" x14ac:dyDescent="0.25">
      <c r="D111" s="11"/>
      <c r="E111" s="49">
        <v>0</v>
      </c>
      <c r="F111" s="41">
        <v>106</v>
      </c>
      <c r="G111" s="42">
        <f t="shared" si="35"/>
        <v>28.833333333333321</v>
      </c>
      <c r="H111" s="43">
        <f t="shared" si="29"/>
        <v>7.5799999999999999E-4</v>
      </c>
      <c r="I111" s="44">
        <f t="shared" si="30"/>
        <v>6.3166666666665772E-5</v>
      </c>
      <c r="J111" s="44">
        <f t="shared" si="42"/>
        <v>0.99424181653484889</v>
      </c>
      <c r="K111" s="45">
        <f t="shared" si="26"/>
        <v>0.77020177490305519</v>
      </c>
      <c r="L111" s="46">
        <f t="shared" si="31"/>
        <v>640</v>
      </c>
      <c r="M111" s="46">
        <f t="shared" si="32"/>
        <v>640</v>
      </c>
      <c r="N111" s="46">
        <f t="shared" si="33"/>
        <v>768</v>
      </c>
      <c r="O111" s="47">
        <f t="shared" si="34"/>
        <v>70.400000000000006</v>
      </c>
      <c r="P111" s="48">
        <f t="shared" si="27"/>
        <v>0</v>
      </c>
      <c r="Q111" s="50">
        <f t="shared" si="28"/>
        <v>0</v>
      </c>
      <c r="AB111" s="153">
        <v>1570</v>
      </c>
      <c r="AC111" s="131">
        <v>0.17230043802349113</v>
      </c>
      <c r="AD111" s="131">
        <f t="shared" si="36"/>
        <v>0.17230043802354228</v>
      </c>
      <c r="AE111" s="131">
        <v>0.19500178615955682</v>
      </c>
      <c r="AF111" s="131">
        <f t="shared" si="36"/>
        <v>0.19500178615959346</v>
      </c>
      <c r="AG111" s="131">
        <v>0.17840474899080785</v>
      </c>
      <c r="AH111" s="131">
        <f t="shared" si="37"/>
        <v>6.7917239342889291E-2</v>
      </c>
      <c r="AI111" s="131">
        <v>0.13293539917373598</v>
      </c>
      <c r="AJ111" s="131">
        <f t="shared" si="38"/>
        <v>2.7382939741021378E-2</v>
      </c>
      <c r="AK111" s="131">
        <v>9.2801705817008751E-2</v>
      </c>
      <c r="AL111" s="131">
        <f t="shared" si="39"/>
        <v>1.1393587579029404E-2</v>
      </c>
      <c r="AM111" s="131">
        <v>6.2357051284992214E-2</v>
      </c>
      <c r="AN111" s="131">
        <f t="shared" si="40"/>
        <v>4.0108283098903019E-3</v>
      </c>
      <c r="AO111" s="131">
        <f>Plan2!AB111</f>
        <v>0.21480816623972837</v>
      </c>
      <c r="AP111" s="133">
        <f t="shared" si="41"/>
        <v>0.24028622224606463</v>
      </c>
    </row>
    <row r="112" spans="1:42" x14ac:dyDescent="0.25">
      <c r="D112" s="11"/>
      <c r="E112" s="49">
        <v>0</v>
      </c>
      <c r="F112" s="41">
        <v>107</v>
      </c>
      <c r="G112" s="42">
        <f t="shared" si="35"/>
        <v>28.916666666666654</v>
      </c>
      <c r="H112" s="43">
        <f t="shared" si="29"/>
        <v>7.5799999999999999E-4</v>
      </c>
      <c r="I112" s="44">
        <f t="shared" si="30"/>
        <v>6.3166666666676546E-5</v>
      </c>
      <c r="J112" s="44">
        <f t="shared" si="42"/>
        <v>0.99417901359343785</v>
      </c>
      <c r="K112" s="45">
        <f t="shared" si="26"/>
        <v>0.76830692276359158</v>
      </c>
      <c r="L112" s="46">
        <f t="shared" si="31"/>
        <v>640</v>
      </c>
      <c r="M112" s="46">
        <f t="shared" si="32"/>
        <v>640</v>
      </c>
      <c r="N112" s="46">
        <f t="shared" si="33"/>
        <v>768</v>
      </c>
      <c r="O112" s="47">
        <f t="shared" si="34"/>
        <v>70.400000000000006</v>
      </c>
      <c r="P112" s="48">
        <f t="shared" si="27"/>
        <v>0</v>
      </c>
      <c r="Q112" s="50">
        <f t="shared" si="28"/>
        <v>0</v>
      </c>
      <c r="AB112" s="153">
        <v>1580</v>
      </c>
      <c r="AC112" s="131">
        <v>0.17230043802349107</v>
      </c>
      <c r="AD112" s="131">
        <f t="shared" si="36"/>
        <v>0.17230043802348305</v>
      </c>
      <c r="AE112" s="131">
        <v>0.19500178615955635</v>
      </c>
      <c r="AF112" s="131">
        <f t="shared" si="36"/>
        <v>0.19500178615948449</v>
      </c>
      <c r="AG112" s="131">
        <v>0.17770546095506107</v>
      </c>
      <c r="AH112" s="131">
        <f t="shared" si="37"/>
        <v>6.7917239342816071E-2</v>
      </c>
      <c r="AI112" s="131">
        <v>0.13226734563302237</v>
      </c>
      <c r="AJ112" s="131">
        <f t="shared" si="38"/>
        <v>2.7382939740985324E-2</v>
      </c>
      <c r="AK112" s="131">
        <v>9.2286464562338022E-2</v>
      </c>
      <c r="AL112" s="131">
        <f t="shared" si="39"/>
        <v>1.1393587579033887E-2</v>
      </c>
      <c r="AM112" s="131">
        <v>6.1987771392744799E-2</v>
      </c>
      <c r="AN112" s="131">
        <f t="shared" si="40"/>
        <v>4.0108283099009323E-3</v>
      </c>
      <c r="AO112" s="131">
        <f>Plan2!AB112</f>
        <v>0.21496966378097757</v>
      </c>
      <c r="AP112" s="133">
        <f t="shared" si="41"/>
        <v>0.24032477775710148</v>
      </c>
    </row>
    <row r="113" spans="4:42" x14ac:dyDescent="0.25">
      <c r="D113" s="11"/>
      <c r="E113" s="49">
        <v>1</v>
      </c>
      <c r="F113" s="41">
        <v>108</v>
      </c>
      <c r="G113" s="42">
        <v>29</v>
      </c>
      <c r="H113" s="43">
        <f t="shared" si="29"/>
        <v>7.7399999999999995E-4</v>
      </c>
      <c r="I113" s="44">
        <f t="shared" si="30"/>
        <v>6.4499999999999074E-5</v>
      </c>
      <c r="J113" s="44">
        <f t="shared" si="42"/>
        <v>0.99411621461907917</v>
      </c>
      <c r="K113" s="45">
        <f t="shared" si="26"/>
        <v>0.76641673234362484</v>
      </c>
      <c r="L113" s="46">
        <f t="shared" si="31"/>
        <v>640</v>
      </c>
      <c r="M113" s="46">
        <f t="shared" si="32"/>
        <v>640</v>
      </c>
      <c r="N113" s="46">
        <f t="shared" si="33"/>
        <v>768</v>
      </c>
      <c r="O113" s="47">
        <f t="shared" si="34"/>
        <v>70.400000000000006</v>
      </c>
      <c r="P113" s="48">
        <f t="shared" si="27"/>
        <v>0</v>
      </c>
      <c r="Q113" s="50">
        <f t="shared" si="28"/>
        <v>0</v>
      </c>
      <c r="AB113" s="153">
        <v>1590</v>
      </c>
      <c r="AC113" s="131">
        <v>0.17230043802349118</v>
      </c>
      <c r="AD113" s="131">
        <f t="shared" si="36"/>
        <v>0.17230043802351064</v>
      </c>
      <c r="AE113" s="131">
        <v>0.19500178615955602</v>
      </c>
      <c r="AF113" s="131">
        <f t="shared" si="36"/>
        <v>0.19500178615950531</v>
      </c>
      <c r="AG113" s="131">
        <v>0.17701496899523625</v>
      </c>
      <c r="AH113" s="131">
        <f t="shared" si="37"/>
        <v>6.7917239342912883E-2</v>
      </c>
      <c r="AI113" s="131">
        <v>0.13160769528149996</v>
      </c>
      <c r="AJ113" s="131">
        <f t="shared" si="38"/>
        <v>2.7382939740959178E-2</v>
      </c>
      <c r="AK113" s="131">
        <v>9.1762718262447918E-2</v>
      </c>
      <c r="AL113" s="131">
        <f t="shared" si="39"/>
        <v>9.0108028798109585E-3</v>
      </c>
      <c r="AM113" s="131">
        <v>6.1623136530588228E-2</v>
      </c>
      <c r="AN113" s="131">
        <f t="shared" si="40"/>
        <v>4.0108283098501882E-3</v>
      </c>
      <c r="AO113" s="131">
        <f>Plan2!AB113</f>
        <v>0.2151293683559142</v>
      </c>
      <c r="AP113" s="133">
        <f t="shared" si="41"/>
        <v>0.24036269119590195</v>
      </c>
    </row>
    <row r="114" spans="4:42" x14ac:dyDescent="0.25">
      <c r="D114" s="11"/>
      <c r="E114" s="49">
        <v>0</v>
      </c>
      <c r="F114" s="41">
        <v>109</v>
      </c>
      <c r="G114" s="42">
        <f t="shared" si="35"/>
        <v>29.083333333333332</v>
      </c>
      <c r="H114" s="43">
        <f t="shared" si="29"/>
        <v>7.7399999999999995E-4</v>
      </c>
      <c r="I114" s="44">
        <f t="shared" si="30"/>
        <v>6.4499999999999074E-5</v>
      </c>
      <c r="J114" s="44">
        <f t="shared" si="42"/>
        <v>0.99405209412323625</v>
      </c>
      <c r="K114" s="45">
        <f t="shared" si="26"/>
        <v>0.76453119217438203</v>
      </c>
      <c r="L114" s="46">
        <f t="shared" si="31"/>
        <v>640</v>
      </c>
      <c r="M114" s="46">
        <f t="shared" si="32"/>
        <v>640</v>
      </c>
      <c r="N114" s="46">
        <f t="shared" si="33"/>
        <v>768</v>
      </c>
      <c r="O114" s="47">
        <f t="shared" si="34"/>
        <v>70.400000000000006</v>
      </c>
      <c r="P114" s="48">
        <f t="shared" si="27"/>
        <v>0</v>
      </c>
      <c r="Q114" s="50">
        <f t="shared" si="28"/>
        <v>0</v>
      </c>
      <c r="AB114" s="153">
        <v>1600</v>
      </c>
      <c r="AC114" s="131">
        <v>0.17230043802349099</v>
      </c>
      <c r="AD114" s="131">
        <f t="shared" si="36"/>
        <v>0.17230043802345829</v>
      </c>
      <c r="AE114" s="131">
        <v>0.19500178615955549</v>
      </c>
      <c r="AF114" s="131">
        <f t="shared" si="36"/>
        <v>0.19500178615947217</v>
      </c>
      <c r="AG114" s="131">
        <v>0.17633310818490827</v>
      </c>
      <c r="AH114" s="131">
        <f t="shared" si="37"/>
        <v>6.7917239342758506E-2</v>
      </c>
      <c r="AI114" s="131">
        <v>0.13095629055937122</v>
      </c>
      <c r="AJ114" s="131">
        <f t="shared" si="38"/>
        <v>2.7382939740903112E-2</v>
      </c>
      <c r="AK114" s="131">
        <v>9.1240504013225657E-2</v>
      </c>
      <c r="AL114" s="131">
        <f t="shared" si="39"/>
        <v>8.2084383868852306E-3</v>
      </c>
      <c r="AM114" s="131">
        <v>6.125497257736652E-2</v>
      </c>
      <c r="AN114" s="131">
        <f t="shared" si="40"/>
        <v>2.7169040151142632E-3</v>
      </c>
      <c r="AO114" s="131">
        <f>Plan2!AB114</f>
        <v>0.21528730965831716</v>
      </c>
      <c r="AP114" s="133">
        <f t="shared" si="41"/>
        <v>0.24039997674038638</v>
      </c>
    </row>
    <row r="115" spans="4:42" x14ac:dyDescent="0.25">
      <c r="D115" s="11"/>
      <c r="E115" s="49">
        <v>0</v>
      </c>
      <c r="F115" s="41">
        <v>110</v>
      </c>
      <c r="G115" s="42">
        <f t="shared" si="35"/>
        <v>29.166666666666664</v>
      </c>
      <c r="H115" s="43">
        <f t="shared" si="29"/>
        <v>7.7399999999999995E-4</v>
      </c>
      <c r="I115" s="44">
        <f t="shared" si="30"/>
        <v>6.4499999999999074E-5</v>
      </c>
      <c r="J115" s="44">
        <f t="shared" si="42"/>
        <v>0.99398797776316528</v>
      </c>
      <c r="K115" s="45">
        <f t="shared" si="26"/>
        <v>0.76265029081530566</v>
      </c>
      <c r="L115" s="46">
        <f t="shared" si="31"/>
        <v>640</v>
      </c>
      <c r="M115" s="46">
        <f t="shared" si="32"/>
        <v>640</v>
      </c>
      <c r="N115" s="46">
        <f t="shared" si="33"/>
        <v>768</v>
      </c>
      <c r="O115" s="47">
        <f t="shared" si="34"/>
        <v>70.400000000000006</v>
      </c>
      <c r="P115" s="48">
        <f t="shared" si="27"/>
        <v>0</v>
      </c>
      <c r="Q115" s="50">
        <f t="shared" si="28"/>
        <v>0</v>
      </c>
      <c r="AB115" s="153">
        <v>1610</v>
      </c>
      <c r="AC115" s="131">
        <v>0.1723004380234911</v>
      </c>
      <c r="AD115" s="131">
        <f t="shared" si="36"/>
        <v>0.17230043802350883</v>
      </c>
      <c r="AE115" s="131">
        <v>0.19500178615955568</v>
      </c>
      <c r="AF115" s="131">
        <f t="shared" si="36"/>
        <v>0.19500178615958808</v>
      </c>
      <c r="AG115" s="131">
        <v>0.17565971769520689</v>
      </c>
      <c r="AH115" s="131">
        <f t="shared" si="37"/>
        <v>6.7917239342984992E-2</v>
      </c>
      <c r="AI115" s="131">
        <v>0.13028942964380535</v>
      </c>
      <c r="AJ115" s="131">
        <f t="shared" si="38"/>
        <v>2.3591683153267401E-2</v>
      </c>
      <c r="AK115" s="131">
        <v>9.0724776897534429E-2</v>
      </c>
      <c r="AL115" s="131">
        <f t="shared" si="39"/>
        <v>8.2084383869391736E-3</v>
      </c>
      <c r="AM115" s="131">
        <v>6.0886369755412666E-2</v>
      </c>
      <c r="AN115" s="131">
        <f t="shared" si="40"/>
        <v>1.9099182427960578E-3</v>
      </c>
      <c r="AO115" s="131">
        <f>Plan2!AB115</f>
        <v>0.21544351672987744</v>
      </c>
      <c r="AP115" s="133">
        <f t="shared" si="41"/>
        <v>0.24043664817952287</v>
      </c>
    </row>
    <row r="116" spans="4:42" x14ac:dyDescent="0.25">
      <c r="E116" s="49">
        <v>0</v>
      </c>
      <c r="F116" s="41">
        <v>111</v>
      </c>
      <c r="G116" s="42">
        <f t="shared" si="35"/>
        <v>29.249999999999996</v>
      </c>
      <c r="H116" s="43">
        <f t="shared" si="29"/>
        <v>7.7399999999999995E-4</v>
      </c>
      <c r="I116" s="44">
        <f t="shared" si="30"/>
        <v>6.4499999999999074E-5</v>
      </c>
      <c r="J116" s="44">
        <f t="shared" si="42"/>
        <v>0.99392386553859957</v>
      </c>
      <c r="K116" s="45">
        <f t="shared" si="26"/>
        <v>0.7607740168539846</v>
      </c>
      <c r="L116" s="46">
        <f t="shared" si="31"/>
        <v>640</v>
      </c>
      <c r="M116" s="46">
        <f t="shared" si="32"/>
        <v>640</v>
      </c>
      <c r="N116" s="46">
        <f t="shared" si="33"/>
        <v>768</v>
      </c>
      <c r="O116" s="47">
        <f t="shared" si="34"/>
        <v>70.400000000000006</v>
      </c>
      <c r="P116" s="48">
        <f t="shared" si="27"/>
        <v>0</v>
      </c>
      <c r="Q116" s="50">
        <f t="shared" si="28"/>
        <v>0</v>
      </c>
      <c r="AB116" s="153">
        <v>1620</v>
      </c>
      <c r="AC116" s="131">
        <v>0.17230043802349118</v>
      </c>
      <c r="AD116" s="131">
        <f t="shared" si="36"/>
        <v>0.17230043802350314</v>
      </c>
      <c r="AE116" s="131">
        <v>0.19500178615955671</v>
      </c>
      <c r="AF116" s="131">
        <f t="shared" si="36"/>
        <v>0.19500178615972114</v>
      </c>
      <c r="AG116" s="131">
        <v>0.1749946406683407</v>
      </c>
      <c r="AH116" s="131">
        <f t="shared" si="37"/>
        <v>6.7917239342882907E-2</v>
      </c>
      <c r="AI116" s="131">
        <v>0.12962563903873903</v>
      </c>
      <c r="AJ116" s="131">
        <f t="shared" si="38"/>
        <v>2.275535162306036E-2</v>
      </c>
      <c r="AK116" s="131">
        <v>9.0215416783271524E-2</v>
      </c>
      <c r="AL116" s="131">
        <f t="shared" si="39"/>
        <v>8.2084383869434618E-3</v>
      </c>
      <c r="AM116" s="131">
        <v>6.0522317585581631E-2</v>
      </c>
      <c r="AN116" s="131">
        <f t="shared" si="40"/>
        <v>1.9099182427856493E-3</v>
      </c>
      <c r="AO116" s="131">
        <f>Plan2!AB116</f>
        <v>0.21559801797799927</v>
      </c>
      <c r="AP116" s="133">
        <f t="shared" si="41"/>
        <v>0.24047271892561328</v>
      </c>
    </row>
    <row r="117" spans="4:42" x14ac:dyDescent="0.25">
      <c r="E117" s="49">
        <v>0</v>
      </c>
      <c r="F117" s="41">
        <v>112</v>
      </c>
      <c r="G117" s="42">
        <f t="shared" si="35"/>
        <v>29.333333333333329</v>
      </c>
      <c r="H117" s="43">
        <f t="shared" si="29"/>
        <v>7.7399999999999995E-4</v>
      </c>
      <c r="I117" s="44">
        <f t="shared" si="30"/>
        <v>6.4499999999999074E-5</v>
      </c>
      <c r="J117" s="44">
        <f t="shared" si="42"/>
        <v>0.99385975744927235</v>
      </c>
      <c r="K117" s="45">
        <f t="shared" si="26"/>
        <v>0.75890235890608471</v>
      </c>
      <c r="L117" s="46">
        <f t="shared" si="31"/>
        <v>640</v>
      </c>
      <c r="M117" s="46">
        <f t="shared" si="32"/>
        <v>640</v>
      </c>
      <c r="N117" s="46">
        <f t="shared" si="33"/>
        <v>768</v>
      </c>
      <c r="O117" s="47">
        <f t="shared" si="34"/>
        <v>70.400000000000006</v>
      </c>
      <c r="P117" s="48">
        <f t="shared" si="27"/>
        <v>0</v>
      </c>
      <c r="Q117" s="50">
        <f t="shared" si="28"/>
        <v>0</v>
      </c>
      <c r="AB117" s="153">
        <v>1630</v>
      </c>
      <c r="AC117" s="131">
        <v>0.1723004380234909</v>
      </c>
      <c r="AD117" s="131">
        <f t="shared" si="36"/>
        <v>0.17230043802344427</v>
      </c>
      <c r="AE117" s="131">
        <v>0.19500178615955605</v>
      </c>
      <c r="AF117" s="131">
        <f t="shared" si="36"/>
        <v>0.19500178615944536</v>
      </c>
      <c r="AG117" s="131">
        <v>0.17430416133034707</v>
      </c>
      <c r="AH117" s="131">
        <f t="shared" si="37"/>
        <v>6.2446508575377757E-2</v>
      </c>
      <c r="AI117" s="131">
        <v>0.12896999310367308</v>
      </c>
      <c r="AJ117" s="131">
        <f t="shared" si="38"/>
        <v>2.2755351622988307E-2</v>
      </c>
      <c r="AK117" s="131">
        <v>8.9712306486361484E-2</v>
      </c>
      <c r="AL117" s="131">
        <f t="shared" si="39"/>
        <v>8.2084383869336225E-3</v>
      </c>
      <c r="AM117" s="131">
        <v>6.0162732313540059E-2</v>
      </c>
      <c r="AN117" s="131">
        <f t="shared" si="40"/>
        <v>1.9099182428048908E-3</v>
      </c>
      <c r="AO117" s="131">
        <f>Plan2!AB117</f>
        <v>0.21575084119302251</v>
      </c>
      <c r="AP117" s="133">
        <f t="shared" si="41"/>
        <v>0.24050820202678677</v>
      </c>
    </row>
    <row r="118" spans="4:42" x14ac:dyDescent="0.25">
      <c r="E118" s="49">
        <v>0</v>
      </c>
      <c r="F118" s="41">
        <v>113</v>
      </c>
      <c r="G118" s="42">
        <f t="shared" si="35"/>
        <v>29.416666666666661</v>
      </c>
      <c r="H118" s="43">
        <f t="shared" si="29"/>
        <v>7.7399999999999995E-4</v>
      </c>
      <c r="I118" s="44">
        <f t="shared" si="30"/>
        <v>6.4499999999999074E-5</v>
      </c>
      <c r="J118" s="44">
        <f t="shared" si="42"/>
        <v>0.99379565349491683</v>
      </c>
      <c r="K118" s="45">
        <f t="shared" si="26"/>
        <v>0.75703530561527899</v>
      </c>
      <c r="L118" s="46">
        <f t="shared" si="31"/>
        <v>640</v>
      </c>
      <c r="M118" s="46">
        <f t="shared" si="32"/>
        <v>640</v>
      </c>
      <c r="N118" s="46">
        <f t="shared" si="33"/>
        <v>768</v>
      </c>
      <c r="O118" s="47">
        <f t="shared" si="34"/>
        <v>70.400000000000006</v>
      </c>
      <c r="P118" s="48">
        <f t="shared" si="27"/>
        <v>0</v>
      </c>
      <c r="Q118" s="50">
        <f t="shared" si="28"/>
        <v>0</v>
      </c>
      <c r="AB118" s="153">
        <v>1640</v>
      </c>
      <c r="AC118" s="131">
        <v>0.17230043802349149</v>
      </c>
      <c r="AD118" s="131">
        <f t="shared" si="36"/>
        <v>0.17230043802358874</v>
      </c>
      <c r="AE118" s="131">
        <v>0.19500178615955582</v>
      </c>
      <c r="AF118" s="131">
        <f t="shared" si="36"/>
        <v>0.19500178615952179</v>
      </c>
      <c r="AG118" s="131">
        <v>0.17361558320887827</v>
      </c>
      <c r="AH118" s="131">
        <f t="shared" si="37"/>
        <v>6.1377349409463711E-2</v>
      </c>
      <c r="AI118" s="131">
        <v>0.12832234285074265</v>
      </c>
      <c r="AJ118" s="131">
        <f t="shared" si="38"/>
        <v>2.2755351623082509E-2</v>
      </c>
      <c r="AK118" s="131">
        <v>8.9215331680876989E-2</v>
      </c>
      <c r="AL118" s="131">
        <f t="shared" si="39"/>
        <v>8.2084383869041599E-3</v>
      </c>
      <c r="AM118" s="131">
        <v>5.9807532227742682E-2</v>
      </c>
      <c r="AN118" s="131">
        <f t="shared" si="40"/>
        <v>1.9099182427699812E-3</v>
      </c>
      <c r="AO118" s="131">
        <f>Plan2!AB118</f>
        <v>0.21590201356488922</v>
      </c>
      <c r="AP118" s="133">
        <f t="shared" si="41"/>
        <v>0.24054311017916274</v>
      </c>
    </row>
    <row r="119" spans="4:42" x14ac:dyDescent="0.25">
      <c r="E119" s="49">
        <v>0</v>
      </c>
      <c r="F119" s="41">
        <v>114</v>
      </c>
      <c r="G119" s="42">
        <f t="shared" si="35"/>
        <v>29.499999999999993</v>
      </c>
      <c r="H119" s="43">
        <f t="shared" si="29"/>
        <v>7.7399999999999995E-4</v>
      </c>
      <c r="I119" s="44">
        <f t="shared" si="30"/>
        <v>6.4499999999999074E-5</v>
      </c>
      <c r="J119" s="44">
        <f t="shared" si="42"/>
        <v>0.99373155367526633</v>
      </c>
      <c r="K119" s="45">
        <f t="shared" si="26"/>
        <v>0.7551728456531801</v>
      </c>
      <c r="L119" s="46">
        <f t="shared" si="31"/>
        <v>640</v>
      </c>
      <c r="M119" s="46">
        <f t="shared" si="32"/>
        <v>640</v>
      </c>
      <c r="N119" s="46">
        <f t="shared" si="33"/>
        <v>768</v>
      </c>
      <c r="O119" s="47">
        <f t="shared" si="34"/>
        <v>70.400000000000006</v>
      </c>
      <c r="P119" s="48">
        <f t="shared" si="27"/>
        <v>0</v>
      </c>
      <c r="Q119" s="50">
        <f t="shared" si="28"/>
        <v>0</v>
      </c>
      <c r="AB119" s="153">
        <v>1650</v>
      </c>
      <c r="AC119" s="131">
        <v>0.17230043802349082</v>
      </c>
      <c r="AD119" s="131">
        <f t="shared" si="36"/>
        <v>0.17230043802338141</v>
      </c>
      <c r="AE119" s="131">
        <v>0.19500178615955546</v>
      </c>
      <c r="AF119" s="131">
        <f t="shared" si="36"/>
        <v>0.1950017861594984</v>
      </c>
      <c r="AG119" s="131">
        <v>0.17293535148888237</v>
      </c>
      <c r="AH119" s="131">
        <f t="shared" si="37"/>
        <v>6.1377349409557636E-2</v>
      </c>
      <c r="AI119" s="131">
        <v>0.12768254290390754</v>
      </c>
      <c r="AJ119" s="131">
        <f t="shared" si="38"/>
        <v>2.2755351622950615E-2</v>
      </c>
      <c r="AK119" s="131">
        <v>8.872438081242888E-2</v>
      </c>
      <c r="AL119" s="131">
        <f t="shared" si="39"/>
        <v>8.2084383869402561E-3</v>
      </c>
      <c r="AM119" s="131">
        <v>5.9456637597531135E-2</v>
      </c>
      <c r="AN119" s="131">
        <f t="shared" si="40"/>
        <v>1.9099182428376077E-3</v>
      </c>
      <c r="AO119" s="131">
        <f>Plan2!AB119</f>
        <v>0.21605156169926576</v>
      </c>
      <c r="AP119" s="133">
        <f t="shared" si="41"/>
        <v>0.24057745573702147</v>
      </c>
    </row>
    <row r="120" spans="4:42" x14ac:dyDescent="0.25">
      <c r="E120" s="49">
        <v>0</v>
      </c>
      <c r="F120" s="41">
        <v>115</v>
      </c>
      <c r="G120" s="42">
        <f t="shared" si="35"/>
        <v>29.583333333333325</v>
      </c>
      <c r="H120" s="43">
        <f t="shared" si="29"/>
        <v>7.7399999999999995E-4</v>
      </c>
      <c r="I120" s="44">
        <f t="shared" si="30"/>
        <v>6.4499999999999074E-5</v>
      </c>
      <c r="J120" s="44">
        <f t="shared" si="42"/>
        <v>0.99366745799005429</v>
      </c>
      <c r="K120" s="45">
        <f t="shared" si="26"/>
        <v>0.7533149677192702</v>
      </c>
      <c r="L120" s="46">
        <f t="shared" si="31"/>
        <v>640</v>
      </c>
      <c r="M120" s="46">
        <f t="shared" si="32"/>
        <v>640</v>
      </c>
      <c r="N120" s="46">
        <f t="shared" si="33"/>
        <v>768</v>
      </c>
      <c r="O120" s="47">
        <f t="shared" si="34"/>
        <v>70.400000000000006</v>
      </c>
      <c r="P120" s="48">
        <f t="shared" si="27"/>
        <v>0</v>
      </c>
      <c r="Q120" s="50">
        <f t="shared" si="28"/>
        <v>0</v>
      </c>
      <c r="AB120" s="153">
        <v>1660</v>
      </c>
      <c r="AC120" s="131">
        <v>0.17230043802349113</v>
      </c>
      <c r="AD120" s="131">
        <f t="shared" si="36"/>
        <v>0.17230043802354061</v>
      </c>
      <c r="AE120" s="131">
        <v>0.19500178615955632</v>
      </c>
      <c r="AF120" s="131">
        <f t="shared" si="36"/>
        <v>0.19500178615969721</v>
      </c>
      <c r="AG120" s="131">
        <v>0.17226331533177822</v>
      </c>
      <c r="AH120" s="131">
        <f t="shared" si="37"/>
        <v>6.1377349409594606E-2</v>
      </c>
      <c r="AI120" s="131">
        <v>0.12705045139016785</v>
      </c>
      <c r="AJ120" s="131">
        <f t="shared" si="38"/>
        <v>2.2755351623118647E-2</v>
      </c>
      <c r="AK120" s="131">
        <v>8.8239345014684681E-2</v>
      </c>
      <c r="AL120" s="131">
        <f t="shared" si="39"/>
        <v>8.2084383868903932E-3</v>
      </c>
      <c r="AM120" s="131">
        <v>5.9109970613466505E-2</v>
      </c>
      <c r="AN120" s="131">
        <f t="shared" si="40"/>
        <v>1.909918242802483E-3</v>
      </c>
      <c r="AO120" s="131">
        <f>Plan2!AB120</f>
        <v>0.21619951163316117</v>
      </c>
      <c r="AP120" s="133">
        <f t="shared" si="41"/>
        <v>0.24061125072590284</v>
      </c>
    </row>
    <row r="121" spans="4:42" x14ac:dyDescent="0.25">
      <c r="E121" s="49">
        <v>0</v>
      </c>
      <c r="F121" s="41">
        <v>116</v>
      </c>
      <c r="G121" s="42">
        <f t="shared" si="35"/>
        <v>29.666666666666657</v>
      </c>
      <c r="H121" s="43">
        <f t="shared" si="29"/>
        <v>7.7399999999999995E-4</v>
      </c>
      <c r="I121" s="44">
        <f t="shared" si="30"/>
        <v>6.4499999999999074E-5</v>
      </c>
      <c r="J121" s="44">
        <f t="shared" si="42"/>
        <v>0.99360336643901392</v>
      </c>
      <c r="K121" s="45">
        <f t="shared" si="26"/>
        <v>0.75146166054083308</v>
      </c>
      <c r="L121" s="46">
        <f t="shared" si="31"/>
        <v>640</v>
      </c>
      <c r="M121" s="46">
        <f t="shared" si="32"/>
        <v>640</v>
      </c>
      <c r="N121" s="46">
        <f t="shared" si="33"/>
        <v>768</v>
      </c>
      <c r="O121" s="47">
        <f t="shared" si="34"/>
        <v>70.400000000000006</v>
      </c>
      <c r="P121" s="48">
        <f t="shared" si="27"/>
        <v>0</v>
      </c>
      <c r="Q121" s="50">
        <f t="shared" si="28"/>
        <v>0</v>
      </c>
      <c r="AB121" s="153">
        <v>1670</v>
      </c>
      <c r="AC121" s="131">
        <v>0.1723004380234911</v>
      </c>
      <c r="AD121" s="131">
        <f t="shared" si="36"/>
        <v>0.17230043802348946</v>
      </c>
      <c r="AE121" s="131">
        <v>0.19500178615955674</v>
      </c>
      <c r="AF121" s="131">
        <f t="shared" si="36"/>
        <v>0.19500178615962627</v>
      </c>
      <c r="AG121" s="131">
        <v>0.17159932751188489</v>
      </c>
      <c r="AH121" s="131">
        <f t="shared" si="37"/>
        <v>6.1377349409594238E-2</v>
      </c>
      <c r="AI121" s="131">
        <v>0.12642592983467588</v>
      </c>
      <c r="AJ121" s="131">
        <f t="shared" si="38"/>
        <v>2.2755351623008374E-2</v>
      </c>
      <c r="AK121" s="131">
        <v>8.7760118028889875E-2</v>
      </c>
      <c r="AL121" s="131">
        <f t="shared" si="39"/>
        <v>8.2084383869528432E-3</v>
      </c>
      <c r="AM121" s="131">
        <v>5.8767455329809822E-2</v>
      </c>
      <c r="AN121" s="131">
        <f t="shared" si="40"/>
        <v>1.9099182428006579E-3</v>
      </c>
      <c r="AO121" s="131">
        <f>Plan2!AB121</f>
        <v>0.21634588885002956</v>
      </c>
      <c r="AP121" s="133">
        <f t="shared" si="41"/>
        <v>0.24064450685018449</v>
      </c>
    </row>
    <row r="122" spans="4:42" x14ac:dyDescent="0.25">
      <c r="E122" s="49">
        <v>0</v>
      </c>
      <c r="F122" s="41">
        <v>117</v>
      </c>
      <c r="G122" s="42">
        <f t="shared" si="35"/>
        <v>29.749999999999989</v>
      </c>
      <c r="H122" s="43">
        <f t="shared" si="29"/>
        <v>7.7399999999999995E-4</v>
      </c>
      <c r="I122" s="44">
        <f t="shared" si="30"/>
        <v>6.4499999999999074E-5</v>
      </c>
      <c r="J122" s="44">
        <f t="shared" si="42"/>
        <v>0.99353927902187855</v>
      </c>
      <c r="K122" s="45">
        <f t="shared" si="26"/>
        <v>0.74961291287288623</v>
      </c>
      <c r="L122" s="46">
        <f t="shared" si="31"/>
        <v>640</v>
      </c>
      <c r="M122" s="46">
        <f t="shared" si="32"/>
        <v>640</v>
      </c>
      <c r="N122" s="46">
        <f t="shared" si="33"/>
        <v>768</v>
      </c>
      <c r="O122" s="47">
        <f t="shared" si="34"/>
        <v>70.400000000000006</v>
      </c>
      <c r="P122" s="48">
        <f t="shared" si="27"/>
        <v>0</v>
      </c>
      <c r="Q122" s="50">
        <f t="shared" si="28"/>
        <v>0</v>
      </c>
      <c r="AB122" s="153">
        <v>1680</v>
      </c>
      <c r="AC122" s="131">
        <v>0.17230043802349113</v>
      </c>
      <c r="AD122" s="131">
        <f t="shared" si="36"/>
        <v>0.17230043802349582</v>
      </c>
      <c r="AE122" s="131">
        <v>0.19500178615955666</v>
      </c>
      <c r="AF122" s="131">
        <f t="shared" si="36"/>
        <v>0.19500178615954145</v>
      </c>
      <c r="AG122" s="131">
        <v>0.17094324430889468</v>
      </c>
      <c r="AH122" s="131">
        <f t="shared" si="37"/>
        <v>6.1377349409527326E-2</v>
      </c>
      <c r="AI122" s="131">
        <v>0.1258088430596063</v>
      </c>
      <c r="AJ122" s="131">
        <f t="shared" si="38"/>
        <v>2.2755351622984588E-2</v>
      </c>
      <c r="AK122" s="131">
        <v>8.728659612625915E-2</v>
      </c>
      <c r="AL122" s="131">
        <f t="shared" si="39"/>
        <v>8.2084383869289734E-3</v>
      </c>
      <c r="AM122" s="131">
        <v>5.8429017609053786E-2</v>
      </c>
      <c r="AN122" s="131">
        <f t="shared" si="40"/>
        <v>1.9099182427951833E-3</v>
      </c>
      <c r="AO122" s="131">
        <f>Plan2!AB122</f>
        <v>0.21649071829441091</v>
      </c>
      <c r="AP122" s="133">
        <f t="shared" si="41"/>
        <v>0.24067723550609554</v>
      </c>
    </row>
    <row r="123" spans="4:42" x14ac:dyDescent="0.25">
      <c r="E123" s="49">
        <v>0</v>
      </c>
      <c r="F123" s="41">
        <v>118</v>
      </c>
      <c r="G123" s="42">
        <f t="shared" si="35"/>
        <v>29.833333333333321</v>
      </c>
      <c r="H123" s="43">
        <f t="shared" si="29"/>
        <v>7.7399999999999995E-4</v>
      </c>
      <c r="I123" s="44">
        <f t="shared" si="30"/>
        <v>6.4499999999999074E-5</v>
      </c>
      <c r="J123" s="44">
        <f t="shared" si="42"/>
        <v>0.99347519573838161</v>
      </c>
      <c r="K123" s="45">
        <f t="shared" si="26"/>
        <v>0.74776871349811147</v>
      </c>
      <c r="L123" s="46">
        <f t="shared" si="31"/>
        <v>640</v>
      </c>
      <c r="M123" s="46">
        <f t="shared" si="32"/>
        <v>640</v>
      </c>
      <c r="N123" s="46">
        <f t="shared" si="33"/>
        <v>768</v>
      </c>
      <c r="O123" s="47">
        <f t="shared" si="34"/>
        <v>70.400000000000006</v>
      </c>
      <c r="P123" s="48">
        <f t="shared" si="27"/>
        <v>0</v>
      </c>
      <c r="Q123" s="50">
        <f t="shared" si="28"/>
        <v>0</v>
      </c>
      <c r="AB123" s="153">
        <v>1690</v>
      </c>
      <c r="AC123" s="131">
        <v>0.17230043802349099</v>
      </c>
      <c r="AD123" s="131">
        <f t="shared" si="36"/>
        <v>0.17230043802346851</v>
      </c>
      <c r="AE123" s="131">
        <v>0.1950017861595566</v>
      </c>
      <c r="AF123" s="131">
        <f t="shared" si="36"/>
        <v>0.19500178615955038</v>
      </c>
      <c r="AG123" s="131">
        <v>0.1702819030029771</v>
      </c>
      <c r="AH123" s="131">
        <f t="shared" si="37"/>
        <v>5.9176563608824617E-2</v>
      </c>
      <c r="AI123" s="131">
        <v>0.1251990590866088</v>
      </c>
      <c r="AJ123" s="131">
        <f t="shared" si="38"/>
        <v>2.2755351623028885E-2</v>
      </c>
      <c r="AK123" s="131">
        <v>8.6818678033126831E-2</v>
      </c>
      <c r="AL123" s="131">
        <f t="shared" si="39"/>
        <v>8.2084383868973598E-3</v>
      </c>
      <c r="AM123" s="131">
        <v>5.8094585068425089E-2</v>
      </c>
      <c r="AN123" s="131">
        <f t="shared" si="40"/>
        <v>1.9099182428039957E-3</v>
      </c>
      <c r="AO123" s="131">
        <f>Plan2!AB123</f>
        <v>0.21663402438609822</v>
      </c>
      <c r="AP123" s="133">
        <f t="shared" si="41"/>
        <v>0.24070944778956524</v>
      </c>
    </row>
    <row r="124" spans="4:42" x14ac:dyDescent="0.25">
      <c r="E124" s="49">
        <v>0</v>
      </c>
      <c r="F124" s="41">
        <v>119</v>
      </c>
      <c r="G124" s="42">
        <f t="shared" si="35"/>
        <v>29.916666666666654</v>
      </c>
      <c r="H124" s="43">
        <f t="shared" si="29"/>
        <v>7.7399999999999995E-4</v>
      </c>
      <c r="I124" s="44">
        <f t="shared" si="30"/>
        <v>6.4500000000010079E-5</v>
      </c>
      <c r="J124" s="44">
        <f t="shared" si="42"/>
        <v>0.99341111658825643</v>
      </c>
      <c r="K124" s="45">
        <f t="shared" si="26"/>
        <v>0.74592905122678754</v>
      </c>
      <c r="L124" s="46">
        <f t="shared" si="31"/>
        <v>640</v>
      </c>
      <c r="M124" s="46">
        <f t="shared" si="32"/>
        <v>640</v>
      </c>
      <c r="N124" s="46">
        <f t="shared" si="33"/>
        <v>768</v>
      </c>
      <c r="O124" s="47">
        <f t="shared" si="34"/>
        <v>70.400000000000006</v>
      </c>
      <c r="P124" s="48">
        <f t="shared" si="27"/>
        <v>0</v>
      </c>
      <c r="Q124" s="50">
        <f t="shared" si="28"/>
        <v>0</v>
      </c>
      <c r="AB124" s="153">
        <v>1700</v>
      </c>
      <c r="AC124" s="131">
        <v>0.17230043802349071</v>
      </c>
      <c r="AD124" s="131">
        <f t="shared" si="36"/>
        <v>0.17230043802344414</v>
      </c>
      <c r="AE124" s="131">
        <v>0.19500178615955577</v>
      </c>
      <c r="AF124" s="131">
        <f t="shared" si="36"/>
        <v>0.19500178615941471</v>
      </c>
      <c r="AG124" s="131">
        <v>0.16960429765416218</v>
      </c>
      <c r="AH124" s="131">
        <f t="shared" si="37"/>
        <v>5.5088993704442424E-2</v>
      </c>
      <c r="AI124" s="131">
        <v>0.12459109652425326</v>
      </c>
      <c r="AJ124" s="131">
        <f t="shared" si="38"/>
        <v>2.184542348616661E-2</v>
      </c>
      <c r="AK124" s="131">
        <v>8.6356264858737333E-2</v>
      </c>
      <c r="AL124" s="131">
        <f t="shared" si="39"/>
        <v>8.2084383869128474E-3</v>
      </c>
      <c r="AM124" s="131">
        <v>5.7764087028274347E-2</v>
      </c>
      <c r="AN124" s="131">
        <f t="shared" si="40"/>
        <v>1.9099182427990274E-3</v>
      </c>
      <c r="AO124" s="131">
        <f>Plan2!AB124</f>
        <v>0.21677583103386494</v>
      </c>
      <c r="AP124" s="133">
        <f t="shared" si="41"/>
        <v>0.24074115450644168</v>
      </c>
    </row>
    <row r="125" spans="4:42" x14ac:dyDescent="0.25">
      <c r="E125" s="49">
        <v>1</v>
      </c>
      <c r="F125" s="41">
        <v>120</v>
      </c>
      <c r="G125" s="42">
        <v>30</v>
      </c>
      <c r="H125" s="43">
        <f t="shared" si="29"/>
        <v>7.8399999999999997E-4</v>
      </c>
      <c r="I125" s="44">
        <f t="shared" si="30"/>
        <v>6.5333333333332405E-5</v>
      </c>
      <c r="J125" s="44">
        <f t="shared" si="42"/>
        <v>0.99334704157123643</v>
      </c>
      <c r="K125" s="45">
        <f t="shared" si="26"/>
        <v>0.74409391489672294</v>
      </c>
      <c r="L125" s="46">
        <f t="shared" si="31"/>
        <v>640</v>
      </c>
      <c r="M125" s="46">
        <f t="shared" si="32"/>
        <v>640</v>
      </c>
      <c r="N125" s="46">
        <f t="shared" si="33"/>
        <v>768</v>
      </c>
      <c r="O125" s="47">
        <f t="shared" si="34"/>
        <v>70.400000000000006</v>
      </c>
      <c r="P125" s="48">
        <f t="shared" si="27"/>
        <v>0</v>
      </c>
      <c r="Q125" s="50">
        <f t="shared" si="28"/>
        <v>0</v>
      </c>
      <c r="AB125" s="153">
        <v>1710</v>
      </c>
      <c r="AC125" s="131">
        <v>0.1723004380234914</v>
      </c>
      <c r="AD125" s="131">
        <f t="shared" si="36"/>
        <v>0.17230043802361256</v>
      </c>
      <c r="AE125" s="131">
        <v>0.19497408708067929</v>
      </c>
      <c r="AF125" s="131">
        <f t="shared" si="36"/>
        <v>0.19026524367167805</v>
      </c>
      <c r="AG125" s="131">
        <v>0.16893461751410557</v>
      </c>
      <c r="AH125" s="131">
        <f t="shared" si="37"/>
        <v>5.5088993704481781E-2</v>
      </c>
      <c r="AI125" s="131">
        <v>0.12397003574022349</v>
      </c>
      <c r="AJ125" s="131">
        <f t="shared" si="38"/>
        <v>1.8389702455161805E-2</v>
      </c>
      <c r="AK125" s="131">
        <v>8.5897743347765038E-2</v>
      </c>
      <c r="AL125" s="131">
        <f t="shared" si="39"/>
        <v>7.9490864824744989E-3</v>
      </c>
      <c r="AM125" s="131">
        <v>5.7437454462277396E-2</v>
      </c>
      <c r="AN125" s="131">
        <f t="shared" si="40"/>
        <v>1.9099182427957037E-3</v>
      </c>
      <c r="AO125" s="131">
        <f>Plan2!AB125</f>
        <v>0.21691616164876412</v>
      </c>
      <c r="AP125" s="133">
        <f t="shared" si="41"/>
        <v>0.24077236618162673</v>
      </c>
    </row>
    <row r="126" spans="4:42" x14ac:dyDescent="0.25">
      <c r="E126" s="49">
        <v>0</v>
      </c>
      <c r="F126" s="41">
        <v>121</v>
      </c>
      <c r="G126" s="42">
        <f t="shared" si="35"/>
        <v>30.083333333333332</v>
      </c>
      <c r="H126" s="43">
        <f t="shared" si="29"/>
        <v>7.8399999999999997E-4</v>
      </c>
      <c r="I126" s="44">
        <f t="shared" si="30"/>
        <v>6.5333333333332405E-5</v>
      </c>
      <c r="J126" s="44">
        <f t="shared" si="42"/>
        <v>0.99328214289785377</v>
      </c>
      <c r="K126" s="45">
        <f t="shared" si="26"/>
        <v>0.74226329337318619</v>
      </c>
      <c r="L126" s="46">
        <f t="shared" si="31"/>
        <v>640</v>
      </c>
      <c r="M126" s="46">
        <f t="shared" si="32"/>
        <v>640</v>
      </c>
      <c r="N126" s="46">
        <f t="shared" si="33"/>
        <v>768</v>
      </c>
      <c r="O126" s="47">
        <f t="shared" si="34"/>
        <v>70.400000000000006</v>
      </c>
      <c r="P126" s="48">
        <f t="shared" si="27"/>
        <v>0</v>
      </c>
      <c r="Q126" s="50">
        <f t="shared" si="28"/>
        <v>0</v>
      </c>
      <c r="AB126" s="153">
        <v>1720</v>
      </c>
      <c r="AC126" s="131">
        <v>0.17230043802349113</v>
      </c>
      <c r="AD126" s="131">
        <f t="shared" si="36"/>
        <v>0.17230043802344208</v>
      </c>
      <c r="AE126" s="131">
        <v>0.19490622424294288</v>
      </c>
      <c r="AF126" s="131">
        <f t="shared" si="36"/>
        <v>0.18330167899001626</v>
      </c>
      <c r="AG126" s="131">
        <v>0.16827272435242172</v>
      </c>
      <c r="AH126" s="131">
        <f t="shared" si="37"/>
        <v>5.5088993704480615E-2</v>
      </c>
      <c r="AI126" s="131">
        <v>0.12335619659321732</v>
      </c>
      <c r="AJ126" s="131">
        <f t="shared" si="38"/>
        <v>1.8389702455163248E-2</v>
      </c>
      <c r="AK126" s="131">
        <v>8.5428914759533667E-2</v>
      </c>
      <c r="AL126" s="131">
        <f t="shared" si="39"/>
        <v>5.2592261719682232E-3</v>
      </c>
      <c r="AM126" s="131">
        <v>5.7114619949373439E-2</v>
      </c>
      <c r="AN126" s="131">
        <f t="shared" si="40"/>
        <v>1.9099182427972095E-3</v>
      </c>
      <c r="AO126" s="131">
        <f>Plan2!AB126</f>
        <v>0.21705503915700838</v>
      </c>
      <c r="AP126" s="133">
        <f t="shared" si="41"/>
        <v>0.24080309306677983</v>
      </c>
    </row>
    <row r="127" spans="4:42" x14ac:dyDescent="0.25">
      <c r="E127" s="49">
        <v>0</v>
      </c>
      <c r="F127" s="41">
        <v>122</v>
      </c>
      <c r="G127" s="42">
        <f t="shared" si="35"/>
        <v>30.166666666666664</v>
      </c>
      <c r="H127" s="43">
        <f t="shared" si="29"/>
        <v>7.8399999999999997E-4</v>
      </c>
      <c r="I127" s="44">
        <f t="shared" si="30"/>
        <v>6.5333333333332405E-5</v>
      </c>
      <c r="J127" s="44">
        <f t="shared" si="42"/>
        <v>0.99321724846451775</v>
      </c>
      <c r="K127" s="45">
        <f t="shared" si="26"/>
        <v>0.74043717554884014</v>
      </c>
      <c r="L127" s="46">
        <f t="shared" si="31"/>
        <v>640</v>
      </c>
      <c r="M127" s="46">
        <f t="shared" si="32"/>
        <v>640</v>
      </c>
      <c r="N127" s="46">
        <f t="shared" si="33"/>
        <v>768</v>
      </c>
      <c r="O127" s="47">
        <f t="shared" si="34"/>
        <v>70.400000000000006</v>
      </c>
      <c r="P127" s="48">
        <f t="shared" si="27"/>
        <v>0</v>
      </c>
      <c r="Q127" s="50">
        <f t="shared" si="28"/>
        <v>0</v>
      </c>
      <c r="AB127" s="153">
        <v>1730</v>
      </c>
      <c r="AC127" s="131">
        <v>0.1723004380234909</v>
      </c>
      <c r="AD127" s="131">
        <f t="shared" si="36"/>
        <v>0.17230043802345449</v>
      </c>
      <c r="AE127" s="131">
        <v>0.19483914594668283</v>
      </c>
      <c r="AF127" s="131">
        <f t="shared" si="36"/>
        <v>0.18330167898995747</v>
      </c>
      <c r="AG127" s="131">
        <v>0.16761848313480346</v>
      </c>
      <c r="AH127" s="131">
        <f t="shared" si="37"/>
        <v>5.5088993704464795E-2</v>
      </c>
      <c r="AI127" s="131">
        <v>0.12274945385253509</v>
      </c>
      <c r="AJ127" s="131">
        <f t="shared" si="38"/>
        <v>1.8389702455191531E-2</v>
      </c>
      <c r="AK127" s="131">
        <v>8.4965506154981746E-2</v>
      </c>
      <c r="AL127" s="131">
        <f t="shared" si="39"/>
        <v>5.259226172052614E-3</v>
      </c>
      <c r="AM127" s="131">
        <v>5.6795517627370125E-2</v>
      </c>
      <c r="AN127" s="131">
        <f t="shared" si="40"/>
        <v>1.9099182428000058E-3</v>
      </c>
      <c r="AO127" s="131">
        <f>Plan2!AB127</f>
        <v>0.21719248601246183</v>
      </c>
      <c r="AP127" s="133">
        <f t="shared" si="41"/>
        <v>0.24083334515045624</v>
      </c>
    </row>
    <row r="128" spans="4:42" x14ac:dyDescent="0.25">
      <c r="E128" s="49">
        <v>0</v>
      </c>
      <c r="F128" s="41">
        <v>123</v>
      </c>
      <c r="G128" s="42">
        <f t="shared" si="35"/>
        <v>30.249999999999996</v>
      </c>
      <c r="H128" s="43">
        <f t="shared" si="29"/>
        <v>7.8399999999999997E-4</v>
      </c>
      <c r="I128" s="44">
        <f t="shared" si="30"/>
        <v>6.5333333333332405E-5</v>
      </c>
      <c r="J128" s="44">
        <f t="shared" si="42"/>
        <v>0.99315235827095139</v>
      </c>
      <c r="K128" s="45">
        <f t="shared" si="26"/>
        <v>0.73861555034367421</v>
      </c>
      <c r="L128" s="46">
        <f t="shared" si="31"/>
        <v>640</v>
      </c>
      <c r="M128" s="46">
        <f t="shared" si="32"/>
        <v>640</v>
      </c>
      <c r="N128" s="46">
        <f t="shared" si="33"/>
        <v>768</v>
      </c>
      <c r="O128" s="47">
        <f t="shared" si="34"/>
        <v>70.400000000000006</v>
      </c>
      <c r="P128" s="48">
        <f t="shared" si="27"/>
        <v>0</v>
      </c>
      <c r="Q128" s="50">
        <f t="shared" si="28"/>
        <v>0</v>
      </c>
      <c r="AB128" s="153">
        <v>1740</v>
      </c>
      <c r="AC128" s="131">
        <v>0.17230043802349124</v>
      </c>
      <c r="AD128" s="131">
        <f t="shared" si="36"/>
        <v>0.17230043802355161</v>
      </c>
      <c r="AE128" s="131">
        <v>0.19477283866532227</v>
      </c>
      <c r="AF128" s="131">
        <f t="shared" si="36"/>
        <v>0.18330167898994471</v>
      </c>
      <c r="AG128" s="131">
        <v>0.16697176193118063</v>
      </c>
      <c r="AH128" s="131">
        <f t="shared" si="37"/>
        <v>5.5088993704432654E-2</v>
      </c>
      <c r="AI128" s="131">
        <v>0.12214968516634343</v>
      </c>
      <c r="AJ128" s="131">
        <f t="shared" si="38"/>
        <v>1.838970245518845E-2</v>
      </c>
      <c r="AK128" s="131">
        <v>8.4507424086113905E-2</v>
      </c>
      <c r="AL128" s="131">
        <f t="shared" si="39"/>
        <v>5.2592261719792421E-3</v>
      </c>
      <c r="AM128" s="131">
        <v>5.6480083148148418E-2</v>
      </c>
      <c r="AN128" s="131">
        <f t="shared" si="40"/>
        <v>1.90991824279306E-3</v>
      </c>
      <c r="AO128" s="131">
        <f>Plan2!AB128</f>
        <v>0.21732852420874132</v>
      </c>
      <c r="AP128" s="133">
        <f t="shared" si="41"/>
        <v>0.24086313216509481</v>
      </c>
    </row>
    <row r="129" spans="5:42" x14ac:dyDescent="0.25">
      <c r="E129" s="49">
        <v>0</v>
      </c>
      <c r="F129" s="41">
        <v>124</v>
      </c>
      <c r="G129" s="42">
        <f t="shared" si="35"/>
        <v>30.333333333333329</v>
      </c>
      <c r="H129" s="43">
        <f t="shared" si="29"/>
        <v>7.8399999999999997E-4</v>
      </c>
      <c r="I129" s="44">
        <f t="shared" si="30"/>
        <v>6.5333333333332405E-5</v>
      </c>
      <c r="J129" s="44">
        <f t="shared" si="42"/>
        <v>0.99308747231687766</v>
      </c>
      <c r="K129" s="45">
        <f t="shared" si="26"/>
        <v>0.73679840670493624</v>
      </c>
      <c r="L129" s="46">
        <f t="shared" si="31"/>
        <v>640</v>
      </c>
      <c r="M129" s="46">
        <f t="shared" si="32"/>
        <v>640</v>
      </c>
      <c r="N129" s="46">
        <f t="shared" si="33"/>
        <v>768</v>
      </c>
      <c r="O129" s="47">
        <f t="shared" si="34"/>
        <v>70.400000000000006</v>
      </c>
      <c r="P129" s="48">
        <f t="shared" si="27"/>
        <v>0</v>
      </c>
      <c r="Q129" s="50">
        <f t="shared" si="28"/>
        <v>0</v>
      </c>
      <c r="AB129" s="153">
        <v>1750</v>
      </c>
      <c r="AC129" s="131">
        <v>0.17230043802349113</v>
      </c>
      <c r="AD129" s="131">
        <f t="shared" si="36"/>
        <v>0.17230043802346842</v>
      </c>
      <c r="AE129" s="131">
        <v>0.19467125152696799</v>
      </c>
      <c r="AF129" s="131">
        <f t="shared" si="36"/>
        <v>0.17699508945332038</v>
      </c>
      <c r="AG129" s="131">
        <v>0.16633243182702806</v>
      </c>
      <c r="AH129" s="131">
        <f t="shared" si="37"/>
        <v>5.508899370447809E-2</v>
      </c>
      <c r="AI129" s="131">
        <v>0.12155677097942244</v>
      </c>
      <c r="AJ129" s="131">
        <f t="shared" si="38"/>
        <v>1.8389702455168244E-2</v>
      </c>
      <c r="AK129" s="131">
        <v>8.4054577240890549E-2</v>
      </c>
      <c r="AL129" s="131">
        <f t="shared" si="39"/>
        <v>5.2592261720271066E-3</v>
      </c>
      <c r="AM129" s="131">
        <v>5.6168253634403628E-2</v>
      </c>
      <c r="AN129" s="131">
        <f t="shared" si="40"/>
        <v>1.9099182428098521E-3</v>
      </c>
      <c r="AO129" s="131">
        <f>Plan2!AB129</f>
        <v>0.21746317529094389</v>
      </c>
      <c r="AP129" s="133">
        <f t="shared" si="41"/>
        <v>0.24089246359418753</v>
      </c>
    </row>
    <row r="130" spans="5:42" x14ac:dyDescent="0.25">
      <c r="E130" s="49">
        <v>0</v>
      </c>
      <c r="F130" s="41">
        <v>125</v>
      </c>
      <c r="G130" s="42">
        <f t="shared" si="35"/>
        <v>30.416666666666661</v>
      </c>
      <c r="H130" s="43">
        <f t="shared" si="29"/>
        <v>7.8399999999999997E-4</v>
      </c>
      <c r="I130" s="44">
        <f t="shared" si="30"/>
        <v>6.5333333333332405E-5</v>
      </c>
      <c r="J130" s="44">
        <f t="shared" si="42"/>
        <v>0.99302259060201958</v>
      </c>
      <c r="K130" s="45">
        <f t="shared" si="26"/>
        <v>0.73498573360706665</v>
      </c>
      <c r="L130" s="46">
        <f t="shared" si="31"/>
        <v>640</v>
      </c>
      <c r="M130" s="46">
        <f t="shared" si="32"/>
        <v>640</v>
      </c>
      <c r="N130" s="46">
        <f t="shared" si="33"/>
        <v>768</v>
      </c>
      <c r="O130" s="47">
        <f t="shared" si="34"/>
        <v>70.400000000000006</v>
      </c>
      <c r="P130" s="48">
        <f t="shared" si="27"/>
        <v>0</v>
      </c>
      <c r="Q130" s="50">
        <f t="shared" si="28"/>
        <v>0</v>
      </c>
      <c r="AB130" s="153">
        <v>1760</v>
      </c>
      <c r="AC130" s="131">
        <v>0.17230043802349124</v>
      </c>
      <c r="AD130" s="131">
        <f t="shared" si="36"/>
        <v>0.17230043802351025</v>
      </c>
      <c r="AE130" s="131">
        <v>0.19455867215032965</v>
      </c>
      <c r="AF130" s="131">
        <f t="shared" si="36"/>
        <v>0.17485728123862421</v>
      </c>
      <c r="AG130" s="131">
        <v>0.16567961715127658</v>
      </c>
      <c r="AH130" s="131">
        <f t="shared" si="37"/>
        <v>5.1437048894768633E-2</v>
      </c>
      <c r="AI130" s="131">
        <v>0.12097059445371613</v>
      </c>
      <c r="AJ130" s="131">
        <f t="shared" si="38"/>
        <v>1.8389702455112955E-2</v>
      </c>
      <c r="AK130" s="131">
        <v>8.3606876382544604E-2</v>
      </c>
      <c r="AL130" s="131">
        <f t="shared" si="39"/>
        <v>5.2592261720039168E-3</v>
      </c>
      <c r="AM130" s="131">
        <v>5.5852615795276464E-2</v>
      </c>
      <c r="AN130" s="131">
        <f t="shared" si="40"/>
        <v>6.1599394802291929E-4</v>
      </c>
      <c r="AO130" s="131">
        <f>Plan2!AB130</f>
        <v>0.21759646036702962</v>
      </c>
      <c r="AP130" s="133">
        <f t="shared" si="41"/>
        <v>0.24092134868203585</v>
      </c>
    </row>
    <row r="131" spans="5:42" x14ac:dyDescent="0.25">
      <c r="E131" s="49">
        <v>0</v>
      </c>
      <c r="F131" s="41">
        <v>126</v>
      </c>
      <c r="G131" s="42">
        <f t="shared" si="35"/>
        <v>30.499999999999993</v>
      </c>
      <c r="H131" s="43">
        <f t="shared" si="29"/>
        <v>7.8399999999999997E-4</v>
      </c>
      <c r="I131" s="44">
        <f t="shared" si="30"/>
        <v>6.5333333333332405E-5</v>
      </c>
      <c r="J131" s="44">
        <f t="shared" si="42"/>
        <v>0.99295771312610026</v>
      </c>
      <c r="K131" s="45">
        <f t="shared" si="26"/>
        <v>0.73317752005163084</v>
      </c>
      <c r="L131" s="46">
        <f t="shared" si="31"/>
        <v>640</v>
      </c>
      <c r="M131" s="46">
        <f t="shared" si="32"/>
        <v>640</v>
      </c>
      <c r="N131" s="46">
        <f t="shared" si="33"/>
        <v>768</v>
      </c>
      <c r="O131" s="47">
        <f t="shared" si="34"/>
        <v>70.400000000000006</v>
      </c>
      <c r="P131" s="48">
        <f t="shared" si="27"/>
        <v>0</v>
      </c>
      <c r="Q131" s="50">
        <f t="shared" si="28"/>
        <v>0</v>
      </c>
      <c r="AB131" s="153">
        <v>1770</v>
      </c>
      <c r="AC131" s="131">
        <v>0.17230043802349121</v>
      </c>
      <c r="AD131" s="131">
        <f t="shared" si="36"/>
        <v>0.17230043802348258</v>
      </c>
      <c r="AE131" s="131">
        <v>0.19444736485704348</v>
      </c>
      <c r="AF131" s="131">
        <f t="shared" si="36"/>
        <v>0.17485728123867555</v>
      </c>
      <c r="AG131" s="131">
        <v>0.16502065037547428</v>
      </c>
      <c r="AH131" s="131">
        <f t="shared" si="37"/>
        <v>4.9042497834270615E-2</v>
      </c>
      <c r="AI131" s="131">
        <v>0.12039104139157747</v>
      </c>
      <c r="AJ131" s="131">
        <f t="shared" si="38"/>
        <v>1.8389702455172005E-2</v>
      </c>
      <c r="AK131" s="131">
        <v>8.3164234290959635E-2</v>
      </c>
      <c r="AL131" s="131">
        <f t="shared" si="39"/>
        <v>5.2592261720041805E-3</v>
      </c>
      <c r="AM131" s="131">
        <v>5.5537064293608211E-2</v>
      </c>
      <c r="AN131" s="131">
        <f t="shared" si="40"/>
        <v>-4.9127368839663177E-15</v>
      </c>
      <c r="AO131" s="131">
        <f>Plan2!AB131</f>
        <v>0.21772840011884689</v>
      </c>
      <c r="AP131" s="133">
        <f t="shared" si="41"/>
        <v>0.24094979643868339</v>
      </c>
    </row>
    <row r="132" spans="5:42" x14ac:dyDescent="0.25">
      <c r="E132" s="49">
        <v>0</v>
      </c>
      <c r="F132" s="41">
        <v>127</v>
      </c>
      <c r="G132" s="42">
        <f t="shared" si="35"/>
        <v>30.583333333333325</v>
      </c>
      <c r="H132" s="43">
        <f t="shared" si="29"/>
        <v>7.8399999999999997E-4</v>
      </c>
      <c r="I132" s="44">
        <f t="shared" si="30"/>
        <v>6.5333333333332405E-5</v>
      </c>
      <c r="J132" s="44">
        <f t="shared" si="42"/>
        <v>0.99289283988884269</v>
      </c>
      <c r="K132" s="45">
        <f t="shared" si="26"/>
        <v>0.73137375506725233</v>
      </c>
      <c r="L132" s="46">
        <f t="shared" si="31"/>
        <v>640</v>
      </c>
      <c r="M132" s="46">
        <f t="shared" si="32"/>
        <v>640</v>
      </c>
      <c r="N132" s="46">
        <f t="shared" si="33"/>
        <v>768</v>
      </c>
      <c r="O132" s="47">
        <f t="shared" si="34"/>
        <v>70.400000000000006</v>
      </c>
      <c r="P132" s="48">
        <f t="shared" si="27"/>
        <v>0</v>
      </c>
      <c r="Q132" s="50">
        <f t="shared" si="28"/>
        <v>0</v>
      </c>
      <c r="AB132" s="153">
        <v>1780</v>
      </c>
      <c r="AC132" s="131">
        <v>0.17230043802349088</v>
      </c>
      <c r="AD132" s="131">
        <f t="shared" si="36"/>
        <v>0.17230043802343376</v>
      </c>
      <c r="AE132" s="131">
        <v>0.19432513304528706</v>
      </c>
      <c r="AF132" s="131">
        <f t="shared" si="36"/>
        <v>0.17269010236440235</v>
      </c>
      <c r="AG132" s="131">
        <v>0.16436908772074815</v>
      </c>
      <c r="AH132" s="131">
        <f t="shared" si="37"/>
        <v>4.904249783422332E-2</v>
      </c>
      <c r="AI132" s="131">
        <v>0.11981800016159791</v>
      </c>
      <c r="AJ132" s="131">
        <f t="shared" si="38"/>
        <v>1.8389702455216678E-2</v>
      </c>
      <c r="AK132" s="131">
        <v>8.2726565706021771E-2</v>
      </c>
      <c r="AL132" s="131">
        <f t="shared" si="39"/>
        <v>5.2592261720193212E-3</v>
      </c>
      <c r="AM132" s="131">
        <v>5.5225058314430614E-2</v>
      </c>
      <c r="AN132" s="131">
        <f t="shared" si="40"/>
        <v>-3.70536934468646E-15</v>
      </c>
      <c r="AO132" s="131">
        <f>Plan2!AB132</f>
        <v>0.21785901481283235</v>
      </c>
      <c r="AP132" s="133">
        <f t="shared" si="41"/>
        <v>0.24097781564825771</v>
      </c>
    </row>
    <row r="133" spans="5:42" x14ac:dyDescent="0.25">
      <c r="E133" s="49">
        <v>0</v>
      </c>
      <c r="F133" s="41">
        <v>128</v>
      </c>
      <c r="G133" s="42">
        <f t="shared" si="35"/>
        <v>30.666666666666657</v>
      </c>
      <c r="H133" s="43">
        <f t="shared" si="29"/>
        <v>7.8399999999999997E-4</v>
      </c>
      <c r="I133" s="44">
        <f t="shared" si="30"/>
        <v>6.5333333333332405E-5</v>
      </c>
      <c r="J133" s="44">
        <f t="shared" si="42"/>
        <v>0.99282797088996988</v>
      </c>
      <c r="K133" s="45">
        <f t="shared" ref="K133:K196" si="43">1/(1+$H$1)^F133</f>
        <v>0.72957442770954672</v>
      </c>
      <c r="L133" s="46">
        <f t="shared" si="31"/>
        <v>640</v>
      </c>
      <c r="M133" s="46">
        <f t="shared" si="32"/>
        <v>640</v>
      </c>
      <c r="N133" s="46">
        <f t="shared" si="33"/>
        <v>768</v>
      </c>
      <c r="O133" s="47">
        <f t="shared" si="34"/>
        <v>70.400000000000006</v>
      </c>
      <c r="P133" s="48">
        <f t="shared" ref="P133:P196" si="44">IF(M133&gt;0,0,SUM($M$89:$M$1145)/COUNTIF($M$89:$M$1145,"&gt;0")*$Q$2)</f>
        <v>0</v>
      </c>
      <c r="Q133" s="50">
        <f t="shared" ref="Q133:Q196" si="45">IF(AND(G133&gt;=65,P133&lt;=900),0,IF((P133-MIN($W$10*P133,$X$11))&lt;$U$5,0,IF((P133-MIN($W$10*P133,$X$11))&lt;$U$6,(P133-MIN($W$10*P133,$X$11))*$W$5-$X$5,IF((P133-MIN($W$10*P133,$X$11))&lt;$U$7,(P133-MIN($W$10*P133,$X$11))*$W$6-$X$6,IF((P133-MIN($W$10*P133,$X$11))&lt;$U$9,(P133-MIN($W$10*P133,$X$11))*$W$7-$X$7,(P133-MIN($W$10*P133,$X$11))*$W$9-$X$9)))))</f>
        <v>0</v>
      </c>
      <c r="AB133" s="153">
        <v>1790</v>
      </c>
      <c r="AC133" s="131">
        <v>0.17230043802349113</v>
      </c>
      <c r="AD133" s="131">
        <f t="shared" si="36"/>
        <v>0.17230043802353476</v>
      </c>
      <c r="AE133" s="131">
        <v>0.19417012369818468</v>
      </c>
      <c r="AF133" s="131">
        <f t="shared" si="36"/>
        <v>0.16657845991396364</v>
      </c>
      <c r="AG133" s="131">
        <v>0.16372480509568271</v>
      </c>
      <c r="AH133" s="131">
        <f t="shared" si="37"/>
        <v>4.9042497834035637E-2</v>
      </c>
      <c r="AI133" s="131">
        <v>0.11925136162692508</v>
      </c>
      <c r="AJ133" s="131">
        <f t="shared" si="38"/>
        <v>1.8389702455163234E-2</v>
      </c>
      <c r="AK133" s="131">
        <v>8.2293787272870858E-2</v>
      </c>
      <c r="AL133" s="131">
        <f t="shared" si="39"/>
        <v>5.2592261720083855E-3</v>
      </c>
      <c r="AM133" s="131">
        <v>5.4916538435579032E-2</v>
      </c>
      <c r="AN133" s="131">
        <f t="shared" si="40"/>
        <v>-2.4841240175987878E-15</v>
      </c>
      <c r="AO133" s="131">
        <f>Plan2!AB133</f>
        <v>0.2179883243103905</v>
      </c>
      <c r="AP133" s="133">
        <f t="shared" si="41"/>
        <v>0.24100541487574464</v>
      </c>
    </row>
    <row r="134" spans="5:42" x14ac:dyDescent="0.25">
      <c r="E134" s="49">
        <v>0</v>
      </c>
      <c r="F134" s="41">
        <v>129</v>
      </c>
      <c r="G134" s="42">
        <f t="shared" si="35"/>
        <v>30.749999999999989</v>
      </c>
      <c r="H134" s="43">
        <f t="shared" ref="H134:H197" si="46">VLOOKUP(G134,$A$5:$B$100,2)</f>
        <v>7.8399999999999997E-4</v>
      </c>
      <c r="I134" s="44">
        <f t="shared" ref="I134:I197" si="47">H134*(G135-G134)</f>
        <v>6.5333333333332405E-5</v>
      </c>
      <c r="J134" s="44">
        <f t="shared" si="42"/>
        <v>0.99276310612920504</v>
      </c>
      <c r="K134" s="45">
        <f t="shared" si="43"/>
        <v>0.72777952706105464</v>
      </c>
      <c r="L134" s="46">
        <f t="shared" ref="L134:L197" si="48">IF(G134&lt;$L$2,L133*(1+E134*$G$2),0)</f>
        <v>640</v>
      </c>
      <c r="M134" s="46">
        <f t="shared" ref="M134:M197" si="49">IF(L134&lt;$U$8,L134,$U$8)</f>
        <v>640</v>
      </c>
      <c r="N134" s="46">
        <f t="shared" ref="N134:N197" si="50">L134*(1+20%)</f>
        <v>768</v>
      </c>
      <c r="O134" s="47">
        <f t="shared" ref="O134:O197" si="51">M134*11%</f>
        <v>70.400000000000006</v>
      </c>
      <c r="P134" s="48">
        <f t="shared" si="44"/>
        <v>0</v>
      </c>
      <c r="Q134" s="50">
        <f t="shared" si="45"/>
        <v>0</v>
      </c>
      <c r="AB134" s="153">
        <v>1800</v>
      </c>
      <c r="AC134" s="131">
        <v>0.17230043802349126</v>
      </c>
      <c r="AD134" s="131">
        <f t="shared" si="36"/>
        <v>0.17230043802351713</v>
      </c>
      <c r="AE134" s="131">
        <v>0.1940168366771611</v>
      </c>
      <c r="AF134" s="131">
        <f t="shared" si="36"/>
        <v>0.16657845991394249</v>
      </c>
      <c r="AG134" s="131">
        <v>0.16308768116645225</v>
      </c>
      <c r="AH134" s="131">
        <f t="shared" si="37"/>
        <v>4.9042497834198007E-2</v>
      </c>
      <c r="AI134" s="131">
        <v>0.11869054007182216</v>
      </c>
      <c r="AJ134" s="131">
        <f t="shared" si="38"/>
        <v>1.8303481708399072E-2</v>
      </c>
      <c r="AK134" s="131">
        <v>8.1865817488977116E-2</v>
      </c>
      <c r="AL134" s="131">
        <f t="shared" si="39"/>
        <v>5.2592261719958122E-3</v>
      </c>
      <c r="AM134" s="131">
        <v>5.4611446555381388E-2</v>
      </c>
      <c r="AN134" s="131">
        <f t="shared" si="40"/>
        <v>2.4980018054066022E-15</v>
      </c>
      <c r="AO134" s="131">
        <f>Plan2!AB134</f>
        <v>0.21811634807795835</v>
      </c>
      <c r="AP134" s="133">
        <f t="shared" si="41"/>
        <v>0.24103260247260172</v>
      </c>
    </row>
    <row r="135" spans="5:42" x14ac:dyDescent="0.25">
      <c r="E135" s="49">
        <v>0</v>
      </c>
      <c r="F135" s="41">
        <v>130</v>
      </c>
      <c r="G135" s="42">
        <f t="shared" ref="G135:G198" si="52">G134+1/12</f>
        <v>30.833333333333321</v>
      </c>
      <c r="H135" s="43">
        <f t="shared" si="46"/>
        <v>7.8399999999999997E-4</v>
      </c>
      <c r="I135" s="44">
        <f t="shared" si="47"/>
        <v>6.5333333333332405E-5</v>
      </c>
      <c r="J135" s="44">
        <f t="shared" si="42"/>
        <v>0.99269824560627129</v>
      </c>
      <c r="K135" s="45">
        <f t="shared" si="43"/>
        <v>0.72598904223117611</v>
      </c>
      <c r="L135" s="46">
        <f t="shared" si="48"/>
        <v>640</v>
      </c>
      <c r="M135" s="46">
        <f t="shared" si="49"/>
        <v>640</v>
      </c>
      <c r="N135" s="46">
        <f t="shared" si="50"/>
        <v>768</v>
      </c>
      <c r="O135" s="47">
        <f t="shared" si="51"/>
        <v>70.400000000000006</v>
      </c>
      <c r="P135" s="48">
        <f t="shared" si="44"/>
        <v>0</v>
      </c>
      <c r="Q135" s="50">
        <f t="shared" si="45"/>
        <v>0</v>
      </c>
      <c r="AB135" s="153">
        <v>1810</v>
      </c>
      <c r="AC135" s="131">
        <v>0.17230043802349135</v>
      </c>
      <c r="AD135" s="131">
        <f t="shared" ref="AD135:AF198" si="53">(AC135-AC134*($AB134/$AB135))/(($AB135-$AB134)/$AB135)</f>
        <v>0.17230043802350475</v>
      </c>
      <c r="AE135" s="131">
        <v>0.19386524343537509</v>
      </c>
      <c r="AF135" s="131">
        <f t="shared" si="53"/>
        <v>0.16657845991388978</v>
      </c>
      <c r="AG135" s="131">
        <v>0.16245759728063833</v>
      </c>
      <c r="AH135" s="131">
        <f t="shared" ref="AH135:AH198" si="54">(AG135-AG134*($AB134/$AB135))/(($AB135-$AB134)/$AB135)</f>
        <v>4.9042497834130644E-2</v>
      </c>
      <c r="AI135" s="131">
        <v>0.11811363744990261</v>
      </c>
      <c r="AJ135" s="131">
        <f t="shared" ref="AJ135:AJ198" si="55">(AI135-AI134*($AB134/$AB135))/(($AB135-$AB134)/$AB135)</f>
        <v>1.4271165504384453E-2</v>
      </c>
      <c r="AK135" s="131">
        <v>8.1442576652971652E-2</v>
      </c>
      <c r="AL135" s="131">
        <f t="shared" ref="AL135:AL198" si="56">(AK135-AK134*($AB134/$AB135))/(($AB135-$AB134)/$AB135)</f>
        <v>5.2592261719885819E-3</v>
      </c>
      <c r="AM135" s="131">
        <v>5.4309725856180407E-2</v>
      </c>
      <c r="AN135" s="131">
        <f t="shared" ref="AN135:AN198" si="57">(AM135-AM134*($AB134/$AB135))/(($AB135-$AB134)/$AB135)</f>
        <v>3.767819389821625E-15</v>
      </c>
      <c r="AO135" s="131">
        <f>Plan2!AB135</f>
        <v>0.21824310519677703</v>
      </c>
      <c r="AP135" s="133">
        <f t="shared" ref="AP135:AP198" si="58">(AO135-AO134*($AB134/$AB135))/(($AB135-$AB134)/$AB135)</f>
        <v>0.24105938658414128</v>
      </c>
    </row>
    <row r="136" spans="5:42" x14ac:dyDescent="0.25">
      <c r="E136" s="49">
        <v>0</v>
      </c>
      <c r="F136" s="41">
        <v>131</v>
      </c>
      <c r="G136" s="42">
        <f t="shared" si="52"/>
        <v>30.916666666666654</v>
      </c>
      <c r="H136" s="43">
        <f t="shared" si="46"/>
        <v>7.8399999999999997E-4</v>
      </c>
      <c r="I136" s="44">
        <f t="shared" si="47"/>
        <v>6.5333333333343545E-5</v>
      </c>
      <c r="J136" s="44">
        <f t="shared" ref="J136:J199" si="59">(1-I135)*J135</f>
        <v>0.99263338932089162</v>
      </c>
      <c r="K136" s="45">
        <f t="shared" si="43"/>
        <v>0.7242029623561046</v>
      </c>
      <c r="L136" s="46">
        <f t="shared" si="48"/>
        <v>640</v>
      </c>
      <c r="M136" s="46">
        <f t="shared" si="49"/>
        <v>640</v>
      </c>
      <c r="N136" s="46">
        <f t="shared" si="50"/>
        <v>768</v>
      </c>
      <c r="O136" s="47">
        <f t="shared" si="51"/>
        <v>70.400000000000006</v>
      </c>
      <c r="P136" s="48">
        <f t="shared" si="44"/>
        <v>0</v>
      </c>
      <c r="Q136" s="50">
        <f t="shared" si="45"/>
        <v>0</v>
      </c>
      <c r="AB136" s="153">
        <v>1820</v>
      </c>
      <c r="AC136" s="131">
        <v>0.17230043802349085</v>
      </c>
      <c r="AD136" s="131">
        <f t="shared" si="53"/>
        <v>0.17230043802340139</v>
      </c>
      <c r="AE136" s="131">
        <v>0.1936837861900258</v>
      </c>
      <c r="AF136" s="131">
        <f t="shared" si="53"/>
        <v>0.1608400247818047</v>
      </c>
      <c r="AG136" s="131">
        <v>0.16183443739357026</v>
      </c>
      <c r="AH136" s="131">
        <f t="shared" si="54"/>
        <v>4.9042497834248348E-2</v>
      </c>
      <c r="AI136" s="131">
        <v>0.11754307441723497</v>
      </c>
      <c r="AJ136" s="131">
        <f t="shared" si="55"/>
        <v>1.4271165504390724E-2</v>
      </c>
      <c r="AK136" s="131">
        <v>8.1023986815164262E-2</v>
      </c>
      <c r="AL136" s="131">
        <f t="shared" si="56"/>
        <v>5.259226172026038E-3</v>
      </c>
      <c r="AM136" s="131">
        <v>5.4011320769058513E-2</v>
      </c>
      <c r="AN136" s="131">
        <f t="shared" si="57"/>
        <v>-5.0515147620444623E-15</v>
      </c>
      <c r="AO136" s="131">
        <f>Plan2!AB136</f>
        <v>0.21836861437237262</v>
      </c>
      <c r="AP136" s="133">
        <f t="shared" si="58"/>
        <v>0.24108577515517518</v>
      </c>
    </row>
    <row r="137" spans="5:42" x14ac:dyDescent="0.25">
      <c r="E137" s="49">
        <v>1</v>
      </c>
      <c r="F137" s="41">
        <v>132</v>
      </c>
      <c r="G137" s="42">
        <v>31</v>
      </c>
      <c r="H137" s="43">
        <f t="shared" si="46"/>
        <v>7.8899999999999999E-4</v>
      </c>
      <c r="I137" s="44">
        <f t="shared" si="47"/>
        <v>6.5749999999999064E-5</v>
      </c>
      <c r="J137" s="44">
        <f t="shared" si="59"/>
        <v>0.99256853727278926</v>
      </c>
      <c r="K137" s="45">
        <f t="shared" si="43"/>
        <v>0.7224212765987601</v>
      </c>
      <c r="L137" s="46">
        <f t="shared" si="48"/>
        <v>640</v>
      </c>
      <c r="M137" s="46">
        <f t="shared" si="49"/>
        <v>640</v>
      </c>
      <c r="N137" s="46">
        <f t="shared" si="50"/>
        <v>768</v>
      </c>
      <c r="O137" s="47">
        <f t="shared" si="51"/>
        <v>70.400000000000006</v>
      </c>
      <c r="P137" s="48">
        <f t="shared" si="44"/>
        <v>0</v>
      </c>
      <c r="Q137" s="50">
        <f t="shared" si="45"/>
        <v>0</v>
      </c>
      <c r="AB137" s="153">
        <v>1830</v>
      </c>
      <c r="AC137" s="131">
        <v>0.17230043802349118</v>
      </c>
      <c r="AD137" s="131">
        <f t="shared" si="53"/>
        <v>0.17230043802355102</v>
      </c>
      <c r="AE137" s="131">
        <v>0.19349131724045779</v>
      </c>
      <c r="AF137" s="131">
        <f t="shared" si="53"/>
        <v>0.15846196841908283</v>
      </c>
      <c r="AG137" s="131">
        <v>0.16119940282069825</v>
      </c>
      <c r="AH137" s="131">
        <f t="shared" si="54"/>
        <v>4.5623110557992785E-2</v>
      </c>
      <c r="AI137" s="131">
        <v>0.11697874704612604</v>
      </c>
      <c r="AJ137" s="131">
        <f t="shared" si="55"/>
        <v>1.4271165504300923E-2</v>
      </c>
      <c r="AK137" s="131">
        <v>8.060997172968247E-2</v>
      </c>
      <c r="AL137" s="131">
        <f t="shared" si="56"/>
        <v>5.2592261719962285E-3</v>
      </c>
      <c r="AM137" s="131">
        <v>5.3716176939719369E-2</v>
      </c>
      <c r="AN137" s="131">
        <f t="shared" si="57"/>
        <v>-5.0792703376600912E-15</v>
      </c>
      <c r="AO137" s="131">
        <f>Plan2!AB137</f>
        <v>0.21849289394375865</v>
      </c>
      <c r="AP137" s="133">
        <f t="shared" si="58"/>
        <v>0.24111177593601807</v>
      </c>
    </row>
    <row r="138" spans="5:42" x14ac:dyDescent="0.25">
      <c r="E138" s="49">
        <v>0</v>
      </c>
      <c r="F138" s="41">
        <v>133</v>
      </c>
      <c r="G138" s="42">
        <f t="shared" si="52"/>
        <v>31.083333333333332</v>
      </c>
      <c r="H138" s="43">
        <f t="shared" si="46"/>
        <v>7.8899999999999999E-4</v>
      </c>
      <c r="I138" s="44">
        <f t="shared" si="47"/>
        <v>6.5749999999999064E-5</v>
      </c>
      <c r="J138" s="44">
        <f t="shared" si="59"/>
        <v>0.99250327589146359</v>
      </c>
      <c r="K138" s="45">
        <f t="shared" si="43"/>
        <v>0.72064397414872439</v>
      </c>
      <c r="L138" s="46">
        <f t="shared" si="48"/>
        <v>640</v>
      </c>
      <c r="M138" s="46">
        <f t="shared" si="49"/>
        <v>640</v>
      </c>
      <c r="N138" s="46">
        <f t="shared" si="50"/>
        <v>768</v>
      </c>
      <c r="O138" s="47">
        <f t="shared" si="51"/>
        <v>70.400000000000006</v>
      </c>
      <c r="P138" s="48">
        <f t="shared" si="44"/>
        <v>0</v>
      </c>
      <c r="Q138" s="50">
        <f t="shared" si="45"/>
        <v>0</v>
      </c>
      <c r="AB138" s="153">
        <v>1840</v>
      </c>
      <c r="AC138" s="131">
        <v>0.17230043802349138</v>
      </c>
      <c r="AD138" s="131">
        <f t="shared" si="53"/>
        <v>0.17230043802352735</v>
      </c>
      <c r="AE138" s="131">
        <v>0.19330094034468887</v>
      </c>
      <c r="AF138" s="131">
        <f t="shared" si="53"/>
        <v>0.15846196841897853</v>
      </c>
      <c r="AG138" s="131">
        <v>0.16055825693307132</v>
      </c>
      <c r="AH138" s="131">
        <f t="shared" si="54"/>
        <v>4.3228559497342944E-2</v>
      </c>
      <c r="AI138" s="131">
        <v>0.11642055366818201</v>
      </c>
      <c r="AJ138" s="131">
        <f t="shared" si="55"/>
        <v>1.4271165504424643E-2</v>
      </c>
      <c r="AK138" s="131">
        <v>8.0200456808173393E-2</v>
      </c>
      <c r="AL138" s="131">
        <f t="shared" si="56"/>
        <v>5.2592261720133537E-3</v>
      </c>
      <c r="AM138" s="131">
        <v>5.3424241195481781E-2</v>
      </c>
      <c r="AN138" s="131">
        <f t="shared" si="57"/>
        <v>3.8302694349567901E-15</v>
      </c>
      <c r="AO138" s="131">
        <f>Plan2!AB138</f>
        <v>0.21861596189236743</v>
      </c>
      <c r="AP138" s="133">
        <f t="shared" si="58"/>
        <v>0.2411373964877741</v>
      </c>
    </row>
    <row r="139" spans="5:42" x14ac:dyDescent="0.25">
      <c r="E139" s="49">
        <v>0</v>
      </c>
      <c r="F139" s="41">
        <v>134</v>
      </c>
      <c r="G139" s="42">
        <f t="shared" si="52"/>
        <v>31.166666666666664</v>
      </c>
      <c r="H139" s="43">
        <f t="shared" si="46"/>
        <v>7.8899999999999999E-4</v>
      </c>
      <c r="I139" s="44">
        <f t="shared" si="47"/>
        <v>6.5749999999999064E-5</v>
      </c>
      <c r="J139" s="44">
        <f t="shared" si="59"/>
        <v>0.99243801880107374</v>
      </c>
      <c r="K139" s="45">
        <f t="shared" si="43"/>
        <v>0.71887104422217474</v>
      </c>
      <c r="L139" s="46">
        <f t="shared" si="48"/>
        <v>640</v>
      </c>
      <c r="M139" s="46">
        <f t="shared" si="49"/>
        <v>640</v>
      </c>
      <c r="N139" s="46">
        <f t="shared" si="50"/>
        <v>768</v>
      </c>
      <c r="O139" s="47">
        <f t="shared" si="51"/>
        <v>70.400000000000006</v>
      </c>
      <c r="P139" s="48">
        <f t="shared" si="44"/>
        <v>0</v>
      </c>
      <c r="Q139" s="50">
        <f t="shared" si="45"/>
        <v>0</v>
      </c>
      <c r="AB139" s="153">
        <v>1850</v>
      </c>
      <c r="AC139" s="131">
        <v>0.17230043802349129</v>
      </c>
      <c r="AD139" s="131">
        <f t="shared" si="53"/>
        <v>0.17230043802347647</v>
      </c>
      <c r="AE139" s="131">
        <v>0.19310913112029937</v>
      </c>
      <c r="AF139" s="131">
        <f t="shared" si="53"/>
        <v>0.15781623383262944</v>
      </c>
      <c r="AG139" s="131">
        <v>0.15992404235233773</v>
      </c>
      <c r="AH139" s="131">
        <f t="shared" si="54"/>
        <v>4.3228559497355268E-2</v>
      </c>
      <c r="AI139" s="131">
        <v>0.11586839481324221</v>
      </c>
      <c r="AJ139" s="131">
        <f t="shared" si="55"/>
        <v>1.4271165504319075E-2</v>
      </c>
      <c r="AK139" s="131">
        <v>7.978924370981158E-2</v>
      </c>
      <c r="AL139" s="131">
        <f t="shared" si="56"/>
        <v>4.1260336112373952E-3</v>
      </c>
      <c r="AM139" s="131">
        <v>5.3135461513344022E-2</v>
      </c>
      <c r="AN139" s="131">
        <f t="shared" si="57"/>
        <v>-3.8510861166685117E-15</v>
      </c>
      <c r="AO139" s="131">
        <f>Plan2!AB139</f>
        <v>0.21873783585072246</v>
      </c>
      <c r="AP139" s="133">
        <f t="shared" si="58"/>
        <v>0.24116264418804351</v>
      </c>
    </row>
    <row r="140" spans="5:42" x14ac:dyDescent="0.25">
      <c r="E140" s="49">
        <v>0</v>
      </c>
      <c r="F140" s="41">
        <v>135</v>
      </c>
      <c r="G140" s="42">
        <f t="shared" si="52"/>
        <v>31.249999999999996</v>
      </c>
      <c r="H140" s="43">
        <f t="shared" si="46"/>
        <v>7.8899999999999999E-4</v>
      </c>
      <c r="I140" s="44">
        <f t="shared" si="47"/>
        <v>6.5749999999999064E-5</v>
      </c>
      <c r="J140" s="44">
        <f t="shared" si="59"/>
        <v>0.99237276600133761</v>
      </c>
      <c r="K140" s="45">
        <f t="shared" si="43"/>
        <v>0.71710247606181943</v>
      </c>
      <c r="L140" s="46">
        <f t="shared" si="48"/>
        <v>640</v>
      </c>
      <c r="M140" s="46">
        <f t="shared" si="49"/>
        <v>640</v>
      </c>
      <c r="N140" s="46">
        <f t="shared" si="50"/>
        <v>768</v>
      </c>
      <c r="O140" s="47">
        <f t="shared" si="51"/>
        <v>70.400000000000006</v>
      </c>
      <c r="P140" s="48">
        <f t="shared" si="44"/>
        <v>0</v>
      </c>
      <c r="Q140" s="50">
        <f t="shared" si="45"/>
        <v>0</v>
      </c>
      <c r="AB140" s="153">
        <v>1860</v>
      </c>
      <c r="AC140" s="131">
        <v>0.17230043802349154</v>
      </c>
      <c r="AD140" s="131">
        <f t="shared" si="53"/>
        <v>0.17230043802353912</v>
      </c>
      <c r="AE140" s="131">
        <v>0.19288007462941742</v>
      </c>
      <c r="AF140" s="131">
        <f t="shared" si="53"/>
        <v>0.15050462381625429</v>
      </c>
      <c r="AG140" s="131">
        <v>0.15929664728322507</v>
      </c>
      <c r="AH140" s="131">
        <f t="shared" si="54"/>
        <v>4.3228559497383912E-2</v>
      </c>
      <c r="AI140" s="131">
        <v>0.11532217315029125</v>
      </c>
      <c r="AJ140" s="131">
        <f t="shared" si="55"/>
        <v>1.4271165504363912E-2</v>
      </c>
      <c r="AK140" s="131">
        <v>7.9373863228152264E-2</v>
      </c>
      <c r="AL140" s="131">
        <f t="shared" si="56"/>
        <v>2.5284741211792083E-3</v>
      </c>
      <c r="AM140" s="131">
        <v>5.2849786989078745E-2</v>
      </c>
      <c r="AN140" s="131">
        <f t="shared" si="57"/>
        <v>2.5812685322534886E-15</v>
      </c>
      <c r="AO140" s="131">
        <f>Plan2!AB140</f>
        <v>0.21885853311086478</v>
      </c>
      <c r="AP140" s="133">
        <f t="shared" si="58"/>
        <v>0.24118752623719406</v>
      </c>
    </row>
    <row r="141" spans="5:42" x14ac:dyDescent="0.25">
      <c r="E141" s="49">
        <v>0</v>
      </c>
      <c r="F141" s="41">
        <v>136</v>
      </c>
      <c r="G141" s="42">
        <f t="shared" si="52"/>
        <v>31.333333333333329</v>
      </c>
      <c r="H141" s="43">
        <f t="shared" si="46"/>
        <v>7.8899999999999999E-4</v>
      </c>
      <c r="I141" s="44">
        <f t="shared" si="47"/>
        <v>6.5749999999999064E-5</v>
      </c>
      <c r="J141" s="44">
        <f t="shared" si="59"/>
        <v>0.9923075174919731</v>
      </c>
      <c r="K141" s="45">
        <f t="shared" si="43"/>
        <v>0.71533825893683123</v>
      </c>
      <c r="L141" s="46">
        <f t="shared" si="48"/>
        <v>640</v>
      </c>
      <c r="M141" s="46">
        <f t="shared" si="49"/>
        <v>640</v>
      </c>
      <c r="N141" s="46">
        <f t="shared" si="50"/>
        <v>768</v>
      </c>
      <c r="O141" s="47">
        <f t="shared" si="51"/>
        <v>70.400000000000006</v>
      </c>
      <c r="P141" s="48">
        <f t="shared" si="44"/>
        <v>0</v>
      </c>
      <c r="Q141" s="50">
        <f t="shared" si="45"/>
        <v>0</v>
      </c>
      <c r="AB141" s="153">
        <v>1870</v>
      </c>
      <c r="AC141" s="131">
        <v>0.17230043802349132</v>
      </c>
      <c r="AD141" s="131">
        <f t="shared" si="53"/>
        <v>0.1723004380234498</v>
      </c>
      <c r="AE141" s="131">
        <v>0.19265346794057564</v>
      </c>
      <c r="AF141" s="131">
        <f t="shared" si="53"/>
        <v>0.15050462381600363</v>
      </c>
      <c r="AG141" s="131">
        <v>0.15867596232180331</v>
      </c>
      <c r="AH141" s="131">
        <f t="shared" si="54"/>
        <v>4.322855949735524E-2</v>
      </c>
      <c r="AI141" s="131">
        <v>0.11478179343025954</v>
      </c>
      <c r="AJ141" s="131">
        <f t="shared" si="55"/>
        <v>1.4271165504362499E-2</v>
      </c>
      <c r="AK141" s="131">
        <v>7.896292531848903E-2</v>
      </c>
      <c r="AL141" s="131">
        <f t="shared" si="56"/>
        <v>2.5284741211284156E-3</v>
      </c>
      <c r="AM141" s="131">
        <v>5.2567167807318939E-2</v>
      </c>
      <c r="AN141" s="131">
        <f t="shared" si="57"/>
        <v>-5.1902926401226068E-15</v>
      </c>
      <c r="AO141" s="131">
        <f>Plan2!AB141</f>
        <v>0.21897807063252625</v>
      </c>
      <c r="AP141" s="133">
        <f t="shared" si="58"/>
        <v>0.2412120496615596</v>
      </c>
    </row>
    <row r="142" spans="5:42" x14ac:dyDescent="0.25">
      <c r="E142" s="49">
        <v>0</v>
      </c>
      <c r="F142" s="41">
        <v>137</v>
      </c>
      <c r="G142" s="42">
        <f t="shared" si="52"/>
        <v>31.416666666666661</v>
      </c>
      <c r="H142" s="43">
        <f t="shared" si="46"/>
        <v>7.8899999999999999E-4</v>
      </c>
      <c r="I142" s="44">
        <f t="shared" si="47"/>
        <v>6.5749999999999064E-5</v>
      </c>
      <c r="J142" s="44">
        <f t="shared" si="59"/>
        <v>0.99224227327269798</v>
      </c>
      <c r="K142" s="45">
        <f t="shared" si="43"/>
        <v>0.71357838214278313</v>
      </c>
      <c r="L142" s="46">
        <f t="shared" si="48"/>
        <v>640</v>
      </c>
      <c r="M142" s="46">
        <f t="shared" si="49"/>
        <v>640</v>
      </c>
      <c r="N142" s="46">
        <f t="shared" si="50"/>
        <v>768</v>
      </c>
      <c r="O142" s="47">
        <f t="shared" si="51"/>
        <v>70.400000000000006</v>
      </c>
      <c r="P142" s="48">
        <f t="shared" si="44"/>
        <v>0</v>
      </c>
      <c r="Q142" s="50">
        <f t="shared" si="45"/>
        <v>0</v>
      </c>
      <c r="AB142" s="153">
        <v>1880</v>
      </c>
      <c r="AC142" s="131">
        <v>0.17230043802349096</v>
      </c>
      <c r="AD142" s="131">
        <f t="shared" si="53"/>
        <v>0.17230043802342299</v>
      </c>
      <c r="AE142" s="131">
        <v>0.1924292719611915</v>
      </c>
      <c r="AF142" s="131">
        <f t="shared" si="53"/>
        <v>0.15050462381635965</v>
      </c>
      <c r="AG142" s="131">
        <v>0.15806188039188615</v>
      </c>
      <c r="AH142" s="131">
        <f t="shared" si="54"/>
        <v>4.3228559497378805E-2</v>
      </c>
      <c r="AI142" s="131">
        <v>0.11424716243065357</v>
      </c>
      <c r="AJ142" s="131">
        <f t="shared" si="55"/>
        <v>1.4271165504336214E-2</v>
      </c>
      <c r="AK142" s="131">
        <v>7.855635908871593E-2</v>
      </c>
      <c r="AL142" s="131">
        <f t="shared" si="56"/>
        <v>2.5284741211455408E-3</v>
      </c>
      <c r="AM142" s="131">
        <v>5.2287555212599236E-2</v>
      </c>
      <c r="AN142" s="131">
        <f t="shared" si="57"/>
        <v>1.5654144647214707E-14</v>
      </c>
      <c r="AO142" s="131">
        <f>Plan2!AB142</f>
        <v>0.21909646505107766</v>
      </c>
      <c r="AP142" s="133">
        <f t="shared" si="58"/>
        <v>0.24123622132019384</v>
      </c>
    </row>
    <row r="143" spans="5:42" x14ac:dyDescent="0.25">
      <c r="E143" s="49">
        <v>0</v>
      </c>
      <c r="F143" s="41">
        <v>138</v>
      </c>
      <c r="G143" s="42">
        <f t="shared" si="52"/>
        <v>31.499999999999993</v>
      </c>
      <c r="H143" s="43">
        <f t="shared" si="46"/>
        <v>7.8899999999999999E-4</v>
      </c>
      <c r="I143" s="44">
        <f t="shared" si="47"/>
        <v>6.5749999999999064E-5</v>
      </c>
      <c r="J143" s="44">
        <f t="shared" si="59"/>
        <v>0.99217703334323037</v>
      </c>
      <c r="K143" s="45">
        <f t="shared" si="43"/>
        <v>0.71182283500158328</v>
      </c>
      <c r="L143" s="46">
        <f t="shared" si="48"/>
        <v>640</v>
      </c>
      <c r="M143" s="46">
        <f t="shared" si="49"/>
        <v>640</v>
      </c>
      <c r="N143" s="46">
        <f t="shared" si="50"/>
        <v>768</v>
      </c>
      <c r="O143" s="47">
        <f t="shared" si="51"/>
        <v>70.400000000000006</v>
      </c>
      <c r="P143" s="48">
        <f t="shared" si="44"/>
        <v>0</v>
      </c>
      <c r="Q143" s="50">
        <f t="shared" si="45"/>
        <v>0</v>
      </c>
      <c r="AB143" s="153">
        <v>1890</v>
      </c>
      <c r="AC143" s="131">
        <v>0.17230043802349124</v>
      </c>
      <c r="AD143" s="131">
        <f t="shared" si="53"/>
        <v>0.17230043802354361</v>
      </c>
      <c r="AE143" s="131">
        <v>0.19219164879609701</v>
      </c>
      <c r="AF143" s="131">
        <f t="shared" si="53"/>
        <v>0.14751849375833806</v>
      </c>
      <c r="AG143" s="131">
        <v>0.15745429668344965</v>
      </c>
      <c r="AH143" s="131">
        <f t="shared" si="54"/>
        <v>4.3228559497388241E-2</v>
      </c>
      <c r="AI143" s="131">
        <v>0.11371818890194314</v>
      </c>
      <c r="AJ143" s="131">
        <f t="shared" si="55"/>
        <v>1.4271165504384314E-2</v>
      </c>
      <c r="AK143" s="131">
        <v>7.8154095147088695E-2</v>
      </c>
      <c r="AL143" s="131">
        <f t="shared" si="56"/>
        <v>2.5284741211702988E-3</v>
      </c>
      <c r="AM143" s="131">
        <v>5.2010901481315652E-2</v>
      </c>
      <c r="AN143" s="131">
        <f t="shared" si="57"/>
        <v>2.6229018956769323E-15</v>
      </c>
      <c r="AO143" s="131">
        <f>Plan2!AB143</f>
        <v>0.21921373268524663</v>
      </c>
      <c r="AP143" s="133">
        <f t="shared" si="58"/>
        <v>0.24126004790901331</v>
      </c>
    </row>
    <row r="144" spans="5:42" x14ac:dyDescent="0.25">
      <c r="E144" s="49">
        <v>0</v>
      </c>
      <c r="F144" s="41">
        <v>139</v>
      </c>
      <c r="G144" s="42">
        <f t="shared" si="52"/>
        <v>31.583333333333325</v>
      </c>
      <c r="H144" s="43">
        <f t="shared" si="46"/>
        <v>7.8899999999999999E-4</v>
      </c>
      <c r="I144" s="44">
        <f t="shared" si="47"/>
        <v>6.5749999999999064E-5</v>
      </c>
      <c r="J144" s="44">
        <f t="shared" si="59"/>
        <v>0.99211179770328806</v>
      </c>
      <c r="K144" s="45">
        <f t="shared" si="43"/>
        <v>0.7100716068614098</v>
      </c>
      <c r="L144" s="46">
        <f t="shared" si="48"/>
        <v>640</v>
      </c>
      <c r="M144" s="46">
        <f t="shared" si="49"/>
        <v>640</v>
      </c>
      <c r="N144" s="46">
        <f t="shared" si="50"/>
        <v>768</v>
      </c>
      <c r="O144" s="47">
        <f t="shared" si="51"/>
        <v>70.400000000000006</v>
      </c>
      <c r="P144" s="48">
        <f t="shared" si="44"/>
        <v>0</v>
      </c>
      <c r="Q144" s="50">
        <f t="shared" si="45"/>
        <v>0</v>
      </c>
      <c r="AB144" s="153">
        <v>1900</v>
      </c>
      <c r="AC144" s="131">
        <v>0.17230043802349113</v>
      </c>
      <c r="AD144" s="131">
        <f t="shared" si="53"/>
        <v>0.17230043802346912</v>
      </c>
      <c r="AE144" s="131">
        <v>0.19193118383179167</v>
      </c>
      <c r="AF144" s="131">
        <f t="shared" si="53"/>
        <v>0.14270330557807964</v>
      </c>
      <c r="AG144" s="131">
        <v>0.15684452710261459</v>
      </c>
      <c r="AH144" s="131">
        <f t="shared" si="54"/>
        <v>4.1598076324791677E-2</v>
      </c>
      <c r="AI144" s="131">
        <v>0.11319478351564023</v>
      </c>
      <c r="AJ144" s="131">
        <f t="shared" si="55"/>
        <v>1.4271165504389782E-2</v>
      </c>
      <c r="AK144" s="131">
        <v>7.7756065562741658E-2</v>
      </c>
      <c r="AL144" s="131">
        <f t="shared" si="56"/>
        <v>2.5284741211521744E-3</v>
      </c>
      <c r="AM144" s="131">
        <v>5.1737159894571873E-2</v>
      </c>
      <c r="AN144" s="131">
        <f t="shared" si="57"/>
        <v>-2.6367796834847468E-15</v>
      </c>
      <c r="AO144" s="131">
        <f>Plan2!AB144</f>
        <v>0.21932988954461152</v>
      </c>
      <c r="AP144" s="133">
        <f t="shared" si="58"/>
        <v>0.24128353596457791</v>
      </c>
    </row>
    <row r="145" spans="5:42" x14ac:dyDescent="0.25">
      <c r="E145" s="49">
        <v>0</v>
      </c>
      <c r="F145" s="41">
        <v>140</v>
      </c>
      <c r="G145" s="42">
        <f t="shared" si="52"/>
        <v>31.666666666666657</v>
      </c>
      <c r="H145" s="43">
        <f t="shared" si="46"/>
        <v>7.8899999999999999E-4</v>
      </c>
      <c r="I145" s="44">
        <f t="shared" si="47"/>
        <v>6.5749999999999064E-5</v>
      </c>
      <c r="J145" s="44">
        <f t="shared" si="59"/>
        <v>0.99204656635258914</v>
      </c>
      <c r="K145" s="45">
        <f t="shared" si="43"/>
        <v>0.70832468709664698</v>
      </c>
      <c r="L145" s="46">
        <f t="shared" si="48"/>
        <v>640</v>
      </c>
      <c r="M145" s="46">
        <f t="shared" si="49"/>
        <v>640</v>
      </c>
      <c r="N145" s="46">
        <f t="shared" si="50"/>
        <v>768</v>
      </c>
      <c r="O145" s="47">
        <f t="shared" si="51"/>
        <v>70.400000000000006</v>
      </c>
      <c r="P145" s="48">
        <f t="shared" si="44"/>
        <v>0</v>
      </c>
      <c r="Q145" s="50">
        <f t="shared" si="45"/>
        <v>0</v>
      </c>
      <c r="AB145" s="153">
        <v>1910</v>
      </c>
      <c r="AC145" s="131">
        <v>0.17230043802349104</v>
      </c>
      <c r="AD145" s="131">
        <f t="shared" si="53"/>
        <v>0.17230043802347569</v>
      </c>
      <c r="AE145" s="131">
        <v>0.19167344624931146</v>
      </c>
      <c r="AF145" s="131">
        <f t="shared" si="53"/>
        <v>0.1427033055780707</v>
      </c>
      <c r="AG145" s="131">
        <v>0.15622041038570825</v>
      </c>
      <c r="AH145" s="131">
        <f t="shared" si="54"/>
        <v>3.7638234173499097E-2</v>
      </c>
      <c r="AI145" s="131">
        <v>0.1126723389020194</v>
      </c>
      <c r="AJ145" s="131">
        <f t="shared" si="55"/>
        <v>1.3407862314061464E-2</v>
      </c>
      <c r="AK145" s="131">
        <v>7.7362203827445561E-2</v>
      </c>
      <c r="AL145" s="131">
        <f t="shared" si="56"/>
        <v>2.5284741211871742E-3</v>
      </c>
      <c r="AM145" s="131">
        <v>5.1466284711877752E-2</v>
      </c>
      <c r="AN145" s="131">
        <f t="shared" si="57"/>
        <v>-5.3013149425851225E-15</v>
      </c>
      <c r="AO145" s="131">
        <f>Plan2!AB145</f>
        <v>0.21944495133689254</v>
      </c>
      <c r="AP145" s="133">
        <f t="shared" si="58"/>
        <v>0.24130669187028381</v>
      </c>
    </row>
    <row r="146" spans="5:42" x14ac:dyDescent="0.25">
      <c r="E146" s="49">
        <v>0</v>
      </c>
      <c r="F146" s="41">
        <v>141</v>
      </c>
      <c r="G146" s="42">
        <f t="shared" si="52"/>
        <v>31.749999999999989</v>
      </c>
      <c r="H146" s="43">
        <f t="shared" si="46"/>
        <v>7.8899999999999999E-4</v>
      </c>
      <c r="I146" s="44">
        <f t="shared" si="47"/>
        <v>6.5749999999999064E-5</v>
      </c>
      <c r="J146" s="44">
        <f t="shared" si="59"/>
        <v>0.99198133929085153</v>
      </c>
      <c r="K146" s="45">
        <f t="shared" si="43"/>
        <v>0.70658206510781973</v>
      </c>
      <c r="L146" s="46">
        <f t="shared" si="48"/>
        <v>640</v>
      </c>
      <c r="M146" s="46">
        <f t="shared" si="49"/>
        <v>640</v>
      </c>
      <c r="N146" s="46">
        <f t="shared" si="50"/>
        <v>768</v>
      </c>
      <c r="O146" s="47">
        <f t="shared" si="51"/>
        <v>70.400000000000006</v>
      </c>
      <c r="P146" s="48">
        <f t="shared" si="44"/>
        <v>0</v>
      </c>
      <c r="Q146" s="50">
        <f t="shared" si="45"/>
        <v>0</v>
      </c>
      <c r="AB146" s="153">
        <v>1920</v>
      </c>
      <c r="AC146" s="131">
        <v>0.17230043802349107</v>
      </c>
      <c r="AD146" s="131">
        <f t="shared" si="53"/>
        <v>0.17230043802349648</v>
      </c>
      <c r="AE146" s="131">
        <v>0.19141839343331499</v>
      </c>
      <c r="AF146" s="131">
        <f t="shared" si="53"/>
        <v>0.14270330557799227</v>
      </c>
      <c r="AG146" s="131">
        <v>0.15560279488460271</v>
      </c>
      <c r="AH146" s="131">
        <f t="shared" si="54"/>
        <v>3.7638234173444474E-2</v>
      </c>
      <c r="AI146" s="131">
        <v>0.11213959626860558</v>
      </c>
      <c r="AJ146" s="131">
        <f t="shared" si="55"/>
        <v>1.038575328656588E-2</v>
      </c>
      <c r="AK146" s="131">
        <v>7.6972444818558555E-2</v>
      </c>
      <c r="AL146" s="131">
        <f t="shared" si="56"/>
        <v>2.528474121141322E-3</v>
      </c>
      <c r="AM146" s="131">
        <v>5.1198231145670028E-2</v>
      </c>
      <c r="AN146" s="131">
        <f t="shared" si="57"/>
        <v>-5.3290705182007514E-15</v>
      </c>
      <c r="AO146" s="131">
        <f>Plan2!AB146</f>
        <v>0.21955893347503044</v>
      </c>
      <c r="AP146" s="133">
        <f t="shared" si="58"/>
        <v>0.24132952185937384</v>
      </c>
    </row>
    <row r="147" spans="5:42" x14ac:dyDescent="0.25">
      <c r="E147" s="49">
        <v>0</v>
      </c>
      <c r="F147" s="41">
        <v>142</v>
      </c>
      <c r="G147" s="42">
        <f t="shared" si="52"/>
        <v>31.833333333333321</v>
      </c>
      <c r="H147" s="43">
        <f t="shared" si="46"/>
        <v>7.8899999999999999E-4</v>
      </c>
      <c r="I147" s="44">
        <f t="shared" si="47"/>
        <v>6.5749999999999064E-5</v>
      </c>
      <c r="J147" s="44">
        <f t="shared" si="59"/>
        <v>0.99191611651779321</v>
      </c>
      <c r="K147" s="45">
        <f t="shared" si="43"/>
        <v>0.70484373032153003</v>
      </c>
      <c r="L147" s="46">
        <f t="shared" si="48"/>
        <v>640</v>
      </c>
      <c r="M147" s="46">
        <f t="shared" si="49"/>
        <v>640</v>
      </c>
      <c r="N147" s="46">
        <f t="shared" si="50"/>
        <v>768</v>
      </c>
      <c r="O147" s="47">
        <f t="shared" si="51"/>
        <v>70.400000000000006</v>
      </c>
      <c r="P147" s="48">
        <f t="shared" si="44"/>
        <v>0</v>
      </c>
      <c r="Q147" s="50">
        <f t="shared" si="45"/>
        <v>0</v>
      </c>
      <c r="AB147" s="153">
        <v>1930</v>
      </c>
      <c r="AC147" s="131">
        <v>0.17230043802349124</v>
      </c>
      <c r="AD147" s="131">
        <f t="shared" si="53"/>
        <v>0.17230043802352613</v>
      </c>
      <c r="AE147" s="131">
        <v>0.19114179314740876</v>
      </c>
      <c r="AF147" s="131">
        <f t="shared" si="53"/>
        <v>0.13803453825341486</v>
      </c>
      <c r="AG147" s="131">
        <v>0.15499157954413079</v>
      </c>
      <c r="AH147" s="131">
        <f t="shared" si="54"/>
        <v>3.7638234173522744E-2</v>
      </c>
      <c r="AI147" s="131">
        <v>0.11161237428424299</v>
      </c>
      <c r="AJ147" s="131">
        <f t="shared" si="55"/>
        <v>1.0385753286627344E-2</v>
      </c>
      <c r="AK147" s="131">
        <v>7.6586724763131636E-2</v>
      </c>
      <c r="AL147" s="131">
        <f t="shared" si="56"/>
        <v>2.5284741211630685E-3</v>
      </c>
      <c r="AM147" s="131">
        <v>5.0932955336625167E-2</v>
      </c>
      <c r="AN147" s="131">
        <f t="shared" si="57"/>
        <v>1.2052858711086856E-14</v>
      </c>
      <c r="AO147" s="131">
        <f>Plan2!AB147</f>
        <v>0.21967185108406961</v>
      </c>
      <c r="AP147" s="133">
        <f t="shared" si="58"/>
        <v>0.24135203201958894</v>
      </c>
    </row>
    <row r="148" spans="5:42" x14ac:dyDescent="0.25">
      <c r="E148" s="49">
        <v>0</v>
      </c>
      <c r="F148" s="41">
        <v>143</v>
      </c>
      <c r="G148" s="42">
        <f t="shared" si="52"/>
        <v>31.916666666666654</v>
      </c>
      <c r="H148" s="43">
        <f t="shared" si="46"/>
        <v>7.8899999999999999E-4</v>
      </c>
      <c r="I148" s="44">
        <f t="shared" si="47"/>
        <v>6.5750000000010272E-5</v>
      </c>
      <c r="J148" s="44">
        <f t="shared" si="59"/>
        <v>0.9918508980331322</v>
      </c>
      <c r="K148" s="45">
        <f t="shared" si="43"/>
        <v>0.70310967219039255</v>
      </c>
      <c r="L148" s="46">
        <f t="shared" si="48"/>
        <v>640</v>
      </c>
      <c r="M148" s="46">
        <f t="shared" si="49"/>
        <v>640</v>
      </c>
      <c r="N148" s="46">
        <f t="shared" si="50"/>
        <v>768</v>
      </c>
      <c r="O148" s="47">
        <f t="shared" si="51"/>
        <v>70.400000000000006</v>
      </c>
      <c r="P148" s="48">
        <f t="shared" si="44"/>
        <v>0</v>
      </c>
      <c r="Q148" s="50">
        <f t="shared" si="45"/>
        <v>0</v>
      </c>
      <c r="AB148" s="153">
        <v>1940</v>
      </c>
      <c r="AC148" s="131">
        <v>0.17230043802349104</v>
      </c>
      <c r="AD148" s="131">
        <f t="shared" si="53"/>
        <v>0.17230043802345035</v>
      </c>
      <c r="AE148" s="131">
        <v>0.19085268573100025</v>
      </c>
      <c r="AF148" s="131">
        <f t="shared" si="53"/>
        <v>0.13505495436415721</v>
      </c>
      <c r="AG148" s="131">
        <v>0.15438666539273632</v>
      </c>
      <c r="AH148" s="131">
        <f t="shared" si="54"/>
        <v>3.7638234173603902E-2</v>
      </c>
      <c r="AI148" s="131">
        <v>0.1110905875780696</v>
      </c>
      <c r="AJ148" s="131">
        <f t="shared" si="55"/>
        <v>1.0385753286604377E-2</v>
      </c>
      <c r="AK148" s="131">
        <v>7.6204981203121372E-2</v>
      </c>
      <c r="AL148" s="131">
        <f t="shared" si="56"/>
        <v>2.5284741211398787E-3</v>
      </c>
      <c r="AM148" s="131">
        <v>5.0670414329735312E-2</v>
      </c>
      <c r="AN148" s="131">
        <f t="shared" si="57"/>
        <v>-6.7307270867900115E-15</v>
      </c>
      <c r="AO148" s="131">
        <f>Plan2!AB148</f>
        <v>0.21978371900784746</v>
      </c>
      <c r="AP148" s="133">
        <f t="shared" si="58"/>
        <v>0.24137422829697369</v>
      </c>
    </row>
    <row r="149" spans="5:42" x14ac:dyDescent="0.25">
      <c r="E149" s="49">
        <v>1</v>
      </c>
      <c r="F149" s="41">
        <v>144</v>
      </c>
      <c r="G149" s="42">
        <v>32</v>
      </c>
      <c r="H149" s="43">
        <f t="shared" si="46"/>
        <v>7.8899999999999999E-4</v>
      </c>
      <c r="I149" s="44">
        <f t="shared" si="47"/>
        <v>6.5750000000001869E-5</v>
      </c>
      <c r="J149" s="44">
        <f t="shared" si="59"/>
        <v>0.9917856838365865</v>
      </c>
      <c r="K149" s="45">
        <f t="shared" si="43"/>
        <v>0.70137988019297082</v>
      </c>
      <c r="L149" s="46">
        <f t="shared" si="48"/>
        <v>640</v>
      </c>
      <c r="M149" s="46">
        <f t="shared" si="49"/>
        <v>640</v>
      </c>
      <c r="N149" s="46">
        <f t="shared" si="50"/>
        <v>768</v>
      </c>
      <c r="O149" s="47">
        <f t="shared" si="51"/>
        <v>70.400000000000006</v>
      </c>
      <c r="P149" s="48">
        <f t="shared" si="44"/>
        <v>0</v>
      </c>
      <c r="Q149" s="50">
        <f t="shared" si="45"/>
        <v>0</v>
      </c>
      <c r="AB149" s="153">
        <v>1950</v>
      </c>
      <c r="AC149" s="131">
        <v>0.17230043802349099</v>
      </c>
      <c r="AD149" s="131">
        <f t="shared" si="53"/>
        <v>0.17230043802347716</v>
      </c>
      <c r="AE149" s="131">
        <v>0.19056654351886321</v>
      </c>
      <c r="AF149" s="131">
        <f t="shared" si="53"/>
        <v>0.13505495436427553</v>
      </c>
      <c r="AG149" s="131">
        <v>0.15378795548904814</v>
      </c>
      <c r="AH149" s="131">
        <f t="shared" si="54"/>
        <v>3.7638234173539148E-2</v>
      </c>
      <c r="AI149" s="131">
        <v>0.11057415253042137</v>
      </c>
      <c r="AJ149" s="131">
        <f t="shared" si="55"/>
        <v>1.0385753286665592E-2</v>
      </c>
      <c r="AK149" s="131">
        <v>7.5827152961675512E-2</v>
      </c>
      <c r="AL149" s="131">
        <f t="shared" si="56"/>
        <v>2.5284741211779177E-3</v>
      </c>
      <c r="AM149" s="131">
        <v>5.0410566051121312E-2</v>
      </c>
      <c r="AN149" s="131">
        <f t="shared" si="57"/>
        <v>5.4123372450476381E-15</v>
      </c>
      <c r="AO149" s="131">
        <f>Plan2!AB149</f>
        <v>0.21989455181550324</v>
      </c>
      <c r="AP149" s="133">
        <f t="shared" si="58"/>
        <v>0.24139611650072432</v>
      </c>
    </row>
    <row r="150" spans="5:42" x14ac:dyDescent="0.25">
      <c r="E150" s="49">
        <v>0</v>
      </c>
      <c r="F150" s="41">
        <v>145</v>
      </c>
      <c r="G150" s="42">
        <f t="shared" si="52"/>
        <v>32.083333333333336</v>
      </c>
      <c r="H150" s="43">
        <f t="shared" si="46"/>
        <v>7.8899999999999999E-4</v>
      </c>
      <c r="I150" s="44">
        <f t="shared" si="47"/>
        <v>6.5750000000001869E-5</v>
      </c>
      <c r="J150" s="44">
        <f t="shared" si="59"/>
        <v>0.99172047392787421</v>
      </c>
      <c r="K150" s="45">
        <f t="shared" si="43"/>
        <v>0.69965434383371272</v>
      </c>
      <c r="L150" s="46">
        <f t="shared" si="48"/>
        <v>640</v>
      </c>
      <c r="M150" s="46">
        <f t="shared" si="49"/>
        <v>640</v>
      </c>
      <c r="N150" s="46">
        <f t="shared" si="50"/>
        <v>768</v>
      </c>
      <c r="O150" s="47">
        <f t="shared" si="51"/>
        <v>70.400000000000006</v>
      </c>
      <c r="P150" s="48">
        <f t="shared" si="44"/>
        <v>0</v>
      </c>
      <c r="Q150" s="50">
        <f t="shared" si="45"/>
        <v>0</v>
      </c>
      <c r="AB150" s="153">
        <v>1960</v>
      </c>
      <c r="AC150" s="131">
        <v>0.17230043802349126</v>
      </c>
      <c r="AD150" s="131">
        <f t="shared" si="53"/>
        <v>0.17230043802354633</v>
      </c>
      <c r="AE150" s="131">
        <v>0.1902833211252167</v>
      </c>
      <c r="AF150" s="131">
        <f t="shared" si="53"/>
        <v>0.13505495436414572</v>
      </c>
      <c r="AG150" s="131">
        <v>0.15319535487009101</v>
      </c>
      <c r="AH150" s="131">
        <f t="shared" si="54"/>
        <v>3.7638234173447804E-2</v>
      </c>
      <c r="AI150" s="131">
        <v>0.11006298722815692</v>
      </c>
      <c r="AJ150" s="131">
        <f t="shared" si="55"/>
        <v>1.0385753286588861E-2</v>
      </c>
      <c r="AK150" s="131">
        <v>7.5453180110448395E-2</v>
      </c>
      <c r="AL150" s="131">
        <f t="shared" si="56"/>
        <v>2.5284741211605843E-3</v>
      </c>
      <c r="AM150" s="131">
        <v>5.015336928555434E-2</v>
      </c>
      <c r="AN150" s="131">
        <f t="shared" si="57"/>
        <v>-5.4400928206632678E-15</v>
      </c>
      <c r="AO150" s="131">
        <f>Plan2!AB150</f>
        <v>0.22000436380779903</v>
      </c>
      <c r="AP150" s="133">
        <f t="shared" si="58"/>
        <v>0.24141770230547757</v>
      </c>
    </row>
    <row r="151" spans="5:42" x14ac:dyDescent="0.25">
      <c r="E151" s="49">
        <v>0</v>
      </c>
      <c r="F151" s="41">
        <v>146</v>
      </c>
      <c r="G151" s="42">
        <f t="shared" si="52"/>
        <v>32.166666666666671</v>
      </c>
      <c r="H151" s="43">
        <f t="shared" si="46"/>
        <v>7.8899999999999999E-4</v>
      </c>
      <c r="I151" s="44">
        <f t="shared" si="47"/>
        <v>6.5750000000001869E-5</v>
      </c>
      <c r="J151" s="44">
        <f t="shared" si="59"/>
        <v>0.99165526830671347</v>
      </c>
      <c r="K151" s="45">
        <f t="shared" si="43"/>
        <v>0.69793305264288796</v>
      </c>
      <c r="L151" s="46">
        <f t="shared" si="48"/>
        <v>640</v>
      </c>
      <c r="M151" s="46">
        <f t="shared" si="49"/>
        <v>640</v>
      </c>
      <c r="N151" s="46">
        <f t="shared" si="50"/>
        <v>768</v>
      </c>
      <c r="O151" s="47">
        <f t="shared" si="51"/>
        <v>70.400000000000006</v>
      </c>
      <c r="P151" s="48">
        <f t="shared" si="44"/>
        <v>0</v>
      </c>
      <c r="Q151" s="50">
        <f t="shared" si="45"/>
        <v>0</v>
      </c>
      <c r="AB151" s="153">
        <v>1970</v>
      </c>
      <c r="AC151" s="131">
        <v>0.17230043802349101</v>
      </c>
      <c r="AD151" s="131">
        <f t="shared" si="53"/>
        <v>0.1723004380234405</v>
      </c>
      <c r="AE151" s="131">
        <v>0.1899739459588122</v>
      </c>
      <c r="AF151" s="131">
        <f t="shared" si="53"/>
        <v>0.12933641334353235</v>
      </c>
      <c r="AG151" s="131">
        <v>0.15260877050107285</v>
      </c>
      <c r="AH151" s="131">
        <f t="shared" si="54"/>
        <v>3.7638234173518498E-2</v>
      </c>
      <c r="AI151" s="131">
        <v>0.10955701142134713</v>
      </c>
      <c r="AJ151" s="131">
        <f t="shared" si="55"/>
        <v>1.0385753286629218E-2</v>
      </c>
      <c r="AK151" s="131">
        <v>7.5083003937913881E-2</v>
      </c>
      <c r="AL151" s="131">
        <f t="shared" si="56"/>
        <v>2.5284741211499262E-3</v>
      </c>
      <c r="AM151" s="131">
        <v>4.9898783654663194E-2</v>
      </c>
      <c r="AN151" s="131">
        <f t="shared" si="57"/>
        <v>-1.3669620990697242E-15</v>
      </c>
      <c r="AO151" s="131">
        <f>Plan2!AB151</f>
        <v>0.22011316902327202</v>
      </c>
      <c r="AP151" s="133">
        <f t="shared" si="58"/>
        <v>0.24143899125597934</v>
      </c>
    </row>
    <row r="152" spans="5:42" x14ac:dyDescent="0.25">
      <c r="E152" s="49">
        <v>0</v>
      </c>
      <c r="F152" s="41">
        <v>147</v>
      </c>
      <c r="G152" s="42">
        <f t="shared" si="52"/>
        <v>32.250000000000007</v>
      </c>
      <c r="H152" s="43">
        <f t="shared" si="46"/>
        <v>7.8899999999999999E-4</v>
      </c>
      <c r="I152" s="44">
        <f t="shared" si="47"/>
        <v>6.5750000000001869E-5</v>
      </c>
      <c r="J152" s="44">
        <f t="shared" si="59"/>
        <v>0.99159006697282237</v>
      </c>
      <c r="K152" s="45">
        <f t="shared" si="43"/>
        <v>0.69621599617652352</v>
      </c>
      <c r="L152" s="46">
        <f t="shared" si="48"/>
        <v>640</v>
      </c>
      <c r="M152" s="46">
        <f t="shared" si="49"/>
        <v>640</v>
      </c>
      <c r="N152" s="46">
        <f t="shared" si="50"/>
        <v>768</v>
      </c>
      <c r="O152" s="47">
        <f t="shared" si="51"/>
        <v>70.400000000000006</v>
      </c>
      <c r="P152" s="48">
        <f t="shared" si="44"/>
        <v>0</v>
      </c>
      <c r="Q152" s="50">
        <f t="shared" si="45"/>
        <v>0</v>
      </c>
      <c r="AB152" s="153">
        <v>1980</v>
      </c>
      <c r="AC152" s="131">
        <v>0.17230043802349124</v>
      </c>
      <c r="AD152" s="131">
        <f t="shared" si="53"/>
        <v>0.17230043802353709</v>
      </c>
      <c r="AE152" s="131">
        <v>0.18965870669044155</v>
      </c>
      <c r="AF152" s="131">
        <f t="shared" si="53"/>
        <v>0.12755657082142524</v>
      </c>
      <c r="AG152" s="131">
        <v>0.15200901724539248</v>
      </c>
      <c r="AH152" s="131">
        <f t="shared" si="54"/>
        <v>3.3857625876357322E-2</v>
      </c>
      <c r="AI152" s="131">
        <v>0.10905614648127254</v>
      </c>
      <c r="AJ152" s="131">
        <f t="shared" si="55"/>
        <v>1.038575328657995E-2</v>
      </c>
      <c r="AK152" s="131">
        <v>7.4716566918637262E-2</v>
      </c>
      <c r="AL152" s="131">
        <f t="shared" si="56"/>
        <v>2.5284741211430706E-3</v>
      </c>
      <c r="AM152" s="131">
        <v>4.9646769595801263E-2</v>
      </c>
      <c r="AN152" s="131">
        <f t="shared" si="57"/>
        <v>1.373900992973631E-15</v>
      </c>
      <c r="AO152" s="131">
        <f>Plan2!AB152</f>
        <v>0.22022098124422154</v>
      </c>
      <c r="AP152" s="133">
        <f t="shared" si="58"/>
        <v>0.24145998877127614</v>
      </c>
    </row>
    <row r="153" spans="5:42" x14ac:dyDescent="0.25">
      <c r="E153" s="49">
        <v>0</v>
      </c>
      <c r="F153" s="41">
        <v>148</v>
      </c>
      <c r="G153" s="42">
        <f t="shared" si="52"/>
        <v>32.333333333333343</v>
      </c>
      <c r="H153" s="43">
        <f t="shared" si="46"/>
        <v>7.8899999999999999E-4</v>
      </c>
      <c r="I153" s="44">
        <f t="shared" si="47"/>
        <v>6.5750000000001869E-5</v>
      </c>
      <c r="J153" s="44">
        <f t="shared" si="59"/>
        <v>0.99152486992591893</v>
      </c>
      <c r="K153" s="45">
        <f t="shared" si="43"/>
        <v>0.69450316401634071</v>
      </c>
      <c r="L153" s="46">
        <f t="shared" si="48"/>
        <v>640</v>
      </c>
      <c r="M153" s="46">
        <f t="shared" si="49"/>
        <v>640</v>
      </c>
      <c r="N153" s="46">
        <f t="shared" si="50"/>
        <v>768</v>
      </c>
      <c r="O153" s="47">
        <f t="shared" si="51"/>
        <v>70.400000000000006</v>
      </c>
      <c r="P153" s="48">
        <f t="shared" si="44"/>
        <v>0</v>
      </c>
      <c r="Q153" s="50">
        <f t="shared" si="45"/>
        <v>0</v>
      </c>
      <c r="AB153" s="153">
        <v>1990</v>
      </c>
      <c r="AC153" s="131">
        <v>0.17230043802349082</v>
      </c>
      <c r="AD153" s="131">
        <f t="shared" si="53"/>
        <v>0.1723004380234105</v>
      </c>
      <c r="AE153" s="131">
        <v>0.18934663565592263</v>
      </c>
      <c r="AF153" s="131">
        <f t="shared" si="53"/>
        <v>0.12755657082118016</v>
      </c>
      <c r="AG153" s="131">
        <v>0.1514072780700994</v>
      </c>
      <c r="AH153" s="131">
        <f t="shared" si="54"/>
        <v>3.2262921362071845E-2</v>
      </c>
      <c r="AI153" s="131">
        <v>0.10856031535969148</v>
      </c>
      <c r="AJ153" s="131">
        <f t="shared" si="55"/>
        <v>1.0385753286640001E-2</v>
      </c>
      <c r="AK153" s="131">
        <v>7.4353812683473908E-2</v>
      </c>
      <c r="AL153" s="131">
        <f t="shared" si="56"/>
        <v>2.5284741211309691E-3</v>
      </c>
      <c r="AM153" s="131">
        <v>4.9397288341550986E-2</v>
      </c>
      <c r="AN153" s="131">
        <f t="shared" si="57"/>
        <v>-4.1425196606326153E-15</v>
      </c>
      <c r="AO153" s="131">
        <f>Plan2!AB153</f>
        <v>0.22032781400252111</v>
      </c>
      <c r="AP153" s="133">
        <f t="shared" si="58"/>
        <v>0.24148070014583592</v>
      </c>
    </row>
    <row r="154" spans="5:42" x14ac:dyDescent="0.25">
      <c r="E154" s="49">
        <v>0</v>
      </c>
      <c r="F154" s="41">
        <v>149</v>
      </c>
      <c r="G154" s="42">
        <f t="shared" si="52"/>
        <v>32.416666666666679</v>
      </c>
      <c r="H154" s="43">
        <f t="shared" si="46"/>
        <v>7.8899999999999999E-4</v>
      </c>
      <c r="I154" s="44">
        <f t="shared" si="47"/>
        <v>6.5750000000001869E-5</v>
      </c>
      <c r="J154" s="44">
        <f t="shared" si="59"/>
        <v>0.99145967716572136</v>
      </c>
      <c r="K154" s="45">
        <f t="shared" si="43"/>
        <v>0.69279454576969224</v>
      </c>
      <c r="L154" s="46">
        <f t="shared" si="48"/>
        <v>640</v>
      </c>
      <c r="M154" s="46">
        <f t="shared" si="49"/>
        <v>640</v>
      </c>
      <c r="N154" s="46">
        <f t="shared" si="50"/>
        <v>768</v>
      </c>
      <c r="O154" s="47">
        <f t="shared" si="51"/>
        <v>70.400000000000006</v>
      </c>
      <c r="P154" s="48">
        <f t="shared" si="44"/>
        <v>0</v>
      </c>
      <c r="Q154" s="50">
        <f t="shared" si="45"/>
        <v>0</v>
      </c>
      <c r="AB154" s="153">
        <v>2000</v>
      </c>
      <c r="AC154" s="131">
        <v>0.17230043802349115</v>
      </c>
      <c r="AD154" s="131">
        <f t="shared" si="53"/>
        <v>0.17230043802355932</v>
      </c>
      <c r="AE154" s="131">
        <v>0.18903768533175017</v>
      </c>
      <c r="AF154" s="131">
        <f t="shared" si="53"/>
        <v>0.1275565708214299</v>
      </c>
      <c r="AG154" s="131">
        <v>0.15081155628655993</v>
      </c>
      <c r="AH154" s="131">
        <f t="shared" si="54"/>
        <v>3.2262921362202768E-2</v>
      </c>
      <c r="AI154" s="131">
        <v>0.10806944254932603</v>
      </c>
      <c r="AJ154" s="131">
        <f t="shared" si="55"/>
        <v>1.0385753286601407E-2</v>
      </c>
      <c r="AK154" s="131">
        <v>7.398649155373753E-2</v>
      </c>
      <c r="AL154" s="131">
        <f t="shared" si="56"/>
        <v>8.8958673619965456E-4</v>
      </c>
      <c r="AM154" s="131">
        <v>4.9150301899843284E-2</v>
      </c>
      <c r="AN154" s="131">
        <f t="shared" si="57"/>
        <v>1.1102230246251565E-14</v>
      </c>
      <c r="AO154" s="131">
        <f>Plan2!AB154</f>
        <v>0.22043368058528862</v>
      </c>
      <c r="AP154" s="133">
        <f t="shared" si="58"/>
        <v>0.24150113055602107</v>
      </c>
    </row>
    <row r="155" spans="5:42" x14ac:dyDescent="0.25">
      <c r="E155" s="49">
        <v>0</v>
      </c>
      <c r="F155" s="41">
        <v>150</v>
      </c>
      <c r="G155" s="42">
        <f t="shared" si="52"/>
        <v>32.500000000000014</v>
      </c>
      <c r="H155" s="43">
        <f t="shared" si="46"/>
        <v>7.8899999999999999E-4</v>
      </c>
      <c r="I155" s="44">
        <f t="shared" si="47"/>
        <v>6.5750000000001869E-5</v>
      </c>
      <c r="J155" s="44">
        <f t="shared" si="59"/>
        <v>0.9913944886919478</v>
      </c>
      <c r="K155" s="45">
        <f t="shared" si="43"/>
        <v>0.69109013106949801</v>
      </c>
      <c r="L155" s="46">
        <f t="shared" si="48"/>
        <v>640</v>
      </c>
      <c r="M155" s="46">
        <f t="shared" si="49"/>
        <v>640</v>
      </c>
      <c r="N155" s="46">
        <f t="shared" si="50"/>
        <v>768</v>
      </c>
      <c r="O155" s="47">
        <f t="shared" si="51"/>
        <v>70.400000000000006</v>
      </c>
      <c r="P155" s="48">
        <f t="shared" si="44"/>
        <v>0</v>
      </c>
      <c r="Q155" s="50">
        <f t="shared" si="45"/>
        <v>0</v>
      </c>
      <c r="AB155" s="153">
        <v>2010</v>
      </c>
      <c r="AC155" s="131">
        <v>0.1723004380234914</v>
      </c>
      <c r="AD155" s="131">
        <f t="shared" si="53"/>
        <v>0.17230043802353928</v>
      </c>
      <c r="AE155" s="131">
        <v>0.18870116425256581</v>
      </c>
      <c r="AF155" s="131">
        <f t="shared" si="53"/>
        <v>0.12139694841569346</v>
      </c>
      <c r="AG155" s="131">
        <v>0.15022176208295543</v>
      </c>
      <c r="AH155" s="131">
        <f t="shared" si="54"/>
        <v>3.2262921362053859E-2</v>
      </c>
      <c r="AI155" s="131">
        <v>0.10758345404553153</v>
      </c>
      <c r="AJ155" s="131">
        <f t="shared" si="55"/>
        <v>1.0385753286632243E-2</v>
      </c>
      <c r="AK155" s="131">
        <v>7.3618399555957767E-2</v>
      </c>
      <c r="AL155" s="131">
        <f t="shared" si="56"/>
        <v>5.5788706987414116E-15</v>
      </c>
      <c r="AM155" s="131">
        <v>4.8905773034669871E-2</v>
      </c>
      <c r="AN155" s="131">
        <f t="shared" si="57"/>
        <v>-1.2552459072168176E-14</v>
      </c>
      <c r="AO155" s="131">
        <f>Plan2!AB155</f>
        <v>0.22053859404038823</v>
      </c>
      <c r="AP155" s="133">
        <f t="shared" si="58"/>
        <v>0.24152128506030759</v>
      </c>
    </row>
    <row r="156" spans="5:42" x14ac:dyDescent="0.25">
      <c r="E156" s="49">
        <v>0</v>
      </c>
      <c r="F156" s="41">
        <v>151</v>
      </c>
      <c r="G156" s="42">
        <f t="shared" si="52"/>
        <v>32.58333333333335</v>
      </c>
      <c r="H156" s="43">
        <f t="shared" si="46"/>
        <v>7.8899999999999999E-4</v>
      </c>
      <c r="I156" s="44">
        <f t="shared" si="47"/>
        <v>6.5750000000001869E-5</v>
      </c>
      <c r="J156" s="44">
        <f t="shared" si="59"/>
        <v>0.99132930450431633</v>
      </c>
      <c r="K156" s="45">
        <f t="shared" si="43"/>
        <v>0.68938990957418411</v>
      </c>
      <c r="L156" s="46">
        <f t="shared" si="48"/>
        <v>640</v>
      </c>
      <c r="M156" s="46">
        <f t="shared" si="49"/>
        <v>640</v>
      </c>
      <c r="N156" s="46">
        <f t="shared" si="50"/>
        <v>768</v>
      </c>
      <c r="O156" s="47">
        <f t="shared" si="51"/>
        <v>70.400000000000006</v>
      </c>
      <c r="P156" s="48">
        <f t="shared" si="44"/>
        <v>0</v>
      </c>
      <c r="Q156" s="50">
        <f t="shared" si="45"/>
        <v>0</v>
      </c>
      <c r="AB156" s="153">
        <v>2020</v>
      </c>
      <c r="AC156" s="131">
        <v>0.17230043802349146</v>
      </c>
      <c r="AD156" s="131">
        <f t="shared" si="53"/>
        <v>0.17230043802350536</v>
      </c>
      <c r="AE156" s="131">
        <v>0.18836207539194244</v>
      </c>
      <c r="AF156" s="131">
        <f t="shared" si="53"/>
        <v>0.12020521440664644</v>
      </c>
      <c r="AG156" s="131">
        <v>0.14963780742592162</v>
      </c>
      <c r="AH156" s="131">
        <f t="shared" si="54"/>
        <v>3.2262921362126162E-2</v>
      </c>
      <c r="AI156" s="131">
        <v>0.10710227730910155</v>
      </c>
      <c r="AJ156" s="131">
        <f t="shared" si="55"/>
        <v>1.0385753286674237E-2</v>
      </c>
      <c r="AK156" s="131">
        <v>7.325395203340361E-2</v>
      </c>
      <c r="AL156" s="131">
        <f t="shared" si="56"/>
        <v>1.6819878823071122E-14</v>
      </c>
      <c r="AM156" s="131">
        <v>4.8663665247369592E-2</v>
      </c>
      <c r="AN156" s="131">
        <f t="shared" si="57"/>
        <v>1.4016565685892601E-14</v>
      </c>
      <c r="AO156" s="131">
        <f>Plan2!AB156</f>
        <v>0.22064256718179737</v>
      </c>
      <c r="AP156" s="133">
        <f t="shared" si="58"/>
        <v>0.24154116860503583</v>
      </c>
    </row>
    <row r="157" spans="5:42" x14ac:dyDescent="0.25">
      <c r="E157" s="49">
        <v>0</v>
      </c>
      <c r="F157" s="41">
        <v>152</v>
      </c>
      <c r="G157" s="42">
        <f t="shared" si="52"/>
        <v>32.666666666666686</v>
      </c>
      <c r="H157" s="43">
        <f t="shared" si="46"/>
        <v>7.8899999999999999E-4</v>
      </c>
      <c r="I157" s="44">
        <f t="shared" si="47"/>
        <v>6.5750000000001869E-5</v>
      </c>
      <c r="J157" s="44">
        <f t="shared" si="59"/>
        <v>0.9912641246025452</v>
      </c>
      <c r="K157" s="45">
        <f t="shared" si="43"/>
        <v>0.68769387096761836</v>
      </c>
      <c r="L157" s="46">
        <f t="shared" si="48"/>
        <v>640</v>
      </c>
      <c r="M157" s="46">
        <f t="shared" si="49"/>
        <v>640</v>
      </c>
      <c r="N157" s="46">
        <f t="shared" si="50"/>
        <v>768</v>
      </c>
      <c r="O157" s="47">
        <f t="shared" si="51"/>
        <v>70.400000000000006</v>
      </c>
      <c r="P157" s="48">
        <f t="shared" si="44"/>
        <v>0</v>
      </c>
      <c r="Q157" s="50">
        <f t="shared" si="45"/>
        <v>0</v>
      </c>
      <c r="AB157" s="153">
        <v>2030</v>
      </c>
      <c r="AC157" s="131">
        <v>0.17230043802349104</v>
      </c>
      <c r="AD157" s="131">
        <f t="shared" si="53"/>
        <v>0.17230043802340431</v>
      </c>
      <c r="AE157" s="131">
        <v>0.18802632730827068</v>
      </c>
      <c r="AF157" s="131">
        <f t="shared" si="53"/>
        <v>0.12020521440657281</v>
      </c>
      <c r="AG157" s="131">
        <v>0.14905960601674009</v>
      </c>
      <c r="AH157" s="131">
        <f t="shared" si="54"/>
        <v>3.2262921362074759E-2</v>
      </c>
      <c r="AI157" s="131">
        <v>0.10661183795858968</v>
      </c>
      <c r="AJ157" s="131">
        <f t="shared" si="55"/>
        <v>7.5430891551931667E-3</v>
      </c>
      <c r="AK157" s="131">
        <v>7.2893095126835061E-2</v>
      </c>
      <c r="AL157" s="131">
        <f t="shared" si="56"/>
        <v>-1.1268763699945339E-14</v>
      </c>
      <c r="AM157" s="131">
        <v>4.8423942758466239E-2</v>
      </c>
      <c r="AN157" s="131">
        <f t="shared" si="57"/>
        <v>-1.1268763699945339E-14</v>
      </c>
      <c r="AO157" s="131">
        <f>Plan2!AB157</f>
        <v>0.22074561259481776</v>
      </c>
      <c r="AP157" s="133">
        <f t="shared" si="58"/>
        <v>0.24156078602493591</v>
      </c>
    </row>
    <row r="158" spans="5:42" x14ac:dyDescent="0.25">
      <c r="E158" s="49">
        <v>0</v>
      </c>
      <c r="F158" s="41">
        <v>153</v>
      </c>
      <c r="G158" s="42">
        <f t="shared" si="52"/>
        <v>32.750000000000021</v>
      </c>
      <c r="H158" s="43">
        <f t="shared" si="46"/>
        <v>7.8899999999999999E-4</v>
      </c>
      <c r="I158" s="44">
        <f t="shared" si="47"/>
        <v>6.5750000000001869E-5</v>
      </c>
      <c r="J158" s="44">
        <f t="shared" si="59"/>
        <v>0.99119894898635263</v>
      </c>
      <c r="K158" s="45">
        <f t="shared" si="43"/>
        <v>0.68600200495904806</v>
      </c>
      <c r="L158" s="46">
        <f t="shared" si="48"/>
        <v>640</v>
      </c>
      <c r="M158" s="46">
        <f t="shared" si="49"/>
        <v>640</v>
      </c>
      <c r="N158" s="46">
        <f t="shared" si="50"/>
        <v>768</v>
      </c>
      <c r="O158" s="47">
        <f t="shared" si="51"/>
        <v>70.400000000000006</v>
      </c>
      <c r="P158" s="48">
        <f t="shared" si="44"/>
        <v>0</v>
      </c>
      <c r="Q158" s="50">
        <f t="shared" si="45"/>
        <v>0</v>
      </c>
      <c r="AB158" s="153">
        <v>2040</v>
      </c>
      <c r="AC158" s="131">
        <v>0.17230043802349101</v>
      </c>
      <c r="AD158" s="131">
        <f t="shared" si="53"/>
        <v>0.17230043802348283</v>
      </c>
      <c r="AE158" s="131">
        <v>0.18769387087247819</v>
      </c>
      <c r="AF158" s="131">
        <f t="shared" si="53"/>
        <v>0.12020521440659893</v>
      </c>
      <c r="AG158" s="131">
        <v>0.14848707324882554</v>
      </c>
      <c r="AH158" s="131">
        <f t="shared" si="54"/>
        <v>3.2262921362173347E-2</v>
      </c>
      <c r="AI158" s="131">
        <v>0.1061221734100784</v>
      </c>
      <c r="AJ158" s="131">
        <f t="shared" si="55"/>
        <v>6.7202700622879252E-3</v>
      </c>
      <c r="AK158" s="131">
        <v>7.2535776033076038E-2</v>
      </c>
      <c r="AL158" s="131">
        <f t="shared" si="56"/>
        <v>-5.6621374255882984E-15</v>
      </c>
      <c r="AM158" s="131">
        <v>4.8186570490042428E-2</v>
      </c>
      <c r="AN158" s="131">
        <f t="shared" si="57"/>
        <v>8.4932061383824475E-15</v>
      </c>
      <c r="AO158" s="131">
        <f>Plan2!AB158</f>
        <v>0.22084774264116111</v>
      </c>
      <c r="AP158" s="133">
        <f t="shared" si="58"/>
        <v>0.24158014204885891</v>
      </c>
    </row>
    <row r="159" spans="5:42" x14ac:dyDescent="0.25">
      <c r="E159" s="49">
        <v>0</v>
      </c>
      <c r="F159" s="41">
        <v>154</v>
      </c>
      <c r="G159" s="42">
        <f t="shared" si="52"/>
        <v>32.833333333333357</v>
      </c>
      <c r="H159" s="43">
        <f t="shared" si="46"/>
        <v>7.8899999999999999E-4</v>
      </c>
      <c r="I159" s="44">
        <f t="shared" si="47"/>
        <v>6.5750000000001869E-5</v>
      </c>
      <c r="J159" s="44">
        <f t="shared" si="59"/>
        <v>0.99113377765545685</v>
      </c>
      <c r="K159" s="45">
        <f t="shared" si="43"/>
        <v>0.68431430128303872</v>
      </c>
      <c r="L159" s="46">
        <f t="shared" si="48"/>
        <v>640</v>
      </c>
      <c r="M159" s="46">
        <f t="shared" si="49"/>
        <v>640</v>
      </c>
      <c r="N159" s="46">
        <f t="shared" si="50"/>
        <v>768</v>
      </c>
      <c r="O159" s="47">
        <f t="shared" si="51"/>
        <v>70.400000000000006</v>
      </c>
      <c r="P159" s="48">
        <f t="shared" si="44"/>
        <v>0</v>
      </c>
      <c r="Q159" s="50">
        <f t="shared" si="45"/>
        <v>0</v>
      </c>
      <c r="AB159" s="153">
        <v>2050</v>
      </c>
      <c r="AC159" s="131">
        <v>0.1723004380234914</v>
      </c>
      <c r="AD159" s="131">
        <f t="shared" si="53"/>
        <v>0.17230043802357167</v>
      </c>
      <c r="AE159" s="131">
        <v>0.1873353141181959</v>
      </c>
      <c r="AF159" s="131">
        <f t="shared" si="53"/>
        <v>0.11418973624460746</v>
      </c>
      <c r="AG159" s="131">
        <v>0.14792012616645134</v>
      </c>
      <c r="AH159" s="131">
        <f t="shared" si="54"/>
        <v>3.2262921362114089E-2</v>
      </c>
      <c r="AI159" s="131">
        <v>0.1056372860766748</v>
      </c>
      <c r="AJ159" s="131">
        <f t="shared" si="55"/>
        <v>6.7202700623412992E-3</v>
      </c>
      <c r="AK159" s="131">
        <v>7.2181942979256161E-2</v>
      </c>
      <c r="AL159" s="131">
        <f t="shared" si="56"/>
        <v>0</v>
      </c>
      <c r="AM159" s="131">
        <v>4.7951514048627554E-2</v>
      </c>
      <c r="AN159" s="131">
        <f t="shared" si="57"/>
        <v>-7.1123662515049091E-15</v>
      </c>
      <c r="AO159" s="131">
        <f>Plan2!AB159</f>
        <v>0.22094896946388595</v>
      </c>
      <c r="AP159" s="133">
        <f t="shared" si="58"/>
        <v>0.24159924129975405</v>
      </c>
    </row>
    <row r="160" spans="5:42" x14ac:dyDescent="0.25">
      <c r="E160" s="49">
        <v>0</v>
      </c>
      <c r="F160" s="41">
        <v>155</v>
      </c>
      <c r="G160" s="42">
        <f t="shared" si="52"/>
        <v>32.916666666666693</v>
      </c>
      <c r="H160" s="43">
        <f t="shared" si="46"/>
        <v>7.8899999999999999E-4</v>
      </c>
      <c r="I160" s="44">
        <f t="shared" si="47"/>
        <v>6.574999999997944E-5</v>
      </c>
      <c r="J160" s="44">
        <f t="shared" si="59"/>
        <v>0.99106861060957607</v>
      </c>
      <c r="K160" s="45">
        <f t="shared" si="43"/>
        <v>0.68263074969941007</v>
      </c>
      <c r="L160" s="46">
        <f t="shared" si="48"/>
        <v>640</v>
      </c>
      <c r="M160" s="46">
        <f t="shared" si="49"/>
        <v>640</v>
      </c>
      <c r="N160" s="46">
        <f t="shared" si="50"/>
        <v>768</v>
      </c>
      <c r="O160" s="47">
        <f t="shared" si="51"/>
        <v>70.400000000000006</v>
      </c>
      <c r="P160" s="48">
        <f t="shared" si="44"/>
        <v>0</v>
      </c>
      <c r="Q160" s="50">
        <f t="shared" si="45"/>
        <v>0</v>
      </c>
      <c r="AB160" s="153">
        <v>2060</v>
      </c>
      <c r="AC160" s="131">
        <v>0.17230043802349129</v>
      </c>
      <c r="AD160" s="131">
        <f t="shared" si="53"/>
        <v>0.1723004380234707</v>
      </c>
      <c r="AE160" s="131">
        <v>0.18697445338089982</v>
      </c>
      <c r="AF160" s="131">
        <f t="shared" si="53"/>
        <v>0.11299800223520558</v>
      </c>
      <c r="AG160" s="131">
        <v>0.14733832374556596</v>
      </c>
      <c r="AH160" s="131">
        <f t="shared" si="54"/>
        <v>2.8068827464063865E-2</v>
      </c>
      <c r="AI160" s="131">
        <v>0.10515710638728476</v>
      </c>
      <c r="AJ160" s="131">
        <f t="shared" si="55"/>
        <v>6.7202700623269227E-3</v>
      </c>
      <c r="AK160" s="131">
        <v>7.1831545197803437E-2</v>
      </c>
      <c r="AL160" s="131">
        <f t="shared" si="56"/>
        <v>-5.717648576819557E-15</v>
      </c>
      <c r="AM160" s="131">
        <v>4.7718739708585693E-2</v>
      </c>
      <c r="AN160" s="131">
        <f t="shared" si="57"/>
        <v>4.2882364326146671E-15</v>
      </c>
      <c r="AO160" s="131">
        <f>Plan2!AB160</f>
        <v>0.22104930499221329</v>
      </c>
      <c r="AP160" s="133">
        <f t="shared" si="58"/>
        <v>0.24161808829931894</v>
      </c>
    </row>
    <row r="161" spans="5:42" x14ac:dyDescent="0.25">
      <c r="E161" s="49">
        <v>1</v>
      </c>
      <c r="F161" s="41">
        <v>156</v>
      </c>
      <c r="G161" s="42">
        <v>33</v>
      </c>
      <c r="H161" s="43">
        <f t="shared" si="46"/>
        <v>7.9000000000000001E-4</v>
      </c>
      <c r="I161" s="44">
        <f t="shared" si="47"/>
        <v>6.5833333333335209E-5</v>
      </c>
      <c r="J161" s="44">
        <f t="shared" si="59"/>
        <v>0.99100344784842853</v>
      </c>
      <c r="K161" s="45">
        <f t="shared" si="43"/>
        <v>0.68095133999317525</v>
      </c>
      <c r="L161" s="46">
        <f t="shared" si="48"/>
        <v>640</v>
      </c>
      <c r="M161" s="46">
        <f t="shared" si="49"/>
        <v>640</v>
      </c>
      <c r="N161" s="46">
        <f t="shared" si="50"/>
        <v>768</v>
      </c>
      <c r="O161" s="47">
        <f t="shared" si="51"/>
        <v>70.400000000000006</v>
      </c>
      <c r="P161" s="48">
        <f t="shared" si="44"/>
        <v>0</v>
      </c>
      <c r="Q161" s="50">
        <f t="shared" si="45"/>
        <v>0</v>
      </c>
      <c r="AB161" s="153">
        <v>2070</v>
      </c>
      <c r="AC161" s="131">
        <v>0.17230043802349079</v>
      </c>
      <c r="AD161" s="131">
        <f t="shared" si="53"/>
        <v>0.17230043802339073</v>
      </c>
      <c r="AE161" s="131">
        <v>0.18661707922077725</v>
      </c>
      <c r="AF161" s="131">
        <f t="shared" si="53"/>
        <v>0.11299800223552503</v>
      </c>
      <c r="AG161" s="131">
        <v>0.14675743499003749</v>
      </c>
      <c r="AH161" s="131">
        <f t="shared" si="54"/>
        <v>2.7094351351173496E-2</v>
      </c>
      <c r="AI161" s="131">
        <v>0.10468156611518366</v>
      </c>
      <c r="AJ161" s="131">
        <f t="shared" si="55"/>
        <v>6.7202700623574113E-3</v>
      </c>
      <c r="AK161" s="131">
        <v>7.1484532902161876E-2</v>
      </c>
      <c r="AL161" s="131">
        <f t="shared" si="56"/>
        <v>0</v>
      </c>
      <c r="AM161" s="131">
        <v>4.7488214395983858E-2</v>
      </c>
      <c r="AN161" s="131">
        <f t="shared" si="57"/>
        <v>5.7454041524351851E-15</v>
      </c>
      <c r="AO161" s="131">
        <f>Plan2!AB161</f>
        <v>0.22114876094621472</v>
      </c>
      <c r="AP161" s="133">
        <f t="shared" si="58"/>
        <v>0.24163668747050934</v>
      </c>
    </row>
    <row r="162" spans="5:42" x14ac:dyDescent="0.25">
      <c r="E162" s="49">
        <v>0</v>
      </c>
      <c r="F162" s="41">
        <v>157</v>
      </c>
      <c r="G162" s="42">
        <f t="shared" si="52"/>
        <v>33.083333333333336</v>
      </c>
      <c r="H162" s="43">
        <f t="shared" si="46"/>
        <v>7.9000000000000001E-4</v>
      </c>
      <c r="I162" s="44">
        <f t="shared" si="47"/>
        <v>6.5833333333335209E-5</v>
      </c>
      <c r="J162" s="44">
        <f t="shared" si="59"/>
        <v>0.99093820678811184</v>
      </c>
      <c r="K162" s="45">
        <f t="shared" si="43"/>
        <v>0.6792760619744781</v>
      </c>
      <c r="L162" s="46">
        <f t="shared" si="48"/>
        <v>640</v>
      </c>
      <c r="M162" s="46">
        <f t="shared" si="49"/>
        <v>640</v>
      </c>
      <c r="N162" s="46">
        <f t="shared" si="50"/>
        <v>768</v>
      </c>
      <c r="O162" s="47">
        <f t="shared" si="51"/>
        <v>70.400000000000006</v>
      </c>
      <c r="P162" s="48">
        <f t="shared" si="44"/>
        <v>0</v>
      </c>
      <c r="Q162" s="50">
        <f t="shared" si="45"/>
        <v>0</v>
      </c>
      <c r="AB162" s="153">
        <v>2080</v>
      </c>
      <c r="AC162" s="131">
        <v>0.17230043802349107</v>
      </c>
      <c r="AD162" s="131">
        <f t="shared" si="53"/>
        <v>0.17230043802354933</v>
      </c>
      <c r="AE162" s="131">
        <v>0.18626314135065519</v>
      </c>
      <c r="AF162" s="131">
        <f t="shared" si="53"/>
        <v>0.11299800223538625</v>
      </c>
      <c r="AG162" s="131">
        <v>0.14618213170331204</v>
      </c>
      <c r="AH162" s="131">
        <f t="shared" si="54"/>
        <v>2.7094351351143242E-2</v>
      </c>
      <c r="AI162" s="131">
        <v>0.10421059834569861</v>
      </c>
      <c r="AJ162" s="131">
        <f t="shared" si="55"/>
        <v>6.7202700622925882E-3</v>
      </c>
      <c r="AK162" s="131">
        <v>7.114085726320922E-2</v>
      </c>
      <c r="AL162" s="131">
        <f t="shared" si="56"/>
        <v>8.659739592076221E-15</v>
      </c>
      <c r="AM162" s="131">
        <v>4.7259905672926185E-2</v>
      </c>
      <c r="AN162" s="131">
        <f t="shared" si="57"/>
        <v>-1.1546319456101628E-14</v>
      </c>
      <c r="AO162" s="131">
        <f>Plan2!AB162</f>
        <v>0.22124734884137437</v>
      </c>
      <c r="AP162" s="133">
        <f t="shared" si="58"/>
        <v>0.24165504313941932</v>
      </c>
    </row>
    <row r="163" spans="5:42" x14ac:dyDescent="0.25">
      <c r="E163" s="49">
        <v>0</v>
      </c>
      <c r="F163" s="41">
        <v>158</v>
      </c>
      <c r="G163" s="42">
        <f t="shared" si="52"/>
        <v>33.166666666666671</v>
      </c>
      <c r="H163" s="43">
        <f t="shared" si="46"/>
        <v>7.9000000000000001E-4</v>
      </c>
      <c r="I163" s="44">
        <f t="shared" si="47"/>
        <v>6.5833333333335209E-5</v>
      </c>
      <c r="J163" s="44">
        <f t="shared" si="59"/>
        <v>0.99087297002283159</v>
      </c>
      <c r="K163" s="45">
        <f t="shared" si="43"/>
        <v>0.6776049054785318</v>
      </c>
      <c r="L163" s="46">
        <f t="shared" si="48"/>
        <v>640</v>
      </c>
      <c r="M163" s="46">
        <f t="shared" si="49"/>
        <v>640</v>
      </c>
      <c r="N163" s="46">
        <f t="shared" si="50"/>
        <v>768</v>
      </c>
      <c r="O163" s="47">
        <f t="shared" si="51"/>
        <v>70.400000000000006</v>
      </c>
      <c r="P163" s="48">
        <f t="shared" si="44"/>
        <v>0</v>
      </c>
      <c r="Q163" s="50">
        <f t="shared" si="45"/>
        <v>0</v>
      </c>
      <c r="AB163" s="153">
        <v>2090</v>
      </c>
      <c r="AC163" s="131">
        <v>0.17230043802349088</v>
      </c>
      <c r="AD163" s="131">
        <f t="shared" si="53"/>
        <v>0.17230043802345224</v>
      </c>
      <c r="AE163" s="131">
        <v>0.18588718906429749</v>
      </c>
      <c r="AF163" s="131">
        <f t="shared" si="53"/>
        <v>0.10768911350189658</v>
      </c>
      <c r="AG163" s="131">
        <v>0.14561233371119603</v>
      </c>
      <c r="AH163" s="131">
        <f t="shared" si="54"/>
        <v>2.7094351351067053E-2</v>
      </c>
      <c r="AI163" s="131">
        <v>0.10374413744482133</v>
      </c>
      <c r="AJ163" s="131">
        <f t="shared" si="55"/>
        <v>6.7202700623470168E-3</v>
      </c>
      <c r="AK163" s="131">
        <v>7.0800470386351774E-2</v>
      </c>
      <c r="AL163" s="131">
        <f t="shared" si="56"/>
        <v>2.9004576518332215E-15</v>
      </c>
      <c r="AM163" s="131">
        <v>4.7033781722338075E-2</v>
      </c>
      <c r="AN163" s="131">
        <f t="shared" si="57"/>
        <v>1.1601830607332886E-14</v>
      </c>
      <c r="AO163" s="131">
        <f>Plan2!AB163</f>
        <v>0.2213450799930326</v>
      </c>
      <c r="AP163" s="133">
        <f t="shared" si="58"/>
        <v>0.24167315953794874</v>
      </c>
    </row>
    <row r="164" spans="5:42" x14ac:dyDescent="0.25">
      <c r="E164" s="49">
        <v>0</v>
      </c>
      <c r="F164" s="41">
        <v>159</v>
      </c>
      <c r="G164" s="42">
        <f t="shared" si="52"/>
        <v>33.250000000000007</v>
      </c>
      <c r="H164" s="43">
        <f t="shared" si="46"/>
        <v>7.9000000000000001E-4</v>
      </c>
      <c r="I164" s="44">
        <f t="shared" si="47"/>
        <v>6.5833333333335209E-5</v>
      </c>
      <c r="J164" s="44">
        <f t="shared" si="59"/>
        <v>0.99080773755230511</v>
      </c>
      <c r="K164" s="45">
        <f t="shared" si="43"/>
        <v>0.67593786036555659</v>
      </c>
      <c r="L164" s="46">
        <f t="shared" si="48"/>
        <v>640</v>
      </c>
      <c r="M164" s="46">
        <f t="shared" si="49"/>
        <v>640</v>
      </c>
      <c r="N164" s="46">
        <f t="shared" si="50"/>
        <v>768</v>
      </c>
      <c r="O164" s="47">
        <f t="shared" si="51"/>
        <v>70.400000000000006</v>
      </c>
      <c r="P164" s="48">
        <f t="shared" si="44"/>
        <v>0</v>
      </c>
      <c r="Q164" s="50">
        <f t="shared" si="45"/>
        <v>0</v>
      </c>
      <c r="AB164" s="153">
        <v>2100</v>
      </c>
      <c r="AC164" s="131">
        <v>0.17230043802349126</v>
      </c>
      <c r="AD164" s="131">
        <f t="shared" si="53"/>
        <v>0.1723004380235704</v>
      </c>
      <c r="AE164" s="131">
        <v>0.18550645058279996</v>
      </c>
      <c r="AF164" s="131">
        <f t="shared" si="53"/>
        <v>0.10593210794981654</v>
      </c>
      <c r="AG164" s="131">
        <v>0.14504796236662473</v>
      </c>
      <c r="AH164" s="131">
        <f t="shared" si="54"/>
        <v>2.7094351351221454E-2</v>
      </c>
      <c r="AI164" s="131">
        <v>0.10328211902871398</v>
      </c>
      <c r="AJ164" s="131">
        <f t="shared" si="55"/>
        <v>6.720270062277183E-3</v>
      </c>
      <c r="AK164" s="131">
        <v>7.0463325289273959E-2</v>
      </c>
      <c r="AL164" s="131">
        <f t="shared" si="56"/>
        <v>1.1657341758564142E-14</v>
      </c>
      <c r="AM164" s="131">
        <v>4.680981133318405E-2</v>
      </c>
      <c r="AN164" s="131">
        <f t="shared" si="57"/>
        <v>-7.2858385991025898E-15</v>
      </c>
      <c r="AO164" s="131">
        <f>Plan2!AB164</f>
        <v>0.22144196552071771</v>
      </c>
      <c r="AP164" s="133">
        <f t="shared" si="58"/>
        <v>0.24169104080690476</v>
      </c>
    </row>
    <row r="165" spans="5:42" x14ac:dyDescent="0.25">
      <c r="E165" s="49">
        <v>0</v>
      </c>
      <c r="F165" s="41">
        <v>160</v>
      </c>
      <c r="G165" s="42">
        <f t="shared" si="52"/>
        <v>33.333333333333343</v>
      </c>
      <c r="H165" s="43">
        <f t="shared" si="46"/>
        <v>7.9000000000000001E-4</v>
      </c>
      <c r="I165" s="44">
        <f t="shared" si="47"/>
        <v>6.5833333333335209E-5</v>
      </c>
      <c r="J165" s="44">
        <f t="shared" si="59"/>
        <v>0.99074250937624964</v>
      </c>
      <c r="K165" s="45">
        <f t="shared" si="43"/>
        <v>0.67427491652071914</v>
      </c>
      <c r="L165" s="46">
        <f t="shared" si="48"/>
        <v>640</v>
      </c>
      <c r="M165" s="46">
        <f t="shared" si="49"/>
        <v>640</v>
      </c>
      <c r="N165" s="46">
        <f t="shared" si="50"/>
        <v>768</v>
      </c>
      <c r="O165" s="47">
        <f t="shared" si="51"/>
        <v>70.400000000000006</v>
      </c>
      <c r="P165" s="48">
        <f t="shared" si="44"/>
        <v>0</v>
      </c>
      <c r="Q165" s="50">
        <f t="shared" si="45"/>
        <v>0</v>
      </c>
      <c r="AB165" s="153">
        <v>2110</v>
      </c>
      <c r="AC165" s="131">
        <v>0.17230043802349124</v>
      </c>
      <c r="AD165" s="131">
        <f t="shared" si="53"/>
        <v>0.17230043802348441</v>
      </c>
      <c r="AE165" s="131">
        <v>0.18512932099686194</v>
      </c>
      <c r="AF165" s="131">
        <f t="shared" si="53"/>
        <v>0.10593210794988085</v>
      </c>
      <c r="AG165" s="131">
        <v>0.14448894051347053</v>
      </c>
      <c r="AH165" s="131">
        <f t="shared" si="54"/>
        <v>2.7094351351087172E-2</v>
      </c>
      <c r="AI165" s="131">
        <v>0.10282447993408651</v>
      </c>
      <c r="AJ165" s="131">
        <f t="shared" si="55"/>
        <v>6.7202700623205649E-3</v>
      </c>
      <c r="AK165" s="131">
        <v>7.0129375880319991E-2</v>
      </c>
      <c r="AL165" s="131">
        <f t="shared" si="56"/>
        <v>-1.17128529097954E-14</v>
      </c>
      <c r="AM165" s="131">
        <v>4.658796388610735E-2</v>
      </c>
      <c r="AN165" s="131">
        <f t="shared" si="57"/>
        <v>1.464106613724425E-15</v>
      </c>
      <c r="AO165" s="131">
        <f>Plan2!AB165</f>
        <v>0.22153801635236131</v>
      </c>
      <c r="AP165" s="133">
        <f t="shared" si="58"/>
        <v>0.24170869099752007</v>
      </c>
    </row>
    <row r="166" spans="5:42" x14ac:dyDescent="0.25">
      <c r="E166" s="49">
        <v>0</v>
      </c>
      <c r="F166" s="41">
        <v>161</v>
      </c>
      <c r="G166" s="42">
        <f t="shared" si="52"/>
        <v>33.416666666666679</v>
      </c>
      <c r="H166" s="43">
        <f t="shared" si="46"/>
        <v>7.9000000000000001E-4</v>
      </c>
      <c r="I166" s="44">
        <f t="shared" si="47"/>
        <v>6.5833333333335209E-5</v>
      </c>
      <c r="J166" s="44">
        <f t="shared" si="59"/>
        <v>0.99067728549438239</v>
      </c>
      <c r="K166" s="45">
        <f t="shared" si="43"/>
        <v>0.67261606385406991</v>
      </c>
      <c r="L166" s="46">
        <f t="shared" si="48"/>
        <v>640</v>
      </c>
      <c r="M166" s="46">
        <f t="shared" si="49"/>
        <v>640</v>
      </c>
      <c r="N166" s="46">
        <f t="shared" si="50"/>
        <v>768</v>
      </c>
      <c r="O166" s="47">
        <f t="shared" si="51"/>
        <v>70.400000000000006</v>
      </c>
      <c r="P166" s="48">
        <f t="shared" si="44"/>
        <v>0</v>
      </c>
      <c r="Q166" s="50">
        <f t="shared" si="45"/>
        <v>0</v>
      </c>
      <c r="AB166" s="153">
        <v>2120</v>
      </c>
      <c r="AC166" s="131">
        <v>0.17230043802349132</v>
      </c>
      <c r="AD166" s="131">
        <f t="shared" si="53"/>
        <v>0.17230043802351358</v>
      </c>
      <c r="AE166" s="131">
        <v>0.18475574923720639</v>
      </c>
      <c r="AF166" s="131">
        <f t="shared" si="53"/>
        <v>0.1059321079498855</v>
      </c>
      <c r="AG166" s="131">
        <v>0.14393519245138428</v>
      </c>
      <c r="AH166" s="131">
        <f t="shared" si="54"/>
        <v>2.7094351351188206E-2</v>
      </c>
      <c r="AI166" s="131">
        <v>0.10237115818940851</v>
      </c>
      <c r="AJ166" s="131">
        <f t="shared" si="55"/>
        <v>6.7202700623493206E-3</v>
      </c>
      <c r="AK166" s="131">
        <v>6.9798576937488269E-2</v>
      </c>
      <c r="AL166" s="131">
        <f t="shared" si="56"/>
        <v>-2.9420910152566648E-15</v>
      </c>
      <c r="AM166" s="131">
        <v>4.6368209339474789E-2</v>
      </c>
      <c r="AN166" s="131">
        <f t="shared" si="57"/>
        <v>4.4131365228849972E-15</v>
      </c>
      <c r="AO166" s="131">
        <f>Plan2!AB166</f>
        <v>0.22163324322840897</v>
      </c>
      <c r="AP166" s="133">
        <f t="shared" si="58"/>
        <v>0.2417261140744692</v>
      </c>
    </row>
    <row r="167" spans="5:42" x14ac:dyDescent="0.25">
      <c r="E167" s="49">
        <v>0</v>
      </c>
      <c r="F167" s="41">
        <v>162</v>
      </c>
      <c r="G167" s="42">
        <f t="shared" si="52"/>
        <v>33.500000000000014</v>
      </c>
      <c r="H167" s="43">
        <f t="shared" si="46"/>
        <v>7.9000000000000001E-4</v>
      </c>
      <c r="I167" s="44">
        <f t="shared" si="47"/>
        <v>6.5833333333335209E-5</v>
      </c>
      <c r="J167" s="44">
        <f t="shared" si="59"/>
        <v>0.9906120659064207</v>
      </c>
      <c r="K167" s="45">
        <f t="shared" si="43"/>
        <v>0.67096129230048351</v>
      </c>
      <c r="L167" s="46">
        <f t="shared" si="48"/>
        <v>640</v>
      </c>
      <c r="M167" s="46">
        <f t="shared" si="49"/>
        <v>640</v>
      </c>
      <c r="N167" s="46">
        <f t="shared" si="50"/>
        <v>768</v>
      </c>
      <c r="O167" s="47">
        <f t="shared" si="51"/>
        <v>70.400000000000006</v>
      </c>
      <c r="P167" s="48">
        <f t="shared" si="44"/>
        <v>0</v>
      </c>
      <c r="Q167" s="50">
        <f t="shared" si="45"/>
        <v>0</v>
      </c>
      <c r="AB167" s="153">
        <v>2130</v>
      </c>
      <c r="AC167" s="131">
        <v>0.17230043802349143</v>
      </c>
      <c r="AD167" s="131">
        <f t="shared" si="53"/>
        <v>0.17230043802351164</v>
      </c>
      <c r="AE167" s="131">
        <v>0.184366614929695</v>
      </c>
      <c r="AF167" s="131">
        <f t="shared" si="53"/>
        <v>0.1018701417372769</v>
      </c>
      <c r="AG167" s="131">
        <v>0.14338664390161793</v>
      </c>
      <c r="AH167" s="131">
        <f t="shared" si="54"/>
        <v>2.7094351351152346E-2</v>
      </c>
      <c r="AI167" s="131">
        <v>0.10192209298693422</v>
      </c>
      <c r="AJ167" s="131">
        <f t="shared" si="55"/>
        <v>6.7202700623849726E-3</v>
      </c>
      <c r="AK167" s="131">
        <v>6.9470884088016507E-2</v>
      </c>
      <c r="AL167" s="131">
        <f t="shared" si="56"/>
        <v>2.9559688030644793E-15</v>
      </c>
      <c r="AM167" s="131">
        <v>4.6150518215815249E-2</v>
      </c>
      <c r="AN167" s="131">
        <f t="shared" si="57"/>
        <v>-7.3899220076611982E-15</v>
      </c>
      <c r="AO167" s="131">
        <f>Plan2!AB167</f>
        <v>0.22172765670582281</v>
      </c>
      <c r="AP167" s="133">
        <f t="shared" si="58"/>
        <v>0.24174331391755666</v>
      </c>
    </row>
    <row r="168" spans="5:42" x14ac:dyDescent="0.25">
      <c r="E168" s="49">
        <v>0</v>
      </c>
      <c r="F168" s="41">
        <v>163</v>
      </c>
      <c r="G168" s="42">
        <f t="shared" si="52"/>
        <v>33.58333333333335</v>
      </c>
      <c r="H168" s="43">
        <f t="shared" si="46"/>
        <v>7.9000000000000001E-4</v>
      </c>
      <c r="I168" s="44">
        <f t="shared" si="47"/>
        <v>6.5833333333335209E-5</v>
      </c>
      <c r="J168" s="44">
        <f t="shared" si="59"/>
        <v>0.99054685061208192</v>
      </c>
      <c r="K168" s="45">
        <f t="shared" si="43"/>
        <v>0.66931059181959618</v>
      </c>
      <c r="L168" s="46">
        <f t="shared" si="48"/>
        <v>640</v>
      </c>
      <c r="M168" s="46">
        <f t="shared" si="49"/>
        <v>640</v>
      </c>
      <c r="N168" s="46">
        <f t="shared" si="50"/>
        <v>768</v>
      </c>
      <c r="O168" s="47">
        <f t="shared" si="51"/>
        <v>70.400000000000006</v>
      </c>
      <c r="P168" s="48">
        <f t="shared" si="44"/>
        <v>0</v>
      </c>
      <c r="Q168" s="50">
        <f t="shared" si="45"/>
        <v>0</v>
      </c>
      <c r="AB168" s="153">
        <v>2140</v>
      </c>
      <c r="AC168" s="131">
        <v>0.17230043802349115</v>
      </c>
      <c r="AD168" s="131">
        <f t="shared" si="53"/>
        <v>0.17230043802343259</v>
      </c>
      <c r="AE168" s="131">
        <v>0.18396772775998232</v>
      </c>
      <c r="AF168" s="131">
        <f t="shared" si="53"/>
        <v>9.9004760611179146E-2</v>
      </c>
      <c r="AG168" s="131">
        <v>0.14282919698795976</v>
      </c>
      <c r="AH168" s="131">
        <f t="shared" si="54"/>
        <v>2.4093004378766828E-2</v>
      </c>
      <c r="AI168" s="131">
        <v>0.10147722465551069</v>
      </c>
      <c r="AJ168" s="131">
        <f t="shared" si="55"/>
        <v>6.7202700622970854E-3</v>
      </c>
      <c r="AK168" s="131">
        <v>6.9146253788539835E-2</v>
      </c>
      <c r="AL168" s="131">
        <f t="shared" si="56"/>
        <v>8.9095397726168812E-15</v>
      </c>
      <c r="AM168" s="131">
        <v>4.593486158863852E-2</v>
      </c>
      <c r="AN168" s="131">
        <f t="shared" si="57"/>
        <v>-5.9396931817445883E-15</v>
      </c>
      <c r="AO168" s="131">
        <f>Plan2!AB168</f>
        <v>0.22182126716198364</v>
      </c>
      <c r="AP168" s="133">
        <f t="shared" si="58"/>
        <v>0.24176029432423604</v>
      </c>
    </row>
    <row r="169" spans="5:42" x14ac:dyDescent="0.25">
      <c r="E169" s="49">
        <v>0</v>
      </c>
      <c r="F169" s="41">
        <v>164</v>
      </c>
      <c r="G169" s="42">
        <f t="shared" si="52"/>
        <v>33.666666666666686</v>
      </c>
      <c r="H169" s="43">
        <f t="shared" si="46"/>
        <v>7.9000000000000001E-4</v>
      </c>
      <c r="I169" s="44">
        <f t="shared" si="47"/>
        <v>6.5833333333335209E-5</v>
      </c>
      <c r="J169" s="44">
        <f t="shared" si="59"/>
        <v>0.99048163961108326</v>
      </c>
      <c r="K169" s="45">
        <f t="shared" si="43"/>
        <v>0.66766395239574583</v>
      </c>
      <c r="L169" s="46">
        <f t="shared" si="48"/>
        <v>640</v>
      </c>
      <c r="M169" s="46">
        <f t="shared" si="49"/>
        <v>640</v>
      </c>
      <c r="N169" s="46">
        <f t="shared" si="50"/>
        <v>768</v>
      </c>
      <c r="O169" s="47">
        <f t="shared" si="51"/>
        <v>70.400000000000006</v>
      </c>
      <c r="P169" s="48">
        <f t="shared" si="44"/>
        <v>0</v>
      </c>
      <c r="Q169" s="50">
        <f t="shared" si="45"/>
        <v>0</v>
      </c>
      <c r="AB169" s="153">
        <v>2150</v>
      </c>
      <c r="AC169" s="131">
        <v>0.17230043802349088</v>
      </c>
      <c r="AD169" s="131">
        <f t="shared" si="53"/>
        <v>0.17230043802343373</v>
      </c>
      <c r="AE169" s="131">
        <v>0.18357255116859209</v>
      </c>
      <c r="AF169" s="131">
        <f t="shared" si="53"/>
        <v>9.9004760611080683E-2</v>
      </c>
      <c r="AG169" s="131">
        <v>0.14226778012985045</v>
      </c>
      <c r="AH169" s="131">
        <f t="shared" si="54"/>
        <v>2.2124572494456318E-2</v>
      </c>
      <c r="AI169" s="131">
        <v>0.10102616801282643</v>
      </c>
      <c r="AJ169" s="131">
        <f t="shared" si="55"/>
        <v>4.5000464783941097E-3</v>
      </c>
      <c r="AK169" s="131">
        <v>6.8824643305802402E-2</v>
      </c>
      <c r="AL169" s="131">
        <f t="shared" si="56"/>
        <v>-8.9511731360403246E-15</v>
      </c>
      <c r="AM169" s="131">
        <v>4.5721211069621626E-2</v>
      </c>
      <c r="AN169" s="131">
        <f t="shared" si="57"/>
        <v>5.9674487573602164E-15</v>
      </c>
      <c r="AO169" s="131">
        <f>Plan2!AB169</f>
        <v>0.22191408479849253</v>
      </c>
      <c r="AP169" s="133">
        <f t="shared" si="58"/>
        <v>0.24177705901139768</v>
      </c>
    </row>
    <row r="170" spans="5:42" x14ac:dyDescent="0.25">
      <c r="E170" s="49">
        <v>0</v>
      </c>
      <c r="F170" s="41">
        <v>165</v>
      </c>
      <c r="G170" s="42">
        <f t="shared" si="52"/>
        <v>33.750000000000021</v>
      </c>
      <c r="H170" s="43">
        <f t="shared" si="46"/>
        <v>7.9000000000000001E-4</v>
      </c>
      <c r="I170" s="44">
        <f t="shared" si="47"/>
        <v>6.5833333333335209E-5</v>
      </c>
      <c r="J170" s="44">
        <f t="shared" si="59"/>
        <v>0.99041643290314219</v>
      </c>
      <c r="K170" s="45">
        <f t="shared" si="43"/>
        <v>0.66602136403791068</v>
      </c>
      <c r="L170" s="46">
        <f t="shared" si="48"/>
        <v>640</v>
      </c>
      <c r="M170" s="46">
        <f t="shared" si="49"/>
        <v>640</v>
      </c>
      <c r="N170" s="46">
        <f t="shared" si="50"/>
        <v>768</v>
      </c>
      <c r="O170" s="47">
        <f t="shared" si="51"/>
        <v>70.400000000000006</v>
      </c>
      <c r="P170" s="48">
        <f t="shared" si="44"/>
        <v>0</v>
      </c>
      <c r="Q170" s="50">
        <f t="shared" si="45"/>
        <v>0</v>
      </c>
      <c r="AB170" s="153">
        <v>2160</v>
      </c>
      <c r="AC170" s="131">
        <v>0.1723004380234906</v>
      </c>
      <c r="AD170" s="131">
        <f t="shared" si="53"/>
        <v>0.1723004380234312</v>
      </c>
      <c r="AE170" s="131">
        <v>0.18318103361971513</v>
      </c>
      <c r="AF170" s="131">
        <f t="shared" si="53"/>
        <v>9.9004760611168363E-2</v>
      </c>
      <c r="AG170" s="131">
        <v>0.14171156157598291</v>
      </c>
      <c r="AH170" s="131">
        <f t="shared" si="54"/>
        <v>2.2124572494462091E-2</v>
      </c>
      <c r="AI170" s="131">
        <v>0.10057355736008454</v>
      </c>
      <c r="AJ170" s="131">
        <f t="shared" si="55"/>
        <v>3.2622670205776361E-3</v>
      </c>
      <c r="AK170" s="131">
        <v>6.8506010697905156E-2</v>
      </c>
      <c r="AL170" s="131">
        <f t="shared" si="56"/>
        <v>-2.9976021664879227E-15</v>
      </c>
      <c r="AM170" s="131">
        <v>4.5509538796151189E-2</v>
      </c>
      <c r="AN170" s="131">
        <f t="shared" si="57"/>
        <v>7.4940054162198066E-15</v>
      </c>
      <c r="AO170" s="131">
        <f>Plan2!AB170</f>
        <v>0.22200611964487768</v>
      </c>
      <c r="AP170" s="133">
        <f t="shared" si="58"/>
        <v>0.2417936116176862</v>
      </c>
    </row>
    <row r="171" spans="5:42" x14ac:dyDescent="0.25">
      <c r="E171" s="49">
        <v>0</v>
      </c>
      <c r="F171" s="41">
        <v>166</v>
      </c>
      <c r="G171" s="42">
        <f t="shared" si="52"/>
        <v>33.833333333333357</v>
      </c>
      <c r="H171" s="43">
        <f t="shared" si="46"/>
        <v>7.9000000000000001E-4</v>
      </c>
      <c r="I171" s="44">
        <f t="shared" si="47"/>
        <v>6.5833333333335209E-5</v>
      </c>
      <c r="J171" s="44">
        <f t="shared" si="59"/>
        <v>0.99035123048797602</v>
      </c>
      <c r="K171" s="45">
        <f t="shared" si="43"/>
        <v>0.66438281677964905</v>
      </c>
      <c r="L171" s="46">
        <f t="shared" si="48"/>
        <v>640</v>
      </c>
      <c r="M171" s="46">
        <f t="shared" si="49"/>
        <v>640</v>
      </c>
      <c r="N171" s="46">
        <f t="shared" si="50"/>
        <v>768</v>
      </c>
      <c r="O171" s="47">
        <f t="shared" si="51"/>
        <v>70.400000000000006</v>
      </c>
      <c r="P171" s="48">
        <f t="shared" si="44"/>
        <v>0</v>
      </c>
      <c r="Q171" s="50">
        <f t="shared" si="45"/>
        <v>0</v>
      </c>
      <c r="AB171" s="153">
        <v>2170</v>
      </c>
      <c r="AC171" s="131">
        <v>0.17230043802349085</v>
      </c>
      <c r="AD171" s="131">
        <f t="shared" si="53"/>
        <v>0.17230043802354342</v>
      </c>
      <c r="AE171" s="131">
        <v>0.18278254309067563</v>
      </c>
      <c r="AF171" s="131">
        <f t="shared" si="53"/>
        <v>9.6708588818139457E-2</v>
      </c>
      <c r="AG171" s="131">
        <v>0.14116046946039956</v>
      </c>
      <c r="AH171" s="131">
        <f t="shared" si="54"/>
        <v>2.2124572494393396E-2</v>
      </c>
      <c r="AI171" s="131">
        <v>0.10012511823409606</v>
      </c>
      <c r="AJ171" s="131">
        <f t="shared" si="55"/>
        <v>3.2622670205847415E-3</v>
      </c>
      <c r="AK171" s="131">
        <v>6.8190314796071433E-2</v>
      </c>
      <c r="AL171" s="131">
        <f t="shared" si="56"/>
        <v>-1.2045919817182948E-14</v>
      </c>
      <c r="AM171" s="131">
        <v>4.5299817419210381E-2</v>
      </c>
      <c r="AN171" s="131">
        <f t="shared" si="57"/>
        <v>-4.5172199314436057E-15</v>
      </c>
      <c r="AO171" s="131">
        <f>Plan2!AB171</f>
        <v>0.22209738156220749</v>
      </c>
      <c r="AP171" s="133">
        <f t="shared" si="58"/>
        <v>0.24180995570544256</v>
      </c>
    </row>
    <row r="172" spans="5:42" x14ac:dyDescent="0.25">
      <c r="E172" s="49">
        <v>0</v>
      </c>
      <c r="F172" s="41">
        <v>167</v>
      </c>
      <c r="G172" s="42">
        <f t="shared" si="52"/>
        <v>33.916666666666693</v>
      </c>
      <c r="H172" s="43">
        <f t="shared" si="46"/>
        <v>7.9000000000000001E-4</v>
      </c>
      <c r="I172" s="44">
        <f t="shared" si="47"/>
        <v>6.5833333333312753E-5</v>
      </c>
      <c r="J172" s="44">
        <f t="shared" si="59"/>
        <v>0.99028603236530222</v>
      </c>
      <c r="K172" s="45">
        <f t="shared" si="43"/>
        <v>0.66274830067903878</v>
      </c>
      <c r="L172" s="46">
        <f t="shared" si="48"/>
        <v>640</v>
      </c>
      <c r="M172" s="46">
        <f t="shared" si="49"/>
        <v>640</v>
      </c>
      <c r="N172" s="46">
        <f t="shared" si="50"/>
        <v>768</v>
      </c>
      <c r="O172" s="47">
        <f t="shared" si="51"/>
        <v>70.400000000000006</v>
      </c>
      <c r="P172" s="48">
        <f t="shared" si="44"/>
        <v>0</v>
      </c>
      <c r="Q172" s="50">
        <f t="shared" si="45"/>
        <v>0</v>
      </c>
      <c r="AB172" s="153">
        <v>2180</v>
      </c>
      <c r="AC172" s="131">
        <v>0.17230043802349115</v>
      </c>
      <c r="AD172" s="131">
        <f t="shared" si="53"/>
        <v>0.17230043802355732</v>
      </c>
      <c r="AE172" s="131">
        <v>0.182367087588482</v>
      </c>
      <c r="AF172" s="131">
        <f t="shared" si="53"/>
        <v>9.2213243612462747E-2</v>
      </c>
      <c r="AG172" s="131">
        <v>0.14061443323578526</v>
      </c>
      <c r="AH172" s="131">
        <f t="shared" si="54"/>
        <v>2.2124572494480799E-2</v>
      </c>
      <c r="AI172" s="131">
        <v>9.9680793228529324E-2</v>
      </c>
      <c r="AJ172" s="131">
        <f t="shared" si="55"/>
        <v>3.2622670205479098E-3</v>
      </c>
      <c r="AK172" s="131">
        <v>6.7877515186915247E-2</v>
      </c>
      <c r="AL172" s="131">
        <f t="shared" si="56"/>
        <v>2.1177504194724861E-14</v>
      </c>
      <c r="AM172" s="131">
        <v>4.5092020091599294E-2</v>
      </c>
      <c r="AN172" s="131">
        <f t="shared" si="57"/>
        <v>-6.0507154842071031E-15</v>
      </c>
      <c r="AO172" s="131">
        <f>Plan2!AB172</f>
        <v>0.22218788024661001</v>
      </c>
      <c r="AP172" s="133">
        <f t="shared" si="58"/>
        <v>0.24182609476196032</v>
      </c>
    </row>
    <row r="173" spans="5:42" x14ac:dyDescent="0.25">
      <c r="E173" s="49">
        <v>1</v>
      </c>
      <c r="F173" s="41">
        <v>168</v>
      </c>
      <c r="G173" s="42">
        <v>34</v>
      </c>
      <c r="H173" s="43">
        <f t="shared" si="46"/>
        <v>7.9100000000000004E-4</v>
      </c>
      <c r="I173" s="44">
        <f t="shared" si="47"/>
        <v>6.5916666666668549E-5</v>
      </c>
      <c r="J173" s="44">
        <f t="shared" si="59"/>
        <v>0.99022083853483822</v>
      </c>
      <c r="K173" s="45">
        <f t="shared" si="43"/>
        <v>0.66111780581861668</v>
      </c>
      <c r="L173" s="46">
        <f t="shared" si="48"/>
        <v>640</v>
      </c>
      <c r="M173" s="46">
        <f t="shared" si="49"/>
        <v>640</v>
      </c>
      <c r="N173" s="46">
        <f t="shared" si="50"/>
        <v>768</v>
      </c>
      <c r="O173" s="47">
        <f t="shared" si="51"/>
        <v>70.400000000000006</v>
      </c>
      <c r="P173" s="48">
        <f t="shared" si="44"/>
        <v>0</v>
      </c>
      <c r="Q173" s="50">
        <f t="shared" si="45"/>
        <v>0</v>
      </c>
      <c r="AB173" s="153">
        <v>2190</v>
      </c>
      <c r="AC173" s="131">
        <v>0.17230043802349107</v>
      </c>
      <c r="AD173" s="131">
        <f t="shared" si="53"/>
        <v>0.17230043802347517</v>
      </c>
      <c r="AE173" s="131">
        <v>0.18195542620046326</v>
      </c>
      <c r="AF173" s="131">
        <f t="shared" si="53"/>
        <v>9.2213243612378593E-2</v>
      </c>
      <c r="AG173" s="131">
        <v>0.14007338364335895</v>
      </c>
      <c r="AH173" s="131">
        <f t="shared" si="54"/>
        <v>2.2124572494421874E-2</v>
      </c>
      <c r="AI173" s="131">
        <v>9.9240525985570524E-2</v>
      </c>
      <c r="AJ173" s="131">
        <f t="shared" si="55"/>
        <v>3.2622670205522397E-3</v>
      </c>
      <c r="AK173" s="131">
        <v>6.7567572195194117E-2</v>
      </c>
      <c r="AL173" s="131">
        <f t="shared" si="56"/>
        <v>-1.2156942119645464E-14</v>
      </c>
      <c r="AM173" s="131">
        <v>4.4886120456477878E-2</v>
      </c>
      <c r="AN173" s="131">
        <f t="shared" si="57"/>
        <v>9.1177065897340981E-15</v>
      </c>
      <c r="AO173" s="131">
        <f>Plan2!AB173</f>
        <v>0.22227762523271097</v>
      </c>
      <c r="AP173" s="133">
        <f t="shared" si="58"/>
        <v>0.2418420322027223</v>
      </c>
    </row>
    <row r="174" spans="5:42" x14ac:dyDescent="0.25">
      <c r="E174" s="49">
        <v>0</v>
      </c>
      <c r="F174" s="41">
        <v>169</v>
      </c>
      <c r="G174" s="42">
        <f t="shared" si="52"/>
        <v>34.083333333333336</v>
      </c>
      <c r="H174" s="43">
        <f t="shared" si="46"/>
        <v>7.9100000000000004E-4</v>
      </c>
      <c r="I174" s="44">
        <f t="shared" si="47"/>
        <v>6.5916666666668549E-5</v>
      </c>
      <c r="J174" s="44">
        <f t="shared" si="59"/>
        <v>0.99015556647789815</v>
      </c>
      <c r="K174" s="45">
        <f t="shared" si="43"/>
        <v>0.65949132230531826</v>
      </c>
      <c r="L174" s="46">
        <f t="shared" si="48"/>
        <v>640</v>
      </c>
      <c r="M174" s="46">
        <f t="shared" si="49"/>
        <v>640</v>
      </c>
      <c r="N174" s="46">
        <f t="shared" si="50"/>
        <v>768</v>
      </c>
      <c r="O174" s="47">
        <f t="shared" si="51"/>
        <v>70.400000000000006</v>
      </c>
      <c r="P174" s="48">
        <f t="shared" si="44"/>
        <v>0</v>
      </c>
      <c r="Q174" s="50">
        <f t="shared" si="45"/>
        <v>0</v>
      </c>
      <c r="AB174" s="153">
        <v>2200</v>
      </c>
      <c r="AC174" s="131">
        <v>0.17230043802349115</v>
      </c>
      <c r="AD174" s="131">
        <f t="shared" si="53"/>
        <v>0.17230043802350659</v>
      </c>
      <c r="AE174" s="131">
        <v>0.18154750718869869</v>
      </c>
      <c r="AF174" s="131">
        <f t="shared" si="53"/>
        <v>9.2213243612254692E-2</v>
      </c>
      <c r="AG174" s="131">
        <v>0.13953725268359116</v>
      </c>
      <c r="AH174" s="131">
        <f t="shared" si="54"/>
        <v>2.2124572494441885E-2</v>
      </c>
      <c r="AI174" s="131">
        <v>9.8804261172092955E-2</v>
      </c>
      <c r="AJ174" s="131">
        <f t="shared" si="55"/>
        <v>3.2622670205051385E-3</v>
      </c>
      <c r="AK174" s="131">
        <v>6.7260446867034196E-2</v>
      </c>
      <c r="AL174" s="131">
        <f t="shared" si="56"/>
        <v>1.2212453270876722E-14</v>
      </c>
      <c r="AM174" s="131">
        <v>4.4682092636221138E-2</v>
      </c>
      <c r="AN174" s="131">
        <f t="shared" si="57"/>
        <v>-4.5796699765787707E-15</v>
      </c>
      <c r="AO174" s="131">
        <f>Plan2!AB174</f>
        <v>0.22236662589698064</v>
      </c>
      <c r="AP174" s="133">
        <f t="shared" si="58"/>
        <v>0.2418577713720349</v>
      </c>
    </row>
    <row r="175" spans="5:42" x14ac:dyDescent="0.25">
      <c r="E175" s="49">
        <v>0</v>
      </c>
      <c r="F175" s="41">
        <v>170</v>
      </c>
      <c r="G175" s="42">
        <f t="shared" si="52"/>
        <v>34.166666666666671</v>
      </c>
      <c r="H175" s="43">
        <f t="shared" si="46"/>
        <v>7.9100000000000004E-4</v>
      </c>
      <c r="I175" s="44">
        <f t="shared" si="47"/>
        <v>6.5916666666668549E-5</v>
      </c>
      <c r="J175" s="44">
        <f t="shared" si="59"/>
        <v>0.99009029872347454</v>
      </c>
      <c r="K175" s="45">
        <f t="shared" si="43"/>
        <v>0.65786884027041903</v>
      </c>
      <c r="L175" s="46">
        <f t="shared" si="48"/>
        <v>640</v>
      </c>
      <c r="M175" s="46">
        <f t="shared" si="49"/>
        <v>640</v>
      </c>
      <c r="N175" s="46">
        <f t="shared" si="50"/>
        <v>768</v>
      </c>
      <c r="O175" s="47">
        <f t="shared" si="51"/>
        <v>70.400000000000006</v>
      </c>
      <c r="P175" s="48">
        <f t="shared" si="44"/>
        <v>0</v>
      </c>
      <c r="Q175" s="50">
        <f t="shared" si="45"/>
        <v>0</v>
      </c>
      <c r="AB175" s="153">
        <v>2210</v>
      </c>
      <c r="AC175" s="131">
        <v>0.17230043802349107</v>
      </c>
      <c r="AD175" s="131">
        <f t="shared" si="53"/>
        <v>0.172300438023471</v>
      </c>
      <c r="AE175" s="131">
        <v>0.18114313344946947</v>
      </c>
      <c r="AF175" s="131">
        <f t="shared" si="53"/>
        <v>9.2180910819041686E-2</v>
      </c>
      <c r="AG175" s="131">
        <v>0.13900597358771277</v>
      </c>
      <c r="AH175" s="131">
        <f t="shared" si="54"/>
        <v>2.212457249446664E-2</v>
      </c>
      <c r="AI175" s="131">
        <v>9.8371944456475111E-2</v>
      </c>
      <c r="AJ175" s="131">
        <f t="shared" si="55"/>
        <v>3.2622670205501854E-3</v>
      </c>
      <c r="AK175" s="131">
        <v>6.6956100953608655E-2</v>
      </c>
      <c r="AL175" s="131">
        <f t="shared" si="56"/>
        <v>-9.2009733165809833E-15</v>
      </c>
      <c r="AM175" s="131">
        <v>4.4479911221577628E-2</v>
      </c>
      <c r="AN175" s="131">
        <f t="shared" si="57"/>
        <v>4.6004866582904916E-15</v>
      </c>
      <c r="AO175" s="131">
        <f>Plan2!AB175</f>
        <v>0.22245489146099806</v>
      </c>
      <c r="AP175" s="133">
        <f t="shared" si="58"/>
        <v>0.24187331554482672</v>
      </c>
    </row>
    <row r="176" spans="5:42" x14ac:dyDescent="0.25">
      <c r="E176" s="49">
        <v>0</v>
      </c>
      <c r="F176" s="41">
        <v>171</v>
      </c>
      <c r="G176" s="42">
        <f t="shared" si="52"/>
        <v>34.250000000000007</v>
      </c>
      <c r="H176" s="43">
        <f t="shared" si="46"/>
        <v>7.9100000000000004E-4</v>
      </c>
      <c r="I176" s="44">
        <f t="shared" si="47"/>
        <v>6.5916666666668549E-5</v>
      </c>
      <c r="J176" s="44">
        <f t="shared" si="59"/>
        <v>0.99002503527128372</v>
      </c>
      <c r="K176" s="45">
        <f t="shared" si="43"/>
        <v>0.65625034986947217</v>
      </c>
      <c r="L176" s="46">
        <f t="shared" si="48"/>
        <v>640</v>
      </c>
      <c r="M176" s="46">
        <f t="shared" si="49"/>
        <v>640</v>
      </c>
      <c r="N176" s="46">
        <f t="shared" si="50"/>
        <v>768</v>
      </c>
      <c r="O176" s="47">
        <f t="shared" si="51"/>
        <v>70.400000000000006</v>
      </c>
      <c r="P176" s="48">
        <f t="shared" si="44"/>
        <v>0</v>
      </c>
      <c r="Q176" s="50">
        <f t="shared" si="45"/>
        <v>0</v>
      </c>
      <c r="AB176" s="153">
        <v>2220</v>
      </c>
      <c r="AC176" s="131">
        <v>0.17230043802349118</v>
      </c>
      <c r="AD176" s="131">
        <f t="shared" si="53"/>
        <v>0.17230043802351447</v>
      </c>
      <c r="AE176" s="131">
        <v>0.18071255579255088</v>
      </c>
      <c r="AF176" s="131">
        <f t="shared" si="53"/>
        <v>8.5554893613539296E-2</v>
      </c>
      <c r="AG176" s="131">
        <v>0.13847801541970969</v>
      </c>
      <c r="AH176" s="131">
        <f t="shared" si="54"/>
        <v>2.179926029102619E-2</v>
      </c>
      <c r="AI176" s="131">
        <v>9.7943522486043058E-2</v>
      </c>
      <c r="AJ176" s="131">
        <f t="shared" si="55"/>
        <v>3.2622670205588178E-3</v>
      </c>
      <c r="AK176" s="131">
        <v>6.6654496895259055E-2</v>
      </c>
      <c r="AL176" s="131">
        <f t="shared" si="56"/>
        <v>-3.0808688933348094E-15</v>
      </c>
      <c r="AM176" s="131">
        <v>4.4279551261120043E-2</v>
      </c>
      <c r="AN176" s="131">
        <f t="shared" si="57"/>
        <v>-6.1617377866696188E-15</v>
      </c>
      <c r="AO176" s="131">
        <f>Plan2!AB176</f>
        <v>0.22254243099463991</v>
      </c>
      <c r="AP176" s="133">
        <f t="shared" si="58"/>
        <v>0.24188866792948588</v>
      </c>
    </row>
    <row r="177" spans="5:42" x14ac:dyDescent="0.25">
      <c r="E177" s="49">
        <v>0</v>
      </c>
      <c r="F177" s="41">
        <v>172</v>
      </c>
      <c r="G177" s="42">
        <f t="shared" si="52"/>
        <v>34.333333333333343</v>
      </c>
      <c r="H177" s="43">
        <f t="shared" si="46"/>
        <v>7.9100000000000004E-4</v>
      </c>
      <c r="I177" s="44">
        <f t="shared" si="47"/>
        <v>6.5916666666668549E-5</v>
      </c>
      <c r="J177" s="44">
        <f t="shared" si="59"/>
        <v>0.98995977612104213</v>
      </c>
      <c r="K177" s="45">
        <f t="shared" si="43"/>
        <v>0.65463584128225139</v>
      </c>
      <c r="L177" s="46">
        <f t="shared" si="48"/>
        <v>640</v>
      </c>
      <c r="M177" s="46">
        <f t="shared" si="49"/>
        <v>640</v>
      </c>
      <c r="N177" s="46">
        <f t="shared" si="50"/>
        <v>768</v>
      </c>
      <c r="O177" s="47">
        <f t="shared" si="51"/>
        <v>70.400000000000006</v>
      </c>
      <c r="P177" s="48">
        <f t="shared" si="44"/>
        <v>0</v>
      </c>
      <c r="Q177" s="50">
        <f t="shared" si="45"/>
        <v>0</v>
      </c>
      <c r="AB177" s="153">
        <v>2230</v>
      </c>
      <c r="AC177" s="131">
        <v>0.17230043802349126</v>
      </c>
      <c r="AD177" s="131">
        <f t="shared" si="53"/>
        <v>0.17230043802350728</v>
      </c>
      <c r="AE177" s="131">
        <v>0.18028583981865443</v>
      </c>
      <c r="AF177" s="131">
        <f t="shared" si="53"/>
        <v>8.5554893613642935E-2</v>
      </c>
      <c r="AG177" s="131">
        <v>0.1379348222518117</v>
      </c>
      <c r="AH177" s="131">
        <f t="shared" si="54"/>
        <v>1.7345938978453768E-2</v>
      </c>
      <c r="AI177" s="131">
        <v>9.7518942865121652E-2</v>
      </c>
      <c r="AJ177" s="131">
        <f t="shared" si="55"/>
        <v>3.2622670205712523E-3</v>
      </c>
      <c r="AK177" s="131">
        <v>6.635559780604261E-2</v>
      </c>
      <c r="AL177" s="131">
        <f t="shared" si="56"/>
        <v>-9.2842400434278716E-15</v>
      </c>
      <c r="AM177" s="131">
        <v>4.4080988250980509E-2</v>
      </c>
      <c r="AN177" s="131">
        <f t="shared" si="57"/>
        <v>4.6421200217139358E-15</v>
      </c>
      <c r="AO177" s="131">
        <f>Plan2!AB177</f>
        <v>0.22262925341918258</v>
      </c>
      <c r="AP177" s="133">
        <f t="shared" si="58"/>
        <v>0.24190383166765372</v>
      </c>
    </row>
    <row r="178" spans="5:42" x14ac:dyDescent="0.25">
      <c r="E178" s="49">
        <v>0</v>
      </c>
      <c r="F178" s="41">
        <v>173</v>
      </c>
      <c r="G178" s="42">
        <f t="shared" si="52"/>
        <v>34.416666666666679</v>
      </c>
      <c r="H178" s="43">
        <f t="shared" si="46"/>
        <v>7.9100000000000004E-4</v>
      </c>
      <c r="I178" s="44">
        <f t="shared" si="47"/>
        <v>6.5916666666668549E-5</v>
      </c>
      <c r="J178" s="44">
        <f t="shared" si="59"/>
        <v>0.98989452127246613</v>
      </c>
      <c r="K178" s="45">
        <f t="shared" si="43"/>
        <v>0.65302530471268905</v>
      </c>
      <c r="L178" s="46">
        <f t="shared" si="48"/>
        <v>640</v>
      </c>
      <c r="M178" s="46">
        <f t="shared" si="49"/>
        <v>640</v>
      </c>
      <c r="N178" s="46">
        <f t="shared" si="50"/>
        <v>768</v>
      </c>
      <c r="O178" s="47">
        <f t="shared" si="51"/>
        <v>70.400000000000006</v>
      </c>
      <c r="P178" s="48">
        <f t="shared" si="44"/>
        <v>0</v>
      </c>
      <c r="Q178" s="50">
        <f t="shared" si="45"/>
        <v>0</v>
      </c>
      <c r="AB178" s="153">
        <v>2240</v>
      </c>
      <c r="AC178" s="131">
        <v>0.17230043802349101</v>
      </c>
      <c r="AD178" s="131">
        <f t="shared" si="53"/>
        <v>0.1723004380234352</v>
      </c>
      <c r="AE178" s="131">
        <v>0.1798629338088101</v>
      </c>
      <c r="AF178" s="131">
        <f t="shared" si="53"/>
        <v>8.5554893613523753E-2</v>
      </c>
      <c r="AG178" s="131">
        <v>0.13739647902291258</v>
      </c>
      <c r="AH178" s="131">
        <f t="shared" si="54"/>
        <v>1.7345938978410302E-2</v>
      </c>
      <c r="AI178" s="131">
        <v>9.7098154133672551E-2</v>
      </c>
      <c r="AJ178" s="131">
        <f t="shared" si="55"/>
        <v>3.2622670205233462E-3</v>
      </c>
      <c r="AK178" s="131">
        <v>6.6059367458694243E-2</v>
      </c>
      <c r="AL178" s="131">
        <f t="shared" si="56"/>
        <v>9.3258734068513149E-15</v>
      </c>
      <c r="AM178" s="131">
        <v>4.3884198124860073E-2</v>
      </c>
      <c r="AN178" s="131">
        <f t="shared" si="57"/>
        <v>3.1086244689504383E-15</v>
      </c>
      <c r="AO178" s="131">
        <f>Plan2!AB178</f>
        <v>0.22271536751033727</v>
      </c>
      <c r="AP178" s="133">
        <f t="shared" si="58"/>
        <v>0.24191880983783598</v>
      </c>
    </row>
    <row r="179" spans="5:42" x14ac:dyDescent="0.25">
      <c r="E179" s="49">
        <v>0</v>
      </c>
      <c r="F179" s="41">
        <v>174</v>
      </c>
      <c r="G179" s="42">
        <f t="shared" si="52"/>
        <v>34.500000000000014</v>
      </c>
      <c r="H179" s="43">
        <f t="shared" si="46"/>
        <v>7.9100000000000004E-4</v>
      </c>
      <c r="I179" s="44">
        <f t="shared" si="47"/>
        <v>6.5916666666668549E-5</v>
      </c>
      <c r="J179" s="44">
        <f t="shared" si="59"/>
        <v>0.98982927072527227</v>
      </c>
      <c r="K179" s="45">
        <f t="shared" si="43"/>
        <v>0.6514187303888187</v>
      </c>
      <c r="L179" s="46">
        <f t="shared" si="48"/>
        <v>640</v>
      </c>
      <c r="M179" s="46">
        <f t="shared" si="49"/>
        <v>640</v>
      </c>
      <c r="N179" s="46">
        <f t="shared" si="50"/>
        <v>768</v>
      </c>
      <c r="O179" s="47">
        <f t="shared" si="51"/>
        <v>70.400000000000006</v>
      </c>
      <c r="P179" s="48">
        <f t="shared" si="44"/>
        <v>0</v>
      </c>
      <c r="Q179" s="50">
        <f t="shared" si="45"/>
        <v>0</v>
      </c>
      <c r="AB179" s="153">
        <v>2250</v>
      </c>
      <c r="AC179" s="131">
        <v>0.17230043802349146</v>
      </c>
      <c r="AD179" s="131">
        <f t="shared" si="53"/>
        <v>0.17230043802359332</v>
      </c>
      <c r="AE179" s="131">
        <v>0.17944378696349805</v>
      </c>
      <c r="AF179" s="131">
        <f t="shared" si="53"/>
        <v>8.5554893613602745E-2</v>
      </c>
      <c r="AG179" s="131">
        <v>0.13686292106715936</v>
      </c>
      <c r="AH179" s="131">
        <f t="shared" si="54"/>
        <v>1.7345938978437225E-2</v>
      </c>
      <c r="AI179" s="131">
        <v>9.6681105746503029E-2</v>
      </c>
      <c r="AJ179" s="131">
        <f t="shared" si="55"/>
        <v>3.2622670205300491E-3</v>
      </c>
      <c r="AK179" s="131">
        <v>6.5765770269988963E-2</v>
      </c>
      <c r="AL179" s="131">
        <f t="shared" si="56"/>
        <v>6.2450045135165055E-15</v>
      </c>
      <c r="AM179" s="131">
        <v>4.3689157244305103E-2</v>
      </c>
      <c r="AN179" s="131">
        <f t="shared" si="57"/>
        <v>-7.8062556418956319E-15</v>
      </c>
      <c r="AO179" s="131">
        <f>Plan2!AB179</f>
        <v>0.2228007819012052</v>
      </c>
      <c r="AP179" s="133">
        <f t="shared" si="58"/>
        <v>0.24193360545562426</v>
      </c>
    </row>
    <row r="180" spans="5:42" x14ac:dyDescent="0.25">
      <c r="E180" s="49">
        <v>0</v>
      </c>
      <c r="F180" s="41">
        <v>175</v>
      </c>
      <c r="G180" s="42">
        <f t="shared" si="52"/>
        <v>34.58333333333335</v>
      </c>
      <c r="H180" s="43">
        <f t="shared" si="46"/>
        <v>7.9100000000000004E-4</v>
      </c>
      <c r="I180" s="44">
        <f t="shared" si="47"/>
        <v>6.5916666666668549E-5</v>
      </c>
      <c r="J180" s="44">
        <f t="shared" si="59"/>
        <v>0.989764024479177</v>
      </c>
      <c r="K180" s="45">
        <f t="shared" si="43"/>
        <v>0.64981610856271443</v>
      </c>
      <c r="L180" s="46">
        <f t="shared" si="48"/>
        <v>640</v>
      </c>
      <c r="M180" s="46">
        <f t="shared" si="49"/>
        <v>640</v>
      </c>
      <c r="N180" s="46">
        <f t="shared" si="50"/>
        <v>768</v>
      </c>
      <c r="O180" s="47">
        <f t="shared" si="51"/>
        <v>70.400000000000006</v>
      </c>
      <c r="P180" s="48">
        <f t="shared" si="44"/>
        <v>0</v>
      </c>
      <c r="Q180" s="50">
        <f t="shared" si="45"/>
        <v>0</v>
      </c>
      <c r="AB180" s="153">
        <v>2260</v>
      </c>
      <c r="AC180" s="131">
        <v>0.1723004380234911</v>
      </c>
      <c r="AD180" s="131">
        <f t="shared" si="53"/>
        <v>0.17230043802341133</v>
      </c>
      <c r="AE180" s="131">
        <v>0.17901145357088386</v>
      </c>
      <c r="AF180" s="131">
        <f t="shared" si="53"/>
        <v>8.1736440232688168E-2</v>
      </c>
      <c r="AG180" s="131">
        <v>0.13633408486322635</v>
      </c>
      <c r="AH180" s="131">
        <f t="shared" si="54"/>
        <v>1.7345938978298781E-2</v>
      </c>
      <c r="AI180" s="131">
        <v>9.6267748053025376E-2</v>
      </c>
      <c r="AJ180" s="131">
        <f t="shared" si="55"/>
        <v>3.262267020554932E-3</v>
      </c>
      <c r="AK180" s="131">
        <v>6.5474771286493441E-2</v>
      </c>
      <c r="AL180" s="131">
        <f t="shared" si="56"/>
        <v>0</v>
      </c>
      <c r="AM180" s="131">
        <v>4.3495842389241826E-2</v>
      </c>
      <c r="AN180" s="131">
        <f t="shared" si="57"/>
        <v>4.7045700668491008E-15</v>
      </c>
      <c r="AO180" s="131">
        <f>Plan2!AB180</f>
        <v>0.22288550508516097</v>
      </c>
      <c r="AP180" s="133">
        <f t="shared" si="58"/>
        <v>0.24194822147521045</v>
      </c>
    </row>
    <row r="181" spans="5:42" x14ac:dyDescent="0.25">
      <c r="E181" s="49">
        <v>0</v>
      </c>
      <c r="F181" s="41">
        <v>176</v>
      </c>
      <c r="G181" s="42">
        <f t="shared" si="52"/>
        <v>34.666666666666686</v>
      </c>
      <c r="H181" s="43">
        <f t="shared" si="46"/>
        <v>7.9100000000000004E-4</v>
      </c>
      <c r="I181" s="44">
        <f t="shared" si="47"/>
        <v>6.5916666666668549E-5</v>
      </c>
      <c r="J181" s="44">
        <f t="shared" si="59"/>
        <v>0.98969878253389676</v>
      </c>
      <c r="K181" s="45">
        <f t="shared" si="43"/>
        <v>0.6482174295104326</v>
      </c>
      <c r="L181" s="46">
        <f t="shared" si="48"/>
        <v>640</v>
      </c>
      <c r="M181" s="46">
        <f t="shared" si="49"/>
        <v>640</v>
      </c>
      <c r="N181" s="46">
        <f t="shared" si="50"/>
        <v>768</v>
      </c>
      <c r="O181" s="47">
        <f t="shared" si="51"/>
        <v>70.400000000000006</v>
      </c>
      <c r="P181" s="48">
        <f t="shared" si="44"/>
        <v>0</v>
      </c>
      <c r="Q181" s="50">
        <f t="shared" si="45"/>
        <v>0</v>
      </c>
      <c r="AB181" s="153">
        <v>2270</v>
      </c>
      <c r="AC181" s="131">
        <v>0.1723004380234909</v>
      </c>
      <c r="AD181" s="131">
        <f t="shared" si="53"/>
        <v>0.17230043802344797</v>
      </c>
      <c r="AE181" s="131">
        <v>0.17857099386130726</v>
      </c>
      <c r="AF181" s="131">
        <f t="shared" si="53"/>
        <v>7.9027099496996892E-2</v>
      </c>
      <c r="AG181" s="131">
        <v>0.13580990800910814</v>
      </c>
      <c r="AH181" s="131">
        <f t="shared" si="54"/>
        <v>1.7345938978391873E-2</v>
      </c>
      <c r="AI181" s="131">
        <v>9.5858032277551949E-2</v>
      </c>
      <c r="AJ181" s="131">
        <f t="shared" si="55"/>
        <v>3.2622670205591782E-3</v>
      </c>
      <c r="AK181" s="131">
        <v>6.5186336170693915E-2</v>
      </c>
      <c r="AL181" s="131">
        <f t="shared" si="56"/>
        <v>0</v>
      </c>
      <c r="AM181" s="131">
        <v>4.3304230748760573E-2</v>
      </c>
      <c r="AN181" s="131">
        <f t="shared" si="57"/>
        <v>-1.5751289161869406E-15</v>
      </c>
      <c r="AO181" s="131">
        <f>Plan2!AB181</f>
        <v>0.22296954541867092</v>
      </c>
      <c r="AP181" s="133">
        <f t="shared" si="58"/>
        <v>0.24196266079192161</v>
      </c>
    </row>
    <row r="182" spans="5:42" x14ac:dyDescent="0.25">
      <c r="E182" s="49">
        <v>0</v>
      </c>
      <c r="F182" s="41">
        <v>177</v>
      </c>
      <c r="G182" s="42">
        <f t="shared" si="52"/>
        <v>34.750000000000021</v>
      </c>
      <c r="H182" s="43">
        <f t="shared" si="46"/>
        <v>7.9100000000000004E-4</v>
      </c>
      <c r="I182" s="44">
        <f t="shared" si="47"/>
        <v>6.5916666666668549E-5</v>
      </c>
      <c r="J182" s="44">
        <f t="shared" si="59"/>
        <v>0.98963354488914812</v>
      </c>
      <c r="K182" s="45">
        <f t="shared" si="43"/>
        <v>0.64662268353195185</v>
      </c>
      <c r="L182" s="46">
        <f t="shared" si="48"/>
        <v>640</v>
      </c>
      <c r="M182" s="46">
        <f t="shared" si="49"/>
        <v>640</v>
      </c>
      <c r="N182" s="46">
        <f t="shared" si="50"/>
        <v>768</v>
      </c>
      <c r="O182" s="47">
        <f t="shared" si="51"/>
        <v>70.400000000000006</v>
      </c>
      <c r="P182" s="48">
        <f t="shared" si="44"/>
        <v>0</v>
      </c>
      <c r="Q182" s="50">
        <f t="shared" si="45"/>
        <v>0</v>
      </c>
      <c r="AB182" s="153">
        <v>2280</v>
      </c>
      <c r="AC182" s="131">
        <v>0.17230043802349135</v>
      </c>
      <c r="AD182" s="131">
        <f t="shared" si="53"/>
        <v>0.17230043802359041</v>
      </c>
      <c r="AE182" s="131">
        <v>0.17813439783339399</v>
      </c>
      <c r="AF182" s="131">
        <f t="shared" si="53"/>
        <v>7.9027099497080311E-2</v>
      </c>
      <c r="AG182" s="131">
        <v>0.13529032919757059</v>
      </c>
      <c r="AH182" s="131">
        <f t="shared" si="54"/>
        <v>1.734593897854797E-2</v>
      </c>
      <c r="AI182" s="131">
        <v>9.5440741858503889E-2</v>
      </c>
      <c r="AJ182" s="131">
        <f t="shared" si="55"/>
        <v>7.1581673459564232E-4</v>
      </c>
      <c r="AK182" s="131">
        <v>6.4900431187489102E-2</v>
      </c>
      <c r="AL182" s="131">
        <f t="shared" si="56"/>
        <v>-3.1641356201816961E-15</v>
      </c>
      <c r="AM182" s="131">
        <v>4.3114299912143196E-2</v>
      </c>
      <c r="AN182" s="131">
        <f t="shared" si="57"/>
        <v>-1.5820678100908481E-15</v>
      </c>
      <c r="AO182" s="131">
        <f>Plan2!AB182</f>
        <v>0.22305291112404058</v>
      </c>
      <c r="AP182" s="133">
        <f t="shared" si="58"/>
        <v>0.24197692624295331</v>
      </c>
    </row>
    <row r="183" spans="5:42" x14ac:dyDescent="0.25">
      <c r="E183" s="49">
        <v>0</v>
      </c>
      <c r="F183" s="41">
        <v>178</v>
      </c>
      <c r="G183" s="42">
        <f t="shared" si="52"/>
        <v>34.833333333333357</v>
      </c>
      <c r="H183" s="43">
        <f t="shared" si="46"/>
        <v>7.9100000000000004E-4</v>
      </c>
      <c r="I183" s="44">
        <f t="shared" si="47"/>
        <v>6.5916666666668549E-5</v>
      </c>
      <c r="J183" s="44">
        <f t="shared" si="59"/>
        <v>0.98956831154464753</v>
      </c>
      <c r="K183" s="45">
        <f t="shared" si="43"/>
        <v>0.64503186095111542</v>
      </c>
      <c r="L183" s="46">
        <f t="shared" si="48"/>
        <v>640</v>
      </c>
      <c r="M183" s="46">
        <f t="shared" si="49"/>
        <v>640</v>
      </c>
      <c r="N183" s="46">
        <f t="shared" si="50"/>
        <v>768</v>
      </c>
      <c r="O183" s="47">
        <f t="shared" si="51"/>
        <v>70.400000000000006</v>
      </c>
      <c r="P183" s="48">
        <f t="shared" si="44"/>
        <v>0</v>
      </c>
      <c r="Q183" s="50">
        <f t="shared" si="45"/>
        <v>0</v>
      </c>
      <c r="AB183" s="153">
        <v>2290</v>
      </c>
      <c r="AC183" s="131">
        <v>0.17230043802349126</v>
      </c>
      <c r="AD183" s="131">
        <f t="shared" si="53"/>
        <v>0.17230043802347128</v>
      </c>
      <c r="AE183" s="131">
        <v>0.17770161487122701</v>
      </c>
      <c r="AF183" s="131">
        <f t="shared" si="53"/>
        <v>7.9027099497159553E-2</v>
      </c>
      <c r="AG183" s="131">
        <v>0.13477528819224616</v>
      </c>
      <c r="AH183" s="131">
        <f t="shared" si="54"/>
        <v>1.7345938978278047E-2</v>
      </c>
      <c r="AI183" s="131">
        <v>9.5023970059995105E-2</v>
      </c>
      <c r="AJ183" s="131">
        <f t="shared" si="55"/>
        <v>-6.3560268159790212E-15</v>
      </c>
      <c r="AK183" s="131">
        <v>6.461702319103714E-2</v>
      </c>
      <c r="AL183" s="131">
        <f t="shared" si="56"/>
        <v>-9.5340402239685318E-15</v>
      </c>
      <c r="AM183" s="131">
        <v>4.2926027860125122E-2</v>
      </c>
      <c r="AN183" s="131">
        <f t="shared" si="57"/>
        <v>4.7670201119842659E-15</v>
      </c>
      <c r="AO183" s="131">
        <f>Plan2!AB183</f>
        <v>0.22313561029209247</v>
      </c>
      <c r="AP183" s="133">
        <f t="shared" si="58"/>
        <v>0.24199102060792796</v>
      </c>
    </row>
    <row r="184" spans="5:42" x14ac:dyDescent="0.25">
      <c r="E184" s="49">
        <v>0</v>
      </c>
      <c r="F184" s="41">
        <v>179</v>
      </c>
      <c r="G184" s="42">
        <f t="shared" si="52"/>
        <v>34.916666666666693</v>
      </c>
      <c r="H184" s="43">
        <f t="shared" si="46"/>
        <v>7.9100000000000004E-4</v>
      </c>
      <c r="I184" s="44">
        <f t="shared" si="47"/>
        <v>6.5916666666646065E-5</v>
      </c>
      <c r="J184" s="44">
        <f t="shared" si="59"/>
        <v>0.98950308250011154</v>
      </c>
      <c r="K184" s="45">
        <f t="shared" si="43"/>
        <v>0.6434449521155714</v>
      </c>
      <c r="L184" s="46">
        <f t="shared" si="48"/>
        <v>640</v>
      </c>
      <c r="M184" s="46">
        <f t="shared" si="49"/>
        <v>640</v>
      </c>
      <c r="N184" s="46">
        <f t="shared" si="50"/>
        <v>768</v>
      </c>
      <c r="O184" s="47">
        <f t="shared" si="51"/>
        <v>70.400000000000006</v>
      </c>
      <c r="P184" s="48">
        <f t="shared" si="44"/>
        <v>0</v>
      </c>
      <c r="Q184" s="50">
        <f t="shared" si="45"/>
        <v>0</v>
      </c>
      <c r="AB184" s="153">
        <v>2300</v>
      </c>
      <c r="AC184" s="131">
        <v>0.17230043802349088</v>
      </c>
      <c r="AD184" s="131">
        <f t="shared" si="53"/>
        <v>0.17230043802340222</v>
      </c>
      <c r="AE184" s="131">
        <v>0.17727046237681279</v>
      </c>
      <c r="AF184" s="131">
        <f t="shared" si="53"/>
        <v>7.8536541155951878E-2</v>
      </c>
      <c r="AG184" s="131">
        <v>0.13426472580435972</v>
      </c>
      <c r="AH184" s="131">
        <f t="shared" si="54"/>
        <v>1.734593897836173E-2</v>
      </c>
      <c r="AI184" s="131">
        <v>9.4610822364082164E-2</v>
      </c>
      <c r="AJ184" s="131">
        <f t="shared" si="55"/>
        <v>1.915134717478395E-14</v>
      </c>
      <c r="AK184" s="131">
        <v>6.4336079611945665E-2</v>
      </c>
      <c r="AL184" s="131">
        <f t="shared" si="56"/>
        <v>-3.1918911957973251E-15</v>
      </c>
      <c r="AM184" s="131">
        <v>4.2739392956385451E-2</v>
      </c>
      <c r="AN184" s="131">
        <f t="shared" si="57"/>
        <v>0</v>
      </c>
      <c r="AO184" s="131">
        <f>Plan2!AB184</f>
        <v>0.22321765088478787</v>
      </c>
      <c r="AP184" s="133">
        <f t="shared" si="58"/>
        <v>0.24200494661202998</v>
      </c>
    </row>
    <row r="185" spans="5:42" x14ac:dyDescent="0.25">
      <c r="E185" s="49">
        <v>1</v>
      </c>
      <c r="F185" s="41">
        <v>180</v>
      </c>
      <c r="G185" s="42">
        <v>35</v>
      </c>
      <c r="H185" s="43">
        <f t="shared" si="46"/>
        <v>7.9199999999999995E-4</v>
      </c>
      <c r="I185" s="44">
        <f t="shared" si="47"/>
        <v>6.6000000000001875E-5</v>
      </c>
      <c r="J185" s="44">
        <f t="shared" si="59"/>
        <v>0.98943785775525672</v>
      </c>
      <c r="K185" s="45">
        <f t="shared" si="43"/>
        <v>0.64186194739671487</v>
      </c>
      <c r="L185" s="46">
        <f t="shared" si="48"/>
        <v>640</v>
      </c>
      <c r="M185" s="46">
        <f t="shared" si="49"/>
        <v>640</v>
      </c>
      <c r="N185" s="46">
        <f t="shared" si="50"/>
        <v>768</v>
      </c>
      <c r="O185" s="47">
        <f t="shared" si="51"/>
        <v>70.400000000000006</v>
      </c>
      <c r="P185" s="48">
        <f t="shared" si="44"/>
        <v>0</v>
      </c>
      <c r="Q185" s="50">
        <f t="shared" si="45"/>
        <v>0</v>
      </c>
      <c r="AB185" s="153">
        <v>2310</v>
      </c>
      <c r="AC185" s="131">
        <v>0.1723004380234909</v>
      </c>
      <c r="AD185" s="131">
        <f t="shared" si="53"/>
        <v>0.17230043802349407</v>
      </c>
      <c r="AE185" s="131">
        <v>0.17681746167969978</v>
      </c>
      <c r="AF185" s="131">
        <f t="shared" si="53"/>
        <v>7.2627301343706346E-2</v>
      </c>
      <c r="AG185" s="131">
        <v>0.13375478866228335</v>
      </c>
      <c r="AH185" s="131">
        <f t="shared" si="54"/>
        <v>1.646924598471694E-2</v>
      </c>
      <c r="AI185" s="131">
        <v>9.4201251704497543E-2</v>
      </c>
      <c r="AJ185" s="131">
        <f t="shared" si="55"/>
        <v>3.5263458819656535E-14</v>
      </c>
      <c r="AK185" s="131">
        <v>6.4057568444794433E-2</v>
      </c>
      <c r="AL185" s="131">
        <f t="shared" si="56"/>
        <v>9.6173069508154185E-15</v>
      </c>
      <c r="AM185" s="131">
        <v>4.2554373939258233E-2</v>
      </c>
      <c r="AN185" s="131">
        <f t="shared" si="57"/>
        <v>-1.6028844918025698E-15</v>
      </c>
      <c r="AO185" s="131">
        <f>Plan2!AB185</f>
        <v>0.22329904073778178</v>
      </c>
      <c r="AP185" s="133">
        <f t="shared" si="58"/>
        <v>0.24201870692638094</v>
      </c>
    </row>
    <row r="186" spans="5:42" x14ac:dyDescent="0.25">
      <c r="E186" s="49">
        <v>0</v>
      </c>
      <c r="F186" s="41">
        <v>181</v>
      </c>
      <c r="G186" s="42">
        <f t="shared" si="52"/>
        <v>35.083333333333336</v>
      </c>
      <c r="H186" s="43">
        <f t="shared" si="46"/>
        <v>7.9199999999999995E-4</v>
      </c>
      <c r="I186" s="44">
        <f t="shared" si="47"/>
        <v>6.6000000000001875E-5</v>
      </c>
      <c r="J186" s="44">
        <f t="shared" si="59"/>
        <v>0.98937255485664488</v>
      </c>
      <c r="K186" s="45">
        <f t="shared" si="43"/>
        <v>0.64028283718962931</v>
      </c>
      <c r="L186" s="46">
        <f t="shared" si="48"/>
        <v>640</v>
      </c>
      <c r="M186" s="46">
        <f t="shared" si="49"/>
        <v>640</v>
      </c>
      <c r="N186" s="46">
        <f t="shared" si="50"/>
        <v>768</v>
      </c>
      <c r="O186" s="47">
        <f t="shared" si="51"/>
        <v>70.400000000000006</v>
      </c>
      <c r="P186" s="48">
        <f t="shared" si="44"/>
        <v>0</v>
      </c>
      <c r="Q186" s="50">
        <f t="shared" si="45"/>
        <v>0</v>
      </c>
      <c r="AB186" s="153">
        <v>2320</v>
      </c>
      <c r="AC186" s="131">
        <v>0.17230043802349082</v>
      </c>
      <c r="AD186" s="131">
        <f t="shared" si="53"/>
        <v>0.17230043802347272</v>
      </c>
      <c r="AE186" s="131">
        <v>0.17636836616101018</v>
      </c>
      <c r="AF186" s="131">
        <f t="shared" si="53"/>
        <v>7.2627301343713091E-2</v>
      </c>
      <c r="AG186" s="131">
        <v>0.13323322103468321</v>
      </c>
      <c r="AH186" s="131">
        <f t="shared" si="54"/>
        <v>1.2751099059051585E-2</v>
      </c>
      <c r="AI186" s="131">
        <v>9.3795211826460723E-2</v>
      </c>
      <c r="AJ186" s="131">
        <f t="shared" si="55"/>
        <v>-4.5075054799781356E-14</v>
      </c>
      <c r="AK186" s="131">
        <v>6.3781458235980637E-2</v>
      </c>
      <c r="AL186" s="131">
        <f t="shared" si="56"/>
        <v>-6.4392935428259079E-15</v>
      </c>
      <c r="AM186" s="131">
        <v>4.2370949913657988E-2</v>
      </c>
      <c r="AN186" s="131">
        <f t="shared" si="57"/>
        <v>1.609823385706477E-15</v>
      </c>
      <c r="AO186" s="131">
        <f>Plan2!AB186</f>
        <v>0.22337978756291502</v>
      </c>
      <c r="AP186" s="133">
        <f t="shared" si="58"/>
        <v>0.24203230416868871</v>
      </c>
    </row>
    <row r="187" spans="5:42" x14ac:dyDescent="0.25">
      <c r="E187" s="49">
        <v>0</v>
      </c>
      <c r="F187" s="41">
        <v>182</v>
      </c>
      <c r="G187" s="42">
        <f t="shared" si="52"/>
        <v>35.166666666666671</v>
      </c>
      <c r="H187" s="43">
        <f t="shared" si="46"/>
        <v>7.9199999999999995E-4</v>
      </c>
      <c r="I187" s="44">
        <f t="shared" si="47"/>
        <v>6.6000000000001875E-5</v>
      </c>
      <c r="J187" s="44">
        <f t="shared" si="59"/>
        <v>0.98930725626802429</v>
      </c>
      <c r="K187" s="45">
        <f t="shared" si="43"/>
        <v>0.63870761191302794</v>
      </c>
      <c r="L187" s="46">
        <f t="shared" si="48"/>
        <v>640</v>
      </c>
      <c r="M187" s="46">
        <f t="shared" si="49"/>
        <v>640</v>
      </c>
      <c r="N187" s="46">
        <f t="shared" si="50"/>
        <v>768</v>
      </c>
      <c r="O187" s="47">
        <f t="shared" si="51"/>
        <v>70.400000000000006</v>
      </c>
      <c r="P187" s="48">
        <f t="shared" si="44"/>
        <v>0</v>
      </c>
      <c r="Q187" s="50">
        <f t="shared" si="45"/>
        <v>0</v>
      </c>
      <c r="AB187" s="153">
        <v>2330</v>
      </c>
      <c r="AC187" s="131">
        <v>0.1723004380234911</v>
      </c>
      <c r="AD187" s="131">
        <f t="shared" si="53"/>
        <v>0.17230043802355549</v>
      </c>
      <c r="AE187" s="131">
        <v>0.17592312553947656</v>
      </c>
      <c r="AF187" s="131">
        <f t="shared" si="53"/>
        <v>7.2627301343676787E-2</v>
      </c>
      <c r="AG187" s="131">
        <v>0.13271613038242741</v>
      </c>
      <c r="AH187" s="131">
        <f t="shared" si="54"/>
        <v>1.2751099059082671E-2</v>
      </c>
      <c r="AI187" s="131">
        <v>9.3392657269265669E-2</v>
      </c>
      <c r="AJ187" s="131">
        <f t="shared" si="55"/>
        <v>1.2934098236883074E-14</v>
      </c>
      <c r="AK187" s="131">
        <v>6.3507718071877745E-2</v>
      </c>
      <c r="AL187" s="131">
        <f t="shared" si="56"/>
        <v>6.4670491184415368E-15</v>
      </c>
      <c r="AM187" s="131">
        <v>4.2189100343213069E-2</v>
      </c>
      <c r="AN187" s="131">
        <f t="shared" si="57"/>
        <v>-8.0838113980519211E-15</v>
      </c>
      <c r="AO187" s="131">
        <f>Plan2!AB187</f>
        <v>0.22345989895065277</v>
      </c>
      <c r="AP187" s="133">
        <f t="shared" si="58"/>
        <v>0.2420457409058096</v>
      </c>
    </row>
    <row r="188" spans="5:42" x14ac:dyDescent="0.25">
      <c r="E188" s="49">
        <v>0</v>
      </c>
      <c r="F188" s="41">
        <v>183</v>
      </c>
      <c r="G188" s="42">
        <f t="shared" si="52"/>
        <v>35.250000000000007</v>
      </c>
      <c r="H188" s="43">
        <f t="shared" si="46"/>
        <v>7.9199999999999995E-4</v>
      </c>
      <c r="I188" s="44">
        <f t="shared" si="47"/>
        <v>6.6000000000001875E-5</v>
      </c>
      <c r="J188" s="44">
        <f t="shared" si="59"/>
        <v>0.98924196198911063</v>
      </c>
      <c r="K188" s="45">
        <f t="shared" si="43"/>
        <v>0.63713626200919604</v>
      </c>
      <c r="L188" s="46">
        <f t="shared" si="48"/>
        <v>640</v>
      </c>
      <c r="M188" s="46">
        <f t="shared" si="49"/>
        <v>640</v>
      </c>
      <c r="N188" s="46">
        <f t="shared" si="50"/>
        <v>768</v>
      </c>
      <c r="O188" s="47">
        <f t="shared" si="51"/>
        <v>70.400000000000006</v>
      </c>
      <c r="P188" s="48">
        <f t="shared" si="44"/>
        <v>0</v>
      </c>
      <c r="Q188" s="50">
        <f t="shared" si="45"/>
        <v>0</v>
      </c>
      <c r="AB188" s="153">
        <v>2340</v>
      </c>
      <c r="AC188" s="131">
        <v>0.17230043802349146</v>
      </c>
      <c r="AD188" s="131">
        <f t="shared" si="53"/>
        <v>0.17230043802357456</v>
      </c>
      <c r="AE188" s="131">
        <v>0.17548169039334088</v>
      </c>
      <c r="AF188" s="131">
        <f t="shared" si="53"/>
        <v>7.262730134373073E-2</v>
      </c>
      <c r="AG188" s="131">
        <v>0.13220345930839658</v>
      </c>
      <c r="AH188" s="131">
        <f t="shared" si="54"/>
        <v>1.2751099059212732E-2</v>
      </c>
      <c r="AI188" s="131">
        <v>9.2993543349311564E-2</v>
      </c>
      <c r="AJ188" s="131">
        <f t="shared" si="55"/>
        <v>3.2474023470285825E-15</v>
      </c>
      <c r="AK188" s="131">
        <v>6.3236317567297112E-2</v>
      </c>
      <c r="AL188" s="131">
        <f t="shared" si="56"/>
        <v>9.7422070410857471E-15</v>
      </c>
      <c r="AM188" s="131">
        <v>4.2008805042601079E-2</v>
      </c>
      <c r="AN188" s="131">
        <f t="shared" si="57"/>
        <v>6.494804694057165E-15</v>
      </c>
      <c r="AO188" s="131">
        <f>Plan2!AB188</f>
        <v>0.22353938237246107</v>
      </c>
      <c r="AP188" s="133">
        <f t="shared" si="58"/>
        <v>0.24205901965379331</v>
      </c>
    </row>
    <row r="189" spans="5:42" x14ac:dyDescent="0.25">
      <c r="E189" s="49">
        <v>0</v>
      </c>
      <c r="F189" s="41">
        <v>184</v>
      </c>
      <c r="G189" s="42">
        <f t="shared" si="52"/>
        <v>35.333333333333343</v>
      </c>
      <c r="H189" s="43">
        <f t="shared" si="46"/>
        <v>7.9199999999999995E-4</v>
      </c>
      <c r="I189" s="44">
        <f t="shared" si="47"/>
        <v>6.6000000000001875E-5</v>
      </c>
      <c r="J189" s="44">
        <f t="shared" si="59"/>
        <v>0.98917667201961934</v>
      </c>
      <c r="K189" s="45">
        <f t="shared" si="43"/>
        <v>0.63556877794393318</v>
      </c>
      <c r="L189" s="46">
        <f t="shared" si="48"/>
        <v>640</v>
      </c>
      <c r="M189" s="46">
        <f t="shared" si="49"/>
        <v>640</v>
      </c>
      <c r="N189" s="46">
        <f t="shared" si="50"/>
        <v>768</v>
      </c>
      <c r="O189" s="47">
        <f t="shared" si="51"/>
        <v>70.400000000000006</v>
      </c>
      <c r="P189" s="48">
        <f t="shared" si="44"/>
        <v>0</v>
      </c>
      <c r="Q189" s="50">
        <f t="shared" si="45"/>
        <v>0</v>
      </c>
      <c r="AB189" s="153">
        <v>2350</v>
      </c>
      <c r="AC189" s="131">
        <v>0.17230043802349107</v>
      </c>
      <c r="AD189" s="131">
        <f t="shared" si="53"/>
        <v>0.1723004380233982</v>
      </c>
      <c r="AE189" s="131">
        <v>0.1750312449799078</v>
      </c>
      <c r="AF189" s="131">
        <f t="shared" si="53"/>
        <v>6.9627018236566585E-2</v>
      </c>
      <c r="AG189" s="131">
        <v>0.13169515139244184</v>
      </c>
      <c r="AH189" s="131">
        <f t="shared" si="54"/>
        <v>1.2751099059029464E-2</v>
      </c>
      <c r="AI189" s="131">
        <v>9.2597826143569872E-2</v>
      </c>
      <c r="AJ189" s="131">
        <f t="shared" si="55"/>
        <v>1.3045120539345589E-14</v>
      </c>
      <c r="AK189" s="131">
        <v>6.2967226854244732E-2</v>
      </c>
      <c r="AL189" s="131">
        <f t="shared" si="56"/>
        <v>-1.3045120539345589E-14</v>
      </c>
      <c r="AM189" s="131">
        <v>4.1830044170079371E-2</v>
      </c>
      <c r="AN189" s="131">
        <f t="shared" si="57"/>
        <v>0</v>
      </c>
      <c r="AO189" s="131">
        <f>Plan2!AB189</f>
        <v>0.22361824518313064</v>
      </c>
      <c r="AP189" s="133">
        <f t="shared" si="58"/>
        <v>0.24207214287981366</v>
      </c>
    </row>
    <row r="190" spans="5:42" x14ac:dyDescent="0.25">
      <c r="E190" s="49">
        <v>0</v>
      </c>
      <c r="F190" s="41">
        <v>185</v>
      </c>
      <c r="G190" s="42">
        <f t="shared" si="52"/>
        <v>35.416666666666679</v>
      </c>
      <c r="H190" s="43">
        <f t="shared" si="46"/>
        <v>7.9199999999999995E-4</v>
      </c>
      <c r="I190" s="44">
        <f t="shared" si="47"/>
        <v>6.6000000000001875E-5</v>
      </c>
      <c r="J190" s="44">
        <f t="shared" si="59"/>
        <v>0.98911138635926599</v>
      </c>
      <c r="K190" s="45">
        <f t="shared" si="43"/>
        <v>0.63400515020649406</v>
      </c>
      <c r="L190" s="46">
        <f t="shared" si="48"/>
        <v>640</v>
      </c>
      <c r="M190" s="46">
        <f t="shared" si="49"/>
        <v>640</v>
      </c>
      <c r="N190" s="46">
        <f t="shared" si="50"/>
        <v>768</v>
      </c>
      <c r="O190" s="47">
        <f t="shared" si="51"/>
        <v>70.400000000000006</v>
      </c>
      <c r="P190" s="48">
        <f t="shared" si="44"/>
        <v>0</v>
      </c>
      <c r="Q190" s="50">
        <f t="shared" si="45"/>
        <v>0</v>
      </c>
      <c r="AB190" s="153">
        <v>2360</v>
      </c>
      <c r="AC190" s="131">
        <v>0.17230043802349101</v>
      </c>
      <c r="AD190" s="131">
        <f t="shared" si="53"/>
        <v>0.17230043802347439</v>
      </c>
      <c r="AE190" s="131">
        <v>0.17457074389706298</v>
      </c>
      <c r="AF190" s="131">
        <f t="shared" si="53"/>
        <v>6.6352989428528075E-2</v>
      </c>
      <c r="AG190" s="131">
        <v>0.13119115117069061</v>
      </c>
      <c r="AH190" s="131">
        <f t="shared" si="54"/>
        <v>1.2751099059148618E-2</v>
      </c>
      <c r="AI190" s="131">
        <v>9.2205462473470001E-2</v>
      </c>
      <c r="AJ190" s="131">
        <f t="shared" si="55"/>
        <v>0</v>
      </c>
      <c r="AK190" s="131">
        <v>6.2700416570964035E-2</v>
      </c>
      <c r="AL190" s="131">
        <f t="shared" si="56"/>
        <v>0</v>
      </c>
      <c r="AM190" s="131">
        <v>4.1652798220206157E-2</v>
      </c>
      <c r="AN190" s="131">
        <f t="shared" si="57"/>
        <v>0</v>
      </c>
      <c r="AO190" s="131">
        <f>Plan2!AB190</f>
        <v>0.22369649462304708</v>
      </c>
      <c r="AP190" s="133">
        <f t="shared" si="58"/>
        <v>0.24208511300341262</v>
      </c>
    </row>
    <row r="191" spans="5:42" x14ac:dyDescent="0.25">
      <c r="E191" s="49">
        <v>0</v>
      </c>
      <c r="F191" s="41">
        <v>186</v>
      </c>
      <c r="G191" s="42">
        <f t="shared" si="52"/>
        <v>35.500000000000014</v>
      </c>
      <c r="H191" s="43">
        <f t="shared" si="46"/>
        <v>7.9199999999999995E-4</v>
      </c>
      <c r="I191" s="44">
        <f t="shared" si="47"/>
        <v>6.6000000000001875E-5</v>
      </c>
      <c r="J191" s="44">
        <f t="shared" si="59"/>
        <v>0.98904610500776624</v>
      </c>
      <c r="K191" s="45">
        <f t="shared" si="43"/>
        <v>0.63244536930953243</v>
      </c>
      <c r="L191" s="46">
        <f t="shared" si="48"/>
        <v>640</v>
      </c>
      <c r="M191" s="46">
        <f t="shared" si="49"/>
        <v>640</v>
      </c>
      <c r="N191" s="46">
        <f t="shared" si="50"/>
        <v>768</v>
      </c>
      <c r="O191" s="47">
        <f t="shared" si="51"/>
        <v>70.400000000000006</v>
      </c>
      <c r="P191" s="48">
        <f t="shared" si="44"/>
        <v>0</v>
      </c>
      <c r="Q191" s="50">
        <f t="shared" si="45"/>
        <v>0</v>
      </c>
      <c r="AB191" s="153">
        <v>2370</v>
      </c>
      <c r="AC191" s="131">
        <v>0.17230043802349093</v>
      </c>
      <c r="AD191" s="131">
        <f t="shared" si="53"/>
        <v>0.17230043802347211</v>
      </c>
      <c r="AE191" s="131">
        <v>0.174114128899306</v>
      </c>
      <c r="AF191" s="131">
        <f t="shared" si="53"/>
        <v>6.6352989428658971E-2</v>
      </c>
      <c r="AG191" s="131">
        <v>0.13069140411536728</v>
      </c>
      <c r="AH191" s="131">
        <f t="shared" si="54"/>
        <v>1.2751099059062439E-2</v>
      </c>
      <c r="AI191" s="131">
        <v>9.1816409889193665E-2</v>
      </c>
      <c r="AJ191" s="131">
        <f t="shared" si="55"/>
        <v>-2.3023249973164187E-14</v>
      </c>
      <c r="AK191" s="131">
        <v>6.2435857851255286E-2</v>
      </c>
      <c r="AL191" s="131">
        <f t="shared" si="56"/>
        <v>-9.8671071313560803E-15</v>
      </c>
      <c r="AM191" s="131">
        <v>4.1477048016745371E-2</v>
      </c>
      <c r="AN191" s="131">
        <f t="shared" si="57"/>
        <v>0</v>
      </c>
      <c r="AO191" s="131">
        <f>Plan2!AB191</f>
        <v>0.22377413782040345</v>
      </c>
      <c r="AP191" s="133">
        <f t="shared" si="58"/>
        <v>0.24209793239650118</v>
      </c>
    </row>
    <row r="192" spans="5:42" x14ac:dyDescent="0.25">
      <c r="E192" s="49">
        <v>0</v>
      </c>
      <c r="F192" s="41">
        <v>187</v>
      </c>
      <c r="G192" s="42">
        <f t="shared" si="52"/>
        <v>35.58333333333335</v>
      </c>
      <c r="H192" s="43">
        <f t="shared" si="46"/>
        <v>7.9199999999999995E-4</v>
      </c>
      <c r="I192" s="44">
        <f t="shared" si="47"/>
        <v>6.6000000000001875E-5</v>
      </c>
      <c r="J192" s="44">
        <f t="shared" si="59"/>
        <v>0.98898082796483566</v>
      </c>
      <c r="K192" s="45">
        <f t="shared" si="43"/>
        <v>0.63088942578904306</v>
      </c>
      <c r="L192" s="46">
        <f t="shared" si="48"/>
        <v>640</v>
      </c>
      <c r="M192" s="46">
        <f t="shared" si="49"/>
        <v>640</v>
      </c>
      <c r="N192" s="46">
        <f t="shared" si="50"/>
        <v>768</v>
      </c>
      <c r="O192" s="47">
        <f t="shared" si="51"/>
        <v>70.400000000000006</v>
      </c>
      <c r="P192" s="48">
        <f t="shared" si="44"/>
        <v>0</v>
      </c>
      <c r="Q192" s="50">
        <f t="shared" si="45"/>
        <v>0</v>
      </c>
      <c r="AB192" s="153">
        <v>2380</v>
      </c>
      <c r="AC192" s="131">
        <v>0.17230043802349129</v>
      </c>
      <c r="AD192" s="131">
        <f t="shared" si="53"/>
        <v>0.17230043802357625</v>
      </c>
      <c r="AE192" s="131">
        <v>0.17366135100237004</v>
      </c>
      <c r="AF192" s="131">
        <f t="shared" si="53"/>
        <v>6.6352989428549447E-2</v>
      </c>
      <c r="AG192" s="131">
        <v>0.13019585661513125</v>
      </c>
      <c r="AH192" s="131">
        <f t="shared" si="54"/>
        <v>1.2751099059191418E-2</v>
      </c>
      <c r="AI192" s="131">
        <v>9.1430626654365132E-2</v>
      </c>
      <c r="AJ192" s="131">
        <f t="shared" si="55"/>
        <v>3.3029134982598407E-15</v>
      </c>
      <c r="AK192" s="131">
        <v>6.2173522314065172E-2</v>
      </c>
      <c r="AL192" s="131">
        <f t="shared" si="56"/>
        <v>8.2572837456496018E-15</v>
      </c>
      <c r="AM192" s="131">
        <v>4.1302774705750618E-2</v>
      </c>
      <c r="AN192" s="131">
        <f t="shared" si="57"/>
        <v>-6.6058269965196814E-15</v>
      </c>
      <c r="AO192" s="131">
        <f>Plan2!AB192</f>
        <v>0.22385118179336932</v>
      </c>
      <c r="AP192" s="133">
        <f t="shared" si="58"/>
        <v>0.24211060338628232</v>
      </c>
    </row>
    <row r="193" spans="5:42" x14ac:dyDescent="0.25">
      <c r="E193" s="49">
        <v>0</v>
      </c>
      <c r="F193" s="41">
        <v>188</v>
      </c>
      <c r="G193" s="42">
        <f t="shared" si="52"/>
        <v>35.666666666666686</v>
      </c>
      <c r="H193" s="43">
        <f t="shared" si="46"/>
        <v>7.9199999999999995E-4</v>
      </c>
      <c r="I193" s="44">
        <f t="shared" si="47"/>
        <v>6.6000000000001875E-5</v>
      </c>
      <c r="J193" s="44">
        <f t="shared" si="59"/>
        <v>0.98891555523018992</v>
      </c>
      <c r="K193" s="45">
        <f t="shared" si="43"/>
        <v>0.62933731020430328</v>
      </c>
      <c r="L193" s="46">
        <f t="shared" si="48"/>
        <v>640</v>
      </c>
      <c r="M193" s="46">
        <f t="shared" si="49"/>
        <v>640</v>
      </c>
      <c r="N193" s="46">
        <f t="shared" si="50"/>
        <v>768</v>
      </c>
      <c r="O193" s="47">
        <f t="shared" si="51"/>
        <v>70.400000000000006</v>
      </c>
      <c r="P193" s="48">
        <f t="shared" si="44"/>
        <v>0</v>
      </c>
      <c r="Q193" s="50">
        <f t="shared" si="45"/>
        <v>0</v>
      </c>
      <c r="AB193" s="153">
        <v>2390</v>
      </c>
      <c r="AC193" s="131">
        <v>0.17230043802349107</v>
      </c>
      <c r="AD193" s="131">
        <f t="shared" si="53"/>
        <v>0.17230043802343703</v>
      </c>
      <c r="AE193" s="131">
        <v>0.17321236204181015</v>
      </c>
      <c r="AF193" s="131">
        <f t="shared" si="53"/>
        <v>6.6352989428554998E-2</v>
      </c>
      <c r="AG193" s="131">
        <v>0.1297044559559011</v>
      </c>
      <c r="AH193" s="131">
        <f t="shared" si="54"/>
        <v>1.2751099059126915E-2</v>
      </c>
      <c r="AI193" s="131">
        <v>9.104807173112503E-2</v>
      </c>
      <c r="AJ193" s="131">
        <f t="shared" si="55"/>
        <v>-1.9900747716405934E-14</v>
      </c>
      <c r="AK193" s="131">
        <v>6.1913382053336866E-2</v>
      </c>
      <c r="AL193" s="131">
        <f t="shared" si="56"/>
        <v>0</v>
      </c>
      <c r="AM193" s="131">
        <v>4.1129959748822817E-2</v>
      </c>
      <c r="AN193" s="131">
        <f t="shared" si="57"/>
        <v>4.9751869291014835E-15</v>
      </c>
      <c r="AO193" s="131">
        <f>Plan2!AB193</f>
        <v>0.22392763345219885</v>
      </c>
      <c r="AP193" s="133">
        <f t="shared" si="58"/>
        <v>0.24212312825362306</v>
      </c>
    </row>
    <row r="194" spans="5:42" x14ac:dyDescent="0.25">
      <c r="E194" s="49">
        <v>0</v>
      </c>
      <c r="F194" s="41">
        <v>189</v>
      </c>
      <c r="G194" s="42">
        <f t="shared" si="52"/>
        <v>35.750000000000021</v>
      </c>
      <c r="H194" s="43">
        <f t="shared" si="46"/>
        <v>7.9199999999999995E-4</v>
      </c>
      <c r="I194" s="44">
        <f t="shared" si="47"/>
        <v>6.6000000000001875E-5</v>
      </c>
      <c r="J194" s="44">
        <f t="shared" si="59"/>
        <v>0.9888502868035447</v>
      </c>
      <c r="K194" s="45">
        <f t="shared" si="43"/>
        <v>0.6277890131378171</v>
      </c>
      <c r="L194" s="46">
        <f t="shared" si="48"/>
        <v>640</v>
      </c>
      <c r="M194" s="46">
        <f t="shared" si="49"/>
        <v>640</v>
      </c>
      <c r="N194" s="46">
        <f t="shared" si="50"/>
        <v>768</v>
      </c>
      <c r="O194" s="47">
        <f t="shared" si="51"/>
        <v>70.400000000000006</v>
      </c>
      <c r="P194" s="48">
        <f t="shared" si="44"/>
        <v>0</v>
      </c>
      <c r="Q194" s="50">
        <f t="shared" si="45"/>
        <v>0</v>
      </c>
      <c r="AB194" s="153">
        <v>2400</v>
      </c>
      <c r="AC194" s="131">
        <v>0.17230043802349121</v>
      </c>
      <c r="AD194" s="131">
        <f t="shared" si="53"/>
        <v>0.17230043802352046</v>
      </c>
      <c r="AE194" s="131">
        <v>0.17274692436856981</v>
      </c>
      <c r="AF194" s="131">
        <f t="shared" si="53"/>
        <v>6.1507320464131432E-2</v>
      </c>
      <c r="AG194" s="131">
        <v>0.12921715030216424</v>
      </c>
      <c r="AH194" s="131">
        <f t="shared" si="54"/>
        <v>1.2751099059054027E-2</v>
      </c>
      <c r="AI194" s="131">
        <v>9.066870476557877E-2</v>
      </c>
      <c r="AJ194" s="131">
        <f t="shared" si="55"/>
        <v>2.3314683517128287E-14</v>
      </c>
      <c r="AK194" s="131">
        <v>6.1655409628114728E-2</v>
      </c>
      <c r="AL194" s="131">
        <f t="shared" si="56"/>
        <v>2.3314683517128287E-14</v>
      </c>
      <c r="AM194" s="131">
        <v>4.0958584916536041E-2</v>
      </c>
      <c r="AN194" s="131">
        <f t="shared" si="57"/>
        <v>-3.3306690738754696E-15</v>
      </c>
      <c r="AO194" s="131">
        <f>Plan2!AB194</f>
        <v>0.22400349960130458</v>
      </c>
      <c r="AP194" s="133">
        <f t="shared" si="58"/>
        <v>0.24213550923757765</v>
      </c>
    </row>
    <row r="195" spans="5:42" x14ac:dyDescent="0.25">
      <c r="E195" s="49">
        <v>0</v>
      </c>
      <c r="F195" s="41">
        <v>190</v>
      </c>
      <c r="G195" s="42">
        <f t="shared" si="52"/>
        <v>35.833333333333357</v>
      </c>
      <c r="H195" s="43">
        <f t="shared" si="46"/>
        <v>7.9199999999999995E-4</v>
      </c>
      <c r="I195" s="44">
        <f t="shared" si="47"/>
        <v>6.6000000000001875E-5</v>
      </c>
      <c r="J195" s="44">
        <f t="shared" si="59"/>
        <v>0.98878502268461566</v>
      </c>
      <c r="K195" s="45">
        <f t="shared" si="43"/>
        <v>0.62624452519525742</v>
      </c>
      <c r="L195" s="46">
        <f t="shared" si="48"/>
        <v>640</v>
      </c>
      <c r="M195" s="46">
        <f t="shared" si="49"/>
        <v>640</v>
      </c>
      <c r="N195" s="46">
        <f t="shared" si="50"/>
        <v>768</v>
      </c>
      <c r="O195" s="47">
        <f t="shared" si="51"/>
        <v>70.400000000000006</v>
      </c>
      <c r="P195" s="48">
        <f t="shared" si="44"/>
        <v>0</v>
      </c>
      <c r="Q195" s="50">
        <f t="shared" si="45"/>
        <v>0</v>
      </c>
      <c r="AB195" s="153">
        <v>2410</v>
      </c>
      <c r="AC195" s="131">
        <v>0.17230043802349115</v>
      </c>
      <c r="AD195" s="131">
        <f t="shared" si="53"/>
        <v>0.17230043802347453</v>
      </c>
      <c r="AE195" s="131">
        <v>0.17227993174976794</v>
      </c>
      <c r="AF195" s="131">
        <f t="shared" si="53"/>
        <v>6.0201703237321408E-2</v>
      </c>
      <c r="AG195" s="131">
        <v>0.12871631830270339</v>
      </c>
      <c r="AH195" s="131">
        <f t="shared" si="54"/>
        <v>8.5166384320947142E-3</v>
      </c>
      <c r="AI195" s="131">
        <v>9.0292486073605349E-2</v>
      </c>
      <c r="AJ195" s="131">
        <f t="shared" si="55"/>
        <v>-1.672273430841642E-14</v>
      </c>
      <c r="AK195" s="131">
        <v>6.1399578052894241E-2</v>
      </c>
      <c r="AL195" s="131">
        <f t="shared" si="56"/>
        <v>-2.3411828031782989E-14</v>
      </c>
      <c r="AM195" s="131">
        <v>4.078863228202758E-2</v>
      </c>
      <c r="AN195" s="131">
        <f t="shared" si="57"/>
        <v>-3.3445468616832841E-15</v>
      </c>
      <c r="AO195" s="131">
        <f>Plan2!AB195</f>
        <v>0.2240787869412719</v>
      </c>
      <c r="AP195" s="133">
        <f t="shared" si="58"/>
        <v>0.24214774853342794</v>
      </c>
    </row>
    <row r="196" spans="5:42" x14ac:dyDescent="0.25">
      <c r="E196" s="49">
        <v>0</v>
      </c>
      <c r="F196" s="41">
        <v>191</v>
      </c>
      <c r="G196" s="42">
        <f t="shared" si="52"/>
        <v>35.916666666666693</v>
      </c>
      <c r="H196" s="43">
        <f t="shared" si="46"/>
        <v>7.9199999999999995E-4</v>
      </c>
      <c r="I196" s="44">
        <f t="shared" si="47"/>
        <v>6.5999999999979365E-5</v>
      </c>
      <c r="J196" s="44">
        <f t="shared" si="59"/>
        <v>0.98871976287311847</v>
      </c>
      <c r="K196" s="45">
        <f t="shared" si="43"/>
        <v>0.62470383700540888</v>
      </c>
      <c r="L196" s="46">
        <f t="shared" si="48"/>
        <v>640</v>
      </c>
      <c r="M196" s="46">
        <f t="shared" si="49"/>
        <v>640</v>
      </c>
      <c r="N196" s="46">
        <f t="shared" si="50"/>
        <v>768</v>
      </c>
      <c r="O196" s="47">
        <f t="shared" si="51"/>
        <v>70.400000000000006</v>
      </c>
      <c r="P196" s="48">
        <f t="shared" si="44"/>
        <v>0</v>
      </c>
      <c r="Q196" s="50">
        <f t="shared" si="45"/>
        <v>0</v>
      </c>
      <c r="AB196" s="153">
        <v>2420</v>
      </c>
      <c r="AC196" s="131">
        <v>0.17230043802349107</v>
      </c>
      <c r="AD196" s="131">
        <f t="shared" si="53"/>
        <v>0.17230043802347361</v>
      </c>
      <c r="AE196" s="131">
        <v>0.17181679857409668</v>
      </c>
      <c r="AF196" s="131">
        <f t="shared" si="53"/>
        <v>6.0201703237321935E-2</v>
      </c>
      <c r="AG196" s="131">
        <v>0.12821886650703998</v>
      </c>
      <c r="AH196" s="131">
        <f t="shared" si="54"/>
        <v>8.3329837521574079E-3</v>
      </c>
      <c r="AI196" s="131">
        <v>8.9919376627020223E-2</v>
      </c>
      <c r="AJ196" s="131">
        <f t="shared" si="55"/>
        <v>3.3584246494910985E-15</v>
      </c>
      <c r="AK196" s="131">
        <v>6.1145860788212804E-2</v>
      </c>
      <c r="AL196" s="131">
        <f t="shared" si="56"/>
        <v>-1.3433698597964394E-14</v>
      </c>
      <c r="AM196" s="131">
        <v>4.0620084214746506E-2</v>
      </c>
      <c r="AN196" s="131">
        <f t="shared" si="57"/>
        <v>6.7168492989821971E-15</v>
      </c>
      <c r="AO196" s="131">
        <f>Plan2!AB196</f>
        <v>0.22415350207083096</v>
      </c>
      <c r="AP196" s="133">
        <f t="shared" si="58"/>
        <v>0.24215984829456555</v>
      </c>
    </row>
    <row r="197" spans="5:42" x14ac:dyDescent="0.25">
      <c r="E197" s="49">
        <v>1</v>
      </c>
      <c r="F197" s="41">
        <v>192</v>
      </c>
      <c r="G197" s="42">
        <v>36</v>
      </c>
      <c r="H197" s="43">
        <f t="shared" si="46"/>
        <v>7.94E-4</v>
      </c>
      <c r="I197" s="44">
        <f t="shared" si="47"/>
        <v>6.6166666666668542E-5</v>
      </c>
      <c r="J197" s="44">
        <f t="shared" si="59"/>
        <v>0.98865450736876881</v>
      </c>
      <c r="K197" s="45">
        <f t="shared" ref="K197:K260" si="60">1/(1+$H$1)^F197</f>
        <v>0.62316693922011157</v>
      </c>
      <c r="L197" s="46">
        <f t="shared" si="48"/>
        <v>640</v>
      </c>
      <c r="M197" s="46">
        <f t="shared" si="49"/>
        <v>640</v>
      </c>
      <c r="N197" s="46">
        <f t="shared" si="50"/>
        <v>768</v>
      </c>
      <c r="O197" s="47">
        <f t="shared" si="51"/>
        <v>70.400000000000006</v>
      </c>
      <c r="P197" s="48">
        <f t="shared" ref="P197:P260" si="61">IF(M197&gt;0,0,SUM($M$89:$M$1145)/COUNTIF($M$89:$M$1145,"&gt;0")*$Q$2)</f>
        <v>0</v>
      </c>
      <c r="Q197" s="50">
        <f t="shared" ref="Q197:Q260" si="62">IF(AND(G197&gt;=65,P197&lt;=900),0,IF((P197-MIN($W$10*P197,$X$11))&lt;$U$5,0,IF((P197-MIN($W$10*P197,$X$11))&lt;$U$6,(P197-MIN($W$10*P197,$X$11))*$W$5-$X$5,IF((P197-MIN($W$10*P197,$X$11))&lt;$U$7,(P197-MIN($W$10*P197,$X$11))*$W$6-$X$6,IF((P197-MIN($W$10*P197,$X$11))&lt;$U$9,(P197-MIN($W$10*P197,$X$11))*$W$7-$X$7,(P197-MIN($W$10*P197,$X$11))*$W$9-$X$9)))))</f>
        <v>0</v>
      </c>
      <c r="AB197" s="153">
        <v>2430</v>
      </c>
      <c r="AC197" s="131">
        <v>0.17230043802349093</v>
      </c>
      <c r="AD197" s="131">
        <f t="shared" si="53"/>
        <v>0.1723004380234559</v>
      </c>
      <c r="AE197" s="131">
        <v>0.17135747719411007</v>
      </c>
      <c r="AF197" s="131">
        <f t="shared" si="53"/>
        <v>6.0201703237349601E-2</v>
      </c>
      <c r="AG197" s="131">
        <v>0.12772550896483864</v>
      </c>
      <c r="AH197" s="131">
        <f t="shared" si="54"/>
        <v>8.3329837521112504E-3</v>
      </c>
      <c r="AI197" s="131">
        <v>8.9549338040077753E-2</v>
      </c>
      <c r="AJ197" s="131">
        <f t="shared" si="55"/>
        <v>0</v>
      </c>
      <c r="AK197" s="131">
        <v>6.0894231731471238E-2</v>
      </c>
      <c r="AL197" s="131">
        <f t="shared" si="56"/>
        <v>1.1803058530546194E-14</v>
      </c>
      <c r="AM197" s="131">
        <v>4.0452923374356624E-2</v>
      </c>
      <c r="AN197" s="131">
        <f t="shared" si="57"/>
        <v>5.0584536559483687E-15</v>
      </c>
      <c r="AO197" s="131">
        <f>Plan2!AB197</f>
        <v>0.22422765148878726</v>
      </c>
      <c r="AP197" s="133">
        <f t="shared" si="58"/>
        <v>0.24217181063421381</v>
      </c>
    </row>
    <row r="198" spans="5:42" x14ac:dyDescent="0.25">
      <c r="E198" s="49">
        <v>0</v>
      </c>
      <c r="F198" s="41">
        <v>193</v>
      </c>
      <c r="G198" s="42">
        <f t="shared" si="52"/>
        <v>36.083333333333336</v>
      </c>
      <c r="H198" s="43">
        <f t="shared" ref="H198:H261" si="63">VLOOKUP(G198,$A$5:$B$100,2)</f>
        <v>7.94E-4</v>
      </c>
      <c r="I198" s="44">
        <f t="shared" ref="I198:I261" si="64">H198*(G199-G198)</f>
        <v>6.6166666666668542E-5</v>
      </c>
      <c r="J198" s="44">
        <f t="shared" si="59"/>
        <v>0.98858909139553119</v>
      </c>
      <c r="K198" s="45">
        <f t="shared" si="60"/>
        <v>0.62163382251420318</v>
      </c>
      <c r="L198" s="46">
        <f t="shared" ref="L198:L261" si="65">IF(G198&lt;$L$2,L197*(1+E198*$G$2),0)</f>
        <v>640</v>
      </c>
      <c r="M198" s="46">
        <f t="shared" ref="M198:M261" si="66">IF(L198&lt;$U$8,L198,$U$8)</f>
        <v>640</v>
      </c>
      <c r="N198" s="46">
        <f t="shared" ref="N198:N261" si="67">L198*(1+20%)</f>
        <v>768</v>
      </c>
      <c r="O198" s="47">
        <f t="shared" ref="O198:O261" si="68">M198*11%</f>
        <v>70.400000000000006</v>
      </c>
      <c r="P198" s="48">
        <f t="shared" si="61"/>
        <v>0</v>
      </c>
      <c r="Q198" s="50">
        <f t="shared" si="62"/>
        <v>0</v>
      </c>
      <c r="AB198" s="153">
        <v>2440</v>
      </c>
      <c r="AC198" s="131">
        <v>0.17230043802349099</v>
      </c>
      <c r="AD198" s="131">
        <f t="shared" si="53"/>
        <v>0.17230043802350192</v>
      </c>
      <c r="AE198" s="131">
        <v>0.17090183414192964</v>
      </c>
      <c r="AF198" s="131">
        <f t="shared" si="53"/>
        <v>6.0180572462084969E-2</v>
      </c>
      <c r="AG198" s="131">
        <v>0.12723619533691732</v>
      </c>
      <c r="AH198" s="131">
        <f t="shared" si="54"/>
        <v>8.3329837520352834E-3</v>
      </c>
      <c r="AI198" s="131">
        <v>8.9182332556307004E-2</v>
      </c>
      <c r="AJ198" s="131">
        <f t="shared" si="55"/>
        <v>1.354472090042691E-14</v>
      </c>
      <c r="AK198" s="131">
        <v>6.0644665207981591E-2</v>
      </c>
      <c r="AL198" s="131">
        <f t="shared" si="56"/>
        <v>-3.3861802251067274E-15</v>
      </c>
      <c r="AM198" s="131">
        <v>4.0287132704789563E-2</v>
      </c>
      <c r="AN198" s="131">
        <f t="shared" si="57"/>
        <v>-6.7723604502134549E-15</v>
      </c>
      <c r="AO198" s="131">
        <f>Plan2!AB198</f>
        <v>0.22430124159590606</v>
      </c>
      <c r="AP198" s="133">
        <f t="shared" si="58"/>
        <v>0.24218363762576822</v>
      </c>
    </row>
    <row r="199" spans="5:42" x14ac:dyDescent="0.25">
      <c r="E199" s="49">
        <v>0</v>
      </c>
      <c r="F199" s="41">
        <v>194</v>
      </c>
      <c r="G199" s="42">
        <f t="shared" ref="G199:G262" si="69">G198+1/12</f>
        <v>36.166666666666671</v>
      </c>
      <c r="H199" s="43">
        <f t="shared" si="63"/>
        <v>7.94E-4</v>
      </c>
      <c r="I199" s="44">
        <f t="shared" si="64"/>
        <v>6.6166666666668542E-5</v>
      </c>
      <c r="J199" s="44">
        <f t="shared" si="59"/>
        <v>0.98852367975065047</v>
      </c>
      <c r="K199" s="45">
        <f t="shared" si="60"/>
        <v>0.62010447758546405</v>
      </c>
      <c r="L199" s="46">
        <f t="shared" si="65"/>
        <v>640</v>
      </c>
      <c r="M199" s="46">
        <f t="shared" si="66"/>
        <v>640</v>
      </c>
      <c r="N199" s="46">
        <f t="shared" si="67"/>
        <v>768</v>
      </c>
      <c r="O199" s="47">
        <f t="shared" si="68"/>
        <v>70.400000000000006</v>
      </c>
      <c r="P199" s="48">
        <f t="shared" si="61"/>
        <v>0</v>
      </c>
      <c r="Q199" s="50">
        <f t="shared" si="62"/>
        <v>0</v>
      </c>
      <c r="AB199" s="153">
        <v>2450</v>
      </c>
      <c r="AC199" s="131">
        <v>0.17230043802349129</v>
      </c>
      <c r="AD199" s="131">
        <f t="shared" ref="AD199:AF262" si="70">(AC199-AC198*($AB198/$AB199))/(($AB199-$AB198)/$AB199)</f>
        <v>0.17230043802356942</v>
      </c>
      <c r="AE199" s="131">
        <v>0.17042538188216994</v>
      </c>
      <c r="AF199" s="131">
        <f t="shared" si="70"/>
        <v>5.4171030500801957E-2</v>
      </c>
      <c r="AG199" s="131">
        <v>0.12675087610595903</v>
      </c>
      <c r="AH199" s="131">
        <f t="shared" ref="AH199:AH262" si="71">(AG199-AG198*($AB198/$AB199))/(($AB199-$AB198)/$AB199)</f>
        <v>8.3329837521368966E-3</v>
      </c>
      <c r="AI199" s="131">
        <v>8.8818323035669028E-2</v>
      </c>
      <c r="AJ199" s="131">
        <f t="shared" ref="AJ199:AJ262" si="72">(AI199-AI198*($AB198/$AB199))/(($AB199-$AB198)/$AB199)</f>
        <v>3.4000580129145415E-15</v>
      </c>
      <c r="AK199" s="131">
        <v>6.0397135962234734E-2</v>
      </c>
      <c r="AL199" s="131">
        <f t="shared" ref="AL199:AL262" si="73">(AK199-AK198*($AB198/$AB199))/(($AB199-$AB198)/$AB199)</f>
        <v>1.7000290064572708E-15</v>
      </c>
      <c r="AM199" s="131">
        <v>4.0122695428443461E-2</v>
      </c>
      <c r="AN199" s="131">
        <f t="shared" ref="AN199:AN262" si="74">(AM199-AM198*($AB198/$AB199))/(($AB199-$AB198)/$AB199)</f>
        <v>-5.1000870193718121E-15</v>
      </c>
      <c r="AO199" s="131">
        <f>Plan2!AB199</f>
        <v>0.22437427869675239</v>
      </c>
      <c r="AP199" s="133">
        <f t="shared" ref="AP199:AP262" si="75">(AO199-AO198*($AB198/$AB199))/(($AB199-$AB198)/$AB199)</f>
        <v>0.24219533130326151</v>
      </c>
    </row>
    <row r="200" spans="5:42" x14ac:dyDescent="0.25">
      <c r="E200" s="49">
        <v>0</v>
      </c>
      <c r="F200" s="41">
        <v>195</v>
      </c>
      <c r="G200" s="42">
        <f t="shared" si="69"/>
        <v>36.250000000000007</v>
      </c>
      <c r="H200" s="43">
        <f t="shared" si="63"/>
        <v>7.94E-4</v>
      </c>
      <c r="I200" s="44">
        <f t="shared" si="64"/>
        <v>6.6166666666668542E-5</v>
      </c>
      <c r="J200" s="44">
        <f t="shared" ref="J200:J263" si="76">(1-I199)*J199</f>
        <v>0.98845827243384032</v>
      </c>
      <c r="K200" s="45">
        <f t="shared" si="60"/>
        <v>0.61857889515455933</v>
      </c>
      <c r="L200" s="46">
        <f t="shared" si="65"/>
        <v>640</v>
      </c>
      <c r="M200" s="46">
        <f t="shared" si="66"/>
        <v>640</v>
      </c>
      <c r="N200" s="46">
        <f t="shared" si="67"/>
        <v>768</v>
      </c>
      <c r="O200" s="47">
        <f t="shared" si="68"/>
        <v>70.400000000000006</v>
      </c>
      <c r="P200" s="48">
        <f t="shared" si="61"/>
        <v>0</v>
      </c>
      <c r="Q200" s="50">
        <f t="shared" si="62"/>
        <v>0</v>
      </c>
      <c r="AB200" s="153">
        <v>2460</v>
      </c>
      <c r="AC200" s="131">
        <v>0.17230043802349088</v>
      </c>
      <c r="AD200" s="131">
        <f t="shared" si="70"/>
        <v>0.17230043802339071</v>
      </c>
      <c r="AE200" s="131">
        <v>0.16995280321801762</v>
      </c>
      <c r="AF200" s="131">
        <f t="shared" si="70"/>
        <v>5.4171030500697097E-2</v>
      </c>
      <c r="AG200" s="131">
        <v>0.12626950255980507</v>
      </c>
      <c r="AH200" s="131">
        <f t="shared" si="71"/>
        <v>8.3329837520806898E-3</v>
      </c>
      <c r="AI200" s="131">
        <v>8.8457272942028028E-2</v>
      </c>
      <c r="AJ200" s="131">
        <f t="shared" si="72"/>
        <v>-1.7069679003611779E-14</v>
      </c>
      <c r="AK200" s="131">
        <v>6.015161914938013E-2</v>
      </c>
      <c r="AL200" s="131">
        <f t="shared" si="73"/>
        <v>1.706967900361178E-15</v>
      </c>
      <c r="AM200" s="131">
        <v>3.9959595040522974E-2</v>
      </c>
      <c r="AN200" s="131">
        <f t="shared" si="74"/>
        <v>3.413935800722356E-15</v>
      </c>
      <c r="AO200" s="131">
        <f>Plan2!AB200</f>
        <v>0.22444676900149024</v>
      </c>
      <c r="AP200" s="133">
        <f t="shared" si="75"/>
        <v>0.24220689366226081</v>
      </c>
    </row>
    <row r="201" spans="5:42" x14ac:dyDescent="0.25">
      <c r="E201" s="49">
        <v>0</v>
      </c>
      <c r="F201" s="41">
        <v>196</v>
      </c>
      <c r="G201" s="42">
        <f t="shared" si="69"/>
        <v>36.333333333333343</v>
      </c>
      <c r="H201" s="43">
        <f t="shared" si="63"/>
        <v>7.94E-4</v>
      </c>
      <c r="I201" s="44">
        <f t="shared" si="64"/>
        <v>6.6166666666668542E-5</v>
      </c>
      <c r="J201" s="44">
        <f t="shared" si="76"/>
        <v>0.9883928694448143</v>
      </c>
      <c r="K201" s="45">
        <f t="shared" si="60"/>
        <v>0.61705706596498355</v>
      </c>
      <c r="L201" s="46">
        <f t="shared" si="65"/>
        <v>640</v>
      </c>
      <c r="M201" s="46">
        <f t="shared" si="66"/>
        <v>640</v>
      </c>
      <c r="N201" s="46">
        <f t="shared" si="67"/>
        <v>768</v>
      </c>
      <c r="O201" s="47">
        <f t="shared" si="68"/>
        <v>70.400000000000006</v>
      </c>
      <c r="P201" s="48">
        <f t="shared" si="61"/>
        <v>0</v>
      </c>
      <c r="Q201" s="50">
        <f t="shared" si="62"/>
        <v>0</v>
      </c>
      <c r="AB201" s="153">
        <v>2470</v>
      </c>
      <c r="AC201" s="131">
        <v>0.17230043802349085</v>
      </c>
      <c r="AD201" s="131">
        <f t="shared" si="70"/>
        <v>0.17230043802348546</v>
      </c>
      <c r="AE201" s="131">
        <v>0.16948405110175391</v>
      </c>
      <c r="AF201" s="131">
        <f t="shared" si="70"/>
        <v>5.4171030500882733E-2</v>
      </c>
      <c r="AG201" s="131">
        <v>0.12579202677515869</v>
      </c>
      <c r="AH201" s="131">
        <f t="shared" si="71"/>
        <v>8.3329837521473882E-3</v>
      </c>
      <c r="AI201" s="131">
        <v>8.8099146330926748E-2</v>
      </c>
      <c r="AJ201" s="131">
        <f t="shared" si="72"/>
        <v>1.3711254354120683E-14</v>
      </c>
      <c r="AK201" s="131">
        <v>5.9908090326912966E-2</v>
      </c>
      <c r="AL201" s="131">
        <f t="shared" si="73"/>
        <v>-8.569533971325427E-15</v>
      </c>
      <c r="AM201" s="131">
        <v>3.9797815303516774E-2</v>
      </c>
      <c r="AN201" s="131">
        <f t="shared" si="74"/>
        <v>-8.569533971325427E-15</v>
      </c>
      <c r="AO201" s="131">
        <f>Plan2!AB201</f>
        <v>0.22451871862764861</v>
      </c>
      <c r="AP201" s="133">
        <f t="shared" si="75"/>
        <v>0.24221832666260823</v>
      </c>
    </row>
    <row r="202" spans="5:42" x14ac:dyDescent="0.25">
      <c r="E202" s="49">
        <v>0</v>
      </c>
      <c r="F202" s="41">
        <v>197</v>
      </c>
      <c r="G202" s="42">
        <f t="shared" si="69"/>
        <v>36.416666666666679</v>
      </c>
      <c r="H202" s="43">
        <f t="shared" si="63"/>
        <v>7.94E-4</v>
      </c>
      <c r="I202" s="44">
        <f t="shared" si="64"/>
        <v>6.6166666666668542E-5</v>
      </c>
      <c r="J202" s="44">
        <f t="shared" si="76"/>
        <v>0.98832747078328598</v>
      </c>
      <c r="K202" s="45">
        <f t="shared" si="60"/>
        <v>0.61553898078300384</v>
      </c>
      <c r="L202" s="46">
        <f t="shared" si="65"/>
        <v>640</v>
      </c>
      <c r="M202" s="46">
        <f t="shared" si="66"/>
        <v>640</v>
      </c>
      <c r="N202" s="46">
        <f t="shared" si="67"/>
        <v>768</v>
      </c>
      <c r="O202" s="47">
        <f t="shared" si="68"/>
        <v>70.400000000000006</v>
      </c>
      <c r="P202" s="48">
        <f t="shared" si="61"/>
        <v>0</v>
      </c>
      <c r="Q202" s="50">
        <f t="shared" si="62"/>
        <v>0</v>
      </c>
      <c r="AB202" s="153">
        <v>2480</v>
      </c>
      <c r="AC202" s="131">
        <v>0.17230043802349115</v>
      </c>
      <c r="AD202" s="131">
        <f t="shared" si="70"/>
        <v>0.17230043802356665</v>
      </c>
      <c r="AE202" s="131">
        <v>0.16901907924449169</v>
      </c>
      <c r="AF202" s="131">
        <f t="shared" si="70"/>
        <v>5.4171030500723694E-2</v>
      </c>
      <c r="AG202" s="131">
        <v>0.12531840160167881</v>
      </c>
      <c r="AH202" s="131">
        <f t="shared" si="71"/>
        <v>8.3329837521490813E-3</v>
      </c>
      <c r="AI202" s="131">
        <v>8.7743907837656857E-2</v>
      </c>
      <c r="AJ202" s="131">
        <f t="shared" si="72"/>
        <v>-6.8833827526759706E-15</v>
      </c>
      <c r="AK202" s="131">
        <v>5.9666525446562514E-2</v>
      </c>
      <c r="AL202" s="131">
        <f t="shared" si="73"/>
        <v>0</v>
      </c>
      <c r="AM202" s="131">
        <v>3.9637340241809101E-2</v>
      </c>
      <c r="AN202" s="131">
        <f t="shared" si="74"/>
        <v>1.3766765505351941E-14</v>
      </c>
      <c r="AO202" s="131">
        <f>Plan2!AB202</f>
        <v>0.22459013360183694</v>
      </c>
      <c r="AP202" s="133">
        <f t="shared" si="75"/>
        <v>0.24222963222635441</v>
      </c>
    </row>
    <row r="203" spans="5:42" x14ac:dyDescent="0.25">
      <c r="E203" s="49">
        <v>0</v>
      </c>
      <c r="F203" s="41">
        <v>198</v>
      </c>
      <c r="G203" s="42">
        <f t="shared" si="69"/>
        <v>36.500000000000014</v>
      </c>
      <c r="H203" s="43">
        <f t="shared" si="63"/>
        <v>7.94E-4</v>
      </c>
      <c r="I203" s="44">
        <f t="shared" si="64"/>
        <v>6.6166666666668542E-5</v>
      </c>
      <c r="J203" s="44">
        <f t="shared" si="76"/>
        <v>0.98826207644896913</v>
      </c>
      <c r="K203" s="45">
        <f t="shared" si="60"/>
        <v>0.61402463039760435</v>
      </c>
      <c r="L203" s="46">
        <f t="shared" si="65"/>
        <v>640</v>
      </c>
      <c r="M203" s="46">
        <f t="shared" si="66"/>
        <v>640</v>
      </c>
      <c r="N203" s="46">
        <f t="shared" si="67"/>
        <v>768</v>
      </c>
      <c r="O203" s="47">
        <f t="shared" si="68"/>
        <v>70.400000000000006</v>
      </c>
      <c r="P203" s="48">
        <f t="shared" si="61"/>
        <v>0</v>
      </c>
      <c r="Q203" s="50">
        <f t="shared" si="62"/>
        <v>0</v>
      </c>
      <c r="AB203" s="153">
        <v>2490</v>
      </c>
      <c r="AC203" s="131">
        <v>0.17230043802349104</v>
      </c>
      <c r="AD203" s="131">
        <f t="shared" si="70"/>
        <v>0.17230043802346462</v>
      </c>
      <c r="AE203" s="131">
        <v>0.16855490787730615</v>
      </c>
      <c r="AF203" s="131">
        <f t="shared" si="70"/>
        <v>5.3440408815292918E-2</v>
      </c>
      <c r="AG203" s="131">
        <v>0.12484858064645969</v>
      </c>
      <c r="AH203" s="131">
        <f t="shared" si="71"/>
        <v>8.3329837521185363E-3</v>
      </c>
      <c r="AI203" s="131">
        <v>8.7391522665618102E-2</v>
      </c>
      <c r="AJ203" s="131">
        <f t="shared" si="72"/>
        <v>6.9111383282916003E-15</v>
      </c>
      <c r="AK203" s="131">
        <v>5.9426900846375551E-2</v>
      </c>
      <c r="AL203" s="131">
        <f t="shared" si="73"/>
        <v>8.6389229103645009E-15</v>
      </c>
      <c r="AM203" s="131">
        <v>3.9478154136420286E-2</v>
      </c>
      <c r="AN203" s="131">
        <f t="shared" si="74"/>
        <v>-5.1833537462187004E-15</v>
      </c>
      <c r="AO203" s="131">
        <f>Plan2!AB203</f>
        <v>0.2246610198614292</v>
      </c>
      <c r="AP203" s="133">
        <f t="shared" si="75"/>
        <v>0.24224081224031285</v>
      </c>
    </row>
    <row r="204" spans="5:42" x14ac:dyDescent="0.25">
      <c r="E204" s="49">
        <v>0</v>
      </c>
      <c r="F204" s="41">
        <v>199</v>
      </c>
      <c r="G204" s="42">
        <f t="shared" si="69"/>
        <v>36.58333333333335</v>
      </c>
      <c r="H204" s="43">
        <f t="shared" si="63"/>
        <v>7.94E-4</v>
      </c>
      <c r="I204" s="44">
        <f t="shared" si="64"/>
        <v>6.6166666666668542E-5</v>
      </c>
      <c r="J204" s="44">
        <f t="shared" si="76"/>
        <v>0.98819668644157743</v>
      </c>
      <c r="K204" s="45">
        <f t="shared" si="60"/>
        <v>0.6125140056204299</v>
      </c>
      <c r="L204" s="46">
        <f t="shared" si="65"/>
        <v>640</v>
      </c>
      <c r="M204" s="46">
        <f t="shared" si="66"/>
        <v>640</v>
      </c>
      <c r="N204" s="46">
        <f t="shared" si="67"/>
        <v>768</v>
      </c>
      <c r="O204" s="47">
        <f t="shared" si="68"/>
        <v>70.400000000000006</v>
      </c>
      <c r="P204" s="48">
        <f t="shared" si="61"/>
        <v>0</v>
      </c>
      <c r="Q204" s="50">
        <f t="shared" si="62"/>
        <v>0</v>
      </c>
      <c r="AB204" s="153">
        <v>2500</v>
      </c>
      <c r="AC204" s="131">
        <v>0.1723004380234914</v>
      </c>
      <c r="AD204" s="131">
        <f t="shared" si="70"/>
        <v>0.17230043802358291</v>
      </c>
      <c r="AE204" s="131">
        <v>0.16807372267079382</v>
      </c>
      <c r="AF204" s="131">
        <f t="shared" si="70"/>
        <v>4.8258606249226843E-2</v>
      </c>
      <c r="AG204" s="131">
        <v>0.12437645577712952</v>
      </c>
      <c r="AH204" s="131">
        <f t="shared" si="71"/>
        <v>6.8173633139163858E-3</v>
      </c>
      <c r="AI204" s="131">
        <v>8.7041956574955573E-2</v>
      </c>
      <c r="AJ204" s="131">
        <f t="shared" si="72"/>
        <v>-1.3877787807814457E-14</v>
      </c>
      <c r="AK204" s="131">
        <v>5.9189193242990087E-2</v>
      </c>
      <c r="AL204" s="131">
        <f t="shared" si="73"/>
        <v>1.0408340855860843E-14</v>
      </c>
      <c r="AM204" s="131">
        <v>3.9320241519874601E-2</v>
      </c>
      <c r="AN204" s="131">
        <f t="shared" si="74"/>
        <v>-1.7347234759768071E-15</v>
      </c>
      <c r="AO204" s="131">
        <f>Plan2!AB204</f>
        <v>0.22473138325621084</v>
      </c>
      <c r="AP204" s="133">
        <f t="shared" si="75"/>
        <v>0.24225186855683645</v>
      </c>
    </row>
    <row r="205" spans="5:42" x14ac:dyDescent="0.25">
      <c r="E205" s="49">
        <v>0</v>
      </c>
      <c r="F205" s="41">
        <v>200</v>
      </c>
      <c r="G205" s="42">
        <f t="shared" si="69"/>
        <v>36.666666666666686</v>
      </c>
      <c r="H205" s="43">
        <f t="shared" si="63"/>
        <v>7.94E-4</v>
      </c>
      <c r="I205" s="44">
        <f t="shared" si="64"/>
        <v>6.6166666666668542E-5</v>
      </c>
      <c r="J205" s="44">
        <f t="shared" si="76"/>
        <v>0.98813130076082456</v>
      </c>
      <c r="K205" s="45">
        <f t="shared" si="60"/>
        <v>0.61100709728573122</v>
      </c>
      <c r="L205" s="46">
        <f t="shared" si="65"/>
        <v>640</v>
      </c>
      <c r="M205" s="46">
        <f t="shared" si="66"/>
        <v>640</v>
      </c>
      <c r="N205" s="46">
        <f t="shared" si="67"/>
        <v>768</v>
      </c>
      <c r="O205" s="47">
        <f t="shared" si="68"/>
        <v>70.400000000000006</v>
      </c>
      <c r="P205" s="48">
        <f t="shared" si="61"/>
        <v>0</v>
      </c>
      <c r="Q205" s="50">
        <f t="shared" si="62"/>
        <v>0</v>
      </c>
      <c r="AB205" s="153">
        <v>2510</v>
      </c>
      <c r="AC205" s="131">
        <v>0.1723004380234911</v>
      </c>
      <c r="AD205" s="131">
        <f t="shared" si="70"/>
        <v>0.17230043802341144</v>
      </c>
      <c r="AE205" s="131">
        <v>0.16759637160935337</v>
      </c>
      <c r="AF205" s="131">
        <f t="shared" si="70"/>
        <v>4.8258606249243802E-2</v>
      </c>
      <c r="AG205" s="131">
        <v>0.12389720613641203</v>
      </c>
      <c r="AH205" s="131">
        <f t="shared" si="71"/>
        <v>4.0847959570391307E-3</v>
      </c>
      <c r="AI205" s="131">
        <v>8.6695175871469715E-2</v>
      </c>
      <c r="AJ205" s="131">
        <f t="shared" si="72"/>
        <v>3.4833247397614286E-15</v>
      </c>
      <c r="AK205" s="131">
        <v>5.8953379724093639E-2</v>
      </c>
      <c r="AL205" s="131">
        <f t="shared" si="73"/>
        <v>-1.9158286068687858E-14</v>
      </c>
      <c r="AM205" s="131">
        <v>3.9163587171189819E-2</v>
      </c>
      <c r="AN205" s="131">
        <f t="shared" si="74"/>
        <v>-5.224987109642143E-15</v>
      </c>
      <c r="AO205" s="131">
        <f>Plan2!AB205</f>
        <v>0.2248012295499858</v>
      </c>
      <c r="AP205" s="133">
        <f t="shared" si="75"/>
        <v>0.24226280299372624</v>
      </c>
    </row>
    <row r="206" spans="5:42" x14ac:dyDescent="0.25">
      <c r="E206" s="49">
        <v>0</v>
      </c>
      <c r="F206" s="41">
        <v>201</v>
      </c>
      <c r="G206" s="42">
        <f t="shared" si="69"/>
        <v>36.750000000000021</v>
      </c>
      <c r="H206" s="43">
        <f t="shared" si="63"/>
        <v>7.94E-4</v>
      </c>
      <c r="I206" s="44">
        <f t="shared" si="64"/>
        <v>6.6166666666668542E-5</v>
      </c>
      <c r="J206" s="44">
        <f t="shared" si="76"/>
        <v>0.98806591940642419</v>
      </c>
      <c r="K206" s="45">
        <f t="shared" si="60"/>
        <v>0.60950389625030765</v>
      </c>
      <c r="L206" s="46">
        <f t="shared" si="65"/>
        <v>640</v>
      </c>
      <c r="M206" s="46">
        <f t="shared" si="66"/>
        <v>640</v>
      </c>
      <c r="N206" s="46">
        <f t="shared" si="67"/>
        <v>768</v>
      </c>
      <c r="O206" s="47">
        <f t="shared" si="68"/>
        <v>70.400000000000006</v>
      </c>
      <c r="P206" s="48">
        <f t="shared" si="61"/>
        <v>0</v>
      </c>
      <c r="Q206" s="50">
        <f t="shared" si="62"/>
        <v>0</v>
      </c>
      <c r="AB206" s="153">
        <v>2520</v>
      </c>
      <c r="AC206" s="131">
        <v>0.17230043802349132</v>
      </c>
      <c r="AD206" s="131">
        <f t="shared" si="70"/>
        <v>0.17230043802354711</v>
      </c>
      <c r="AE206" s="131">
        <v>0.16712280904840149</v>
      </c>
      <c r="AF206" s="131">
        <f t="shared" si="70"/>
        <v>4.8258606249482416E-2</v>
      </c>
      <c r="AG206" s="131">
        <v>0.12342176006427083</v>
      </c>
      <c r="AH206" s="131">
        <f t="shared" si="71"/>
        <v>4.0847959568289238E-3</v>
      </c>
      <c r="AI206" s="131">
        <v>8.6351147395789266E-2</v>
      </c>
      <c r="AJ206" s="131">
        <f t="shared" si="72"/>
        <v>-3.4972025275692431E-15</v>
      </c>
      <c r="AK206" s="131">
        <v>5.8719437741061566E-2</v>
      </c>
      <c r="AL206" s="131">
        <f t="shared" si="73"/>
        <v>1.0491607582707729E-14</v>
      </c>
      <c r="AM206" s="131">
        <v>3.9008176110986698E-2</v>
      </c>
      <c r="AN206" s="131">
        <f t="shared" si="74"/>
        <v>3.4972025275692431E-15</v>
      </c>
      <c r="AO206" s="131">
        <f>Plan2!AB206</f>
        <v>0.22487056442215422</v>
      </c>
      <c r="AP206" s="133">
        <f t="shared" si="75"/>
        <v>0.24227361733642783</v>
      </c>
    </row>
    <row r="207" spans="5:42" x14ac:dyDescent="0.25">
      <c r="E207" s="49">
        <v>0</v>
      </c>
      <c r="F207" s="41">
        <v>202</v>
      </c>
      <c r="G207" s="42">
        <f t="shared" si="69"/>
        <v>36.833333333333357</v>
      </c>
      <c r="H207" s="43">
        <f t="shared" si="63"/>
        <v>7.94E-4</v>
      </c>
      <c r="I207" s="44">
        <f t="shared" si="64"/>
        <v>6.6166666666668542E-5</v>
      </c>
      <c r="J207" s="44">
        <f t="shared" si="76"/>
        <v>0.9880005423780901</v>
      </c>
      <c r="K207" s="45">
        <f t="shared" si="60"/>
        <v>0.60800439339345369</v>
      </c>
      <c r="L207" s="46">
        <f t="shared" si="65"/>
        <v>640</v>
      </c>
      <c r="M207" s="46">
        <f t="shared" si="66"/>
        <v>640</v>
      </c>
      <c r="N207" s="46">
        <f t="shared" si="67"/>
        <v>768</v>
      </c>
      <c r="O207" s="47">
        <f t="shared" si="68"/>
        <v>70.400000000000006</v>
      </c>
      <c r="P207" s="48">
        <f t="shared" si="61"/>
        <v>0</v>
      </c>
      <c r="Q207" s="50">
        <f t="shared" si="62"/>
        <v>0</v>
      </c>
      <c r="AB207" s="153">
        <v>2530</v>
      </c>
      <c r="AC207" s="131">
        <v>0.17230043802349151</v>
      </c>
      <c r="AD207" s="131">
        <f t="shared" si="70"/>
        <v>0.17230043802354139</v>
      </c>
      <c r="AE207" s="131">
        <v>0.16665299006500561</v>
      </c>
      <c r="AF207" s="131">
        <f t="shared" si="70"/>
        <v>4.8258606249244052E-2</v>
      </c>
      <c r="AG207" s="131">
        <v>0.12295007245910339</v>
      </c>
      <c r="AH207" s="131">
        <f t="shared" si="71"/>
        <v>4.0847959569061121E-3</v>
      </c>
      <c r="AI207" s="131">
        <v>8.6009838512802028E-2</v>
      </c>
      <c r="AJ207" s="131">
        <f t="shared" si="72"/>
        <v>1.7555401576885288E-14</v>
      </c>
      <c r="AK207" s="131">
        <v>5.8487345101768791E-2</v>
      </c>
      <c r="AL207" s="131">
        <f t="shared" si="73"/>
        <v>-1.0533240946131173E-14</v>
      </c>
      <c r="AM207" s="131">
        <v>3.8853993596714057E-2</v>
      </c>
      <c r="AN207" s="131">
        <f t="shared" si="74"/>
        <v>8.7777007884426439E-15</v>
      </c>
      <c r="AO207" s="131">
        <f>Plan2!AB207</f>
        <v>0.22493939346924721</v>
      </c>
      <c r="AP207" s="133">
        <f t="shared" si="75"/>
        <v>0.24228431333667944</v>
      </c>
    </row>
    <row r="208" spans="5:42" x14ac:dyDescent="0.25">
      <c r="E208" s="49">
        <v>0</v>
      </c>
      <c r="F208" s="41">
        <v>203</v>
      </c>
      <c r="G208" s="42">
        <f t="shared" si="69"/>
        <v>36.916666666666693</v>
      </c>
      <c r="H208" s="43">
        <f t="shared" si="63"/>
        <v>7.94E-4</v>
      </c>
      <c r="I208" s="44">
        <f t="shared" si="64"/>
        <v>6.6166666666645977E-5</v>
      </c>
      <c r="J208" s="44">
        <f t="shared" si="76"/>
        <v>0.98793516967553607</v>
      </c>
      <c r="K208" s="45">
        <f t="shared" si="60"/>
        <v>0.60650857961690174</v>
      </c>
      <c r="L208" s="46">
        <f t="shared" si="65"/>
        <v>640</v>
      </c>
      <c r="M208" s="46">
        <f t="shared" si="66"/>
        <v>640</v>
      </c>
      <c r="N208" s="46">
        <f t="shared" si="67"/>
        <v>768</v>
      </c>
      <c r="O208" s="47">
        <f t="shared" si="68"/>
        <v>70.400000000000006</v>
      </c>
      <c r="P208" s="48">
        <f t="shared" si="61"/>
        <v>0</v>
      </c>
      <c r="Q208" s="50">
        <f t="shared" si="62"/>
        <v>0</v>
      </c>
      <c r="AB208" s="153">
        <v>2540</v>
      </c>
      <c r="AC208" s="131">
        <v>0.17230043802349135</v>
      </c>
      <c r="AD208" s="131">
        <f t="shared" si="70"/>
        <v>0.17230043802345213</v>
      </c>
      <c r="AE208" s="131">
        <v>0.16618353756347592</v>
      </c>
      <c r="AF208" s="131">
        <f t="shared" si="70"/>
        <v>4.7412054676467363E-2</v>
      </c>
      <c r="AG208" s="131">
        <v>0.1224820989295672</v>
      </c>
      <c r="AH208" s="131">
        <f t="shared" si="71"/>
        <v>4.0847959569113579E-3</v>
      </c>
      <c r="AI208" s="131">
        <v>8.5671217101334227E-2</v>
      </c>
      <c r="AJ208" s="131">
        <f t="shared" si="72"/>
        <v>-2.1149748619109232E-14</v>
      </c>
      <c r="AK208" s="131">
        <v>5.825707996357285E-2</v>
      </c>
      <c r="AL208" s="131">
        <f t="shared" si="73"/>
        <v>0</v>
      </c>
      <c r="AM208" s="131">
        <v>3.8701025117986822E-2</v>
      </c>
      <c r="AN208" s="131">
        <f t="shared" si="74"/>
        <v>-3.524958103184872E-15</v>
      </c>
      <c r="AO208" s="131">
        <f>Plan2!AB208</f>
        <v>0.22500772220643461</v>
      </c>
      <c r="AP208" s="133">
        <f t="shared" si="75"/>
        <v>0.24229489271484772</v>
      </c>
    </row>
    <row r="209" spans="5:42" x14ac:dyDescent="0.25">
      <c r="E209" s="49">
        <v>1</v>
      </c>
      <c r="F209" s="41">
        <v>204</v>
      </c>
      <c r="G209" s="42">
        <v>37</v>
      </c>
      <c r="H209" s="43">
        <f t="shared" si="63"/>
        <v>8.2299999999999995E-4</v>
      </c>
      <c r="I209" s="44">
        <f t="shared" si="64"/>
        <v>6.8583333333335276E-5</v>
      </c>
      <c r="J209" s="44">
        <f t="shared" si="76"/>
        <v>0.98786980129847579</v>
      </c>
      <c r="K209" s="45">
        <f t="shared" si="60"/>
        <v>0.60501644584476821</v>
      </c>
      <c r="L209" s="46">
        <f t="shared" si="65"/>
        <v>640</v>
      </c>
      <c r="M209" s="46">
        <f t="shared" si="66"/>
        <v>640</v>
      </c>
      <c r="N209" s="46">
        <f t="shared" si="67"/>
        <v>768</v>
      </c>
      <c r="O209" s="47">
        <f t="shared" si="68"/>
        <v>70.400000000000006</v>
      </c>
      <c r="P209" s="48">
        <f t="shared" si="61"/>
        <v>0</v>
      </c>
      <c r="Q209" s="50">
        <f t="shared" si="62"/>
        <v>0</v>
      </c>
      <c r="AB209" s="153">
        <v>2550</v>
      </c>
      <c r="AC209" s="131">
        <v>0.17230043802349088</v>
      </c>
      <c r="AD209" s="131">
        <f t="shared" si="70"/>
        <v>0.172300438023371</v>
      </c>
      <c r="AE209" s="131">
        <v>0.16569835550199141</v>
      </c>
      <c r="AF209" s="131">
        <f t="shared" si="70"/>
        <v>4.2462111884926657E-2</v>
      </c>
      <c r="AG209" s="131">
        <v>0.12201779578065498</v>
      </c>
      <c r="AH209" s="131">
        <f t="shared" si="71"/>
        <v>4.0847959569523251E-3</v>
      </c>
      <c r="AI209" s="131">
        <v>8.5335251544074148E-2</v>
      </c>
      <c r="AJ209" s="131">
        <f t="shared" si="72"/>
        <v>1.4155343563970746E-14</v>
      </c>
      <c r="AK209" s="131">
        <v>5.8028620826460799E-2</v>
      </c>
      <c r="AL209" s="131">
        <f t="shared" si="73"/>
        <v>0</v>
      </c>
      <c r="AM209" s="131">
        <v>3.8549256392033909E-2</v>
      </c>
      <c r="AN209" s="131">
        <f t="shared" si="74"/>
        <v>-5.3082538364890297E-15</v>
      </c>
      <c r="AO209" s="131">
        <f>Plan2!AB209</f>
        <v>0.22507555606899973</v>
      </c>
      <c r="AP209" s="133">
        <f t="shared" si="75"/>
        <v>0.24230535716053797</v>
      </c>
    </row>
    <row r="210" spans="5:42" x14ac:dyDescent="0.25">
      <c r="E210" s="49">
        <v>0</v>
      </c>
      <c r="F210" s="41">
        <v>205</v>
      </c>
      <c r="G210" s="42">
        <f t="shared" si="69"/>
        <v>37.083333333333336</v>
      </c>
      <c r="H210" s="43">
        <f t="shared" si="63"/>
        <v>8.2299999999999995E-4</v>
      </c>
      <c r="I210" s="44">
        <f t="shared" si="64"/>
        <v>6.8583333333335276E-5</v>
      </c>
      <c r="J210" s="44">
        <f t="shared" si="76"/>
        <v>0.98780204989460341</v>
      </c>
      <c r="K210" s="45">
        <f t="shared" si="60"/>
        <v>0.60352798302349797</v>
      </c>
      <c r="L210" s="46">
        <f t="shared" si="65"/>
        <v>640</v>
      </c>
      <c r="M210" s="46">
        <f t="shared" si="66"/>
        <v>640</v>
      </c>
      <c r="N210" s="46">
        <f t="shared" si="67"/>
        <v>768</v>
      </c>
      <c r="O210" s="47">
        <f t="shared" si="68"/>
        <v>70.400000000000006</v>
      </c>
      <c r="P210" s="48">
        <f t="shared" si="61"/>
        <v>0</v>
      </c>
      <c r="Q210" s="50">
        <f t="shared" si="62"/>
        <v>0</v>
      </c>
      <c r="AB210" s="153">
        <v>2560</v>
      </c>
      <c r="AC210" s="131">
        <v>0.17230043802349118</v>
      </c>
      <c r="AD210" s="131">
        <f t="shared" si="70"/>
        <v>0.17230043802356931</v>
      </c>
      <c r="AE210" s="131">
        <v>0.16521696392536325</v>
      </c>
      <c r="AF210" s="131">
        <f t="shared" si="70"/>
        <v>4.2462111885186005E-2</v>
      </c>
      <c r="AG210" s="131">
        <v>0.12155712000009337</v>
      </c>
      <c r="AH210" s="131">
        <f t="shared" si="71"/>
        <v>4.0847959568814929E-3</v>
      </c>
      <c r="AI210" s="131">
        <v>8.5001910717730084E-2</v>
      </c>
      <c r="AJ210" s="131">
        <f t="shared" si="72"/>
        <v>-7.1054273576010019E-15</v>
      </c>
      <c r="AK210" s="131">
        <v>5.7801946526357485E-2</v>
      </c>
      <c r="AL210" s="131">
        <f t="shared" si="73"/>
        <v>1.2434497875801753E-14</v>
      </c>
      <c r="AM210" s="131">
        <v>3.8398673359252532E-2</v>
      </c>
      <c r="AN210" s="131">
        <f t="shared" si="74"/>
        <v>1.7763568394002505E-15</v>
      </c>
      <c r="AO210" s="131">
        <f>Plan2!AB210</f>
        <v>0.22514290041377968</v>
      </c>
      <c r="AP210" s="133">
        <f t="shared" si="75"/>
        <v>0.24231570833266858</v>
      </c>
    </row>
    <row r="211" spans="5:42" x14ac:dyDescent="0.25">
      <c r="E211" s="49">
        <v>0</v>
      </c>
      <c r="F211" s="41">
        <v>206</v>
      </c>
      <c r="G211" s="42">
        <f t="shared" si="69"/>
        <v>37.166666666666671</v>
      </c>
      <c r="H211" s="43">
        <f t="shared" si="63"/>
        <v>8.2299999999999995E-4</v>
      </c>
      <c r="I211" s="44">
        <f t="shared" si="64"/>
        <v>6.8583333333335276E-5</v>
      </c>
      <c r="J211" s="44">
        <f t="shared" si="76"/>
        <v>0.98773430313734811</v>
      </c>
      <c r="K211" s="45">
        <f t="shared" si="60"/>
        <v>0.60204318212180952</v>
      </c>
      <c r="L211" s="46">
        <f t="shared" si="65"/>
        <v>640</v>
      </c>
      <c r="M211" s="46">
        <f t="shared" si="66"/>
        <v>640</v>
      </c>
      <c r="N211" s="46">
        <f t="shared" si="67"/>
        <v>768</v>
      </c>
      <c r="O211" s="47">
        <f t="shared" si="68"/>
        <v>70.400000000000006</v>
      </c>
      <c r="P211" s="48">
        <f t="shared" si="61"/>
        <v>0</v>
      </c>
      <c r="Q211" s="50">
        <f t="shared" si="62"/>
        <v>0</v>
      </c>
      <c r="AB211" s="153">
        <v>2570</v>
      </c>
      <c r="AC211" s="131">
        <v>0.17230043802349101</v>
      </c>
      <c r="AD211" s="131">
        <f t="shared" si="70"/>
        <v>0.17230043802344497</v>
      </c>
      <c r="AE211" s="131">
        <v>0.16473931858668495</v>
      </c>
      <c r="AF211" s="131">
        <f t="shared" si="70"/>
        <v>4.2462111885035764E-2</v>
      </c>
      <c r="AG211" s="131">
        <v>0.12110002924506152</v>
      </c>
      <c r="AH211" s="131">
        <f t="shared" si="71"/>
        <v>4.0847959569081799E-3</v>
      </c>
      <c r="AI211" s="131">
        <v>8.4671163983419853E-2</v>
      </c>
      <c r="AJ211" s="131">
        <f t="shared" si="72"/>
        <v>0</v>
      </c>
      <c r="AK211" s="131">
        <v>5.7577036228589555E-2</v>
      </c>
      <c r="AL211" s="131">
        <f t="shared" si="73"/>
        <v>0</v>
      </c>
      <c r="AM211" s="131">
        <v>3.8249262178866317E-2</v>
      </c>
      <c r="AN211" s="131">
        <f t="shared" si="74"/>
        <v>-5.3498871999124731E-15</v>
      </c>
      <c r="AO211" s="131">
        <f>Plan2!AB211</f>
        <v>0.2252097605205732</v>
      </c>
      <c r="AP211" s="133">
        <f t="shared" si="75"/>
        <v>0.24232594785971193</v>
      </c>
    </row>
    <row r="212" spans="5:42" x14ac:dyDescent="0.25">
      <c r="E212" s="49">
        <v>0</v>
      </c>
      <c r="F212" s="41">
        <v>207</v>
      </c>
      <c r="G212" s="42">
        <f t="shared" si="69"/>
        <v>37.250000000000007</v>
      </c>
      <c r="H212" s="43">
        <f t="shared" si="63"/>
        <v>8.2299999999999995E-4</v>
      </c>
      <c r="I212" s="44">
        <f t="shared" si="64"/>
        <v>6.8583333333335276E-5</v>
      </c>
      <c r="J212" s="44">
        <f t="shared" si="76"/>
        <v>0.98766656102639128</v>
      </c>
      <c r="K212" s="45">
        <f t="shared" si="60"/>
        <v>0.6005620341306398</v>
      </c>
      <c r="L212" s="46">
        <f t="shared" si="65"/>
        <v>640</v>
      </c>
      <c r="M212" s="46">
        <f t="shared" si="66"/>
        <v>640</v>
      </c>
      <c r="N212" s="46">
        <f t="shared" si="67"/>
        <v>768</v>
      </c>
      <c r="O212" s="47">
        <f t="shared" si="68"/>
        <v>70.400000000000006</v>
      </c>
      <c r="P212" s="48">
        <f t="shared" si="61"/>
        <v>0</v>
      </c>
      <c r="Q212" s="50">
        <f t="shared" si="62"/>
        <v>0</v>
      </c>
      <c r="AB212" s="153">
        <v>2580</v>
      </c>
      <c r="AC212" s="131">
        <v>0.17230043802349096</v>
      </c>
      <c r="AD212" s="131">
        <f t="shared" si="70"/>
        <v>0.1723004380234755</v>
      </c>
      <c r="AE212" s="131">
        <v>0.16426537592505089</v>
      </c>
      <c r="AF212" s="131">
        <f t="shared" si="70"/>
        <v>4.2462111885094689E-2</v>
      </c>
      <c r="AG212" s="131">
        <v>0.12064648182921604</v>
      </c>
      <c r="AH212" s="131">
        <f t="shared" si="71"/>
        <v>4.0847959569287606E-3</v>
      </c>
      <c r="AI212" s="131">
        <v>8.4342981177282589E-2</v>
      </c>
      <c r="AJ212" s="131">
        <f t="shared" si="72"/>
        <v>7.1609385088322597E-15</v>
      </c>
      <c r="AK212" s="131">
        <v>5.7353869421501988E-2</v>
      </c>
      <c r="AL212" s="131">
        <f t="shared" si="73"/>
        <v>-3.5804692544161298E-15</v>
      </c>
      <c r="AM212" s="131">
        <v>3.81010092246847E-2</v>
      </c>
      <c r="AN212" s="131">
        <f t="shared" si="74"/>
        <v>8.9511731360403246E-15</v>
      </c>
      <c r="AO212" s="131">
        <f>Plan2!AB212</f>
        <v>0.22527614159352397</v>
      </c>
      <c r="AP212" s="133">
        <f t="shared" si="75"/>
        <v>0.24233607734186957</v>
      </c>
    </row>
    <row r="213" spans="5:42" x14ac:dyDescent="0.25">
      <c r="E213" s="49">
        <v>0</v>
      </c>
      <c r="F213" s="41">
        <v>208</v>
      </c>
      <c r="G213" s="42">
        <f t="shared" si="69"/>
        <v>37.333333333333343</v>
      </c>
      <c r="H213" s="43">
        <f t="shared" si="63"/>
        <v>8.2299999999999995E-4</v>
      </c>
      <c r="I213" s="44">
        <f t="shared" si="64"/>
        <v>6.8583333333335276E-5</v>
      </c>
      <c r="J213" s="44">
        <f t="shared" si="76"/>
        <v>0.98759882356141415</v>
      </c>
      <c r="K213" s="45">
        <f t="shared" si="60"/>
        <v>0.5990845300630907</v>
      </c>
      <c r="L213" s="46">
        <f t="shared" si="65"/>
        <v>640</v>
      </c>
      <c r="M213" s="46">
        <f t="shared" si="66"/>
        <v>640</v>
      </c>
      <c r="N213" s="46">
        <f t="shared" si="67"/>
        <v>768</v>
      </c>
      <c r="O213" s="47">
        <f t="shared" si="68"/>
        <v>70.400000000000006</v>
      </c>
      <c r="P213" s="48">
        <f t="shared" si="61"/>
        <v>0</v>
      </c>
      <c r="Q213" s="50">
        <f t="shared" si="62"/>
        <v>0</v>
      </c>
      <c r="AB213" s="153">
        <v>2590</v>
      </c>
      <c r="AC213" s="131">
        <v>0.17230043802349113</v>
      </c>
      <c r="AD213" s="131">
        <f t="shared" si="70"/>
        <v>0.17230043802353603</v>
      </c>
      <c r="AE213" s="131">
        <v>0.16379357983005555</v>
      </c>
      <c r="AF213" s="131">
        <f t="shared" si="70"/>
        <v>4.2070187321260222E-2</v>
      </c>
      <c r="AG213" s="131">
        <v>0.12019643671001778</v>
      </c>
      <c r="AH213" s="131">
        <f t="shared" si="71"/>
        <v>4.0847959568657416E-3</v>
      </c>
      <c r="AI213" s="131">
        <v>8.4017332601308503E-2</v>
      </c>
      <c r="AJ213" s="131">
        <f t="shared" si="72"/>
        <v>-7.1886940844478886E-15</v>
      </c>
      <c r="AK213" s="131">
        <v>5.7132425910222037E-2</v>
      </c>
      <c r="AL213" s="131">
        <f t="shared" si="73"/>
        <v>-5.3915205633359164E-15</v>
      </c>
      <c r="AM213" s="131">
        <v>3.7953901080960029E-2</v>
      </c>
      <c r="AN213" s="131">
        <f t="shared" si="74"/>
        <v>-5.3915205633359164E-15</v>
      </c>
      <c r="AO213" s="131">
        <f>Plan2!AB213</f>
        <v>0.22534204876246963</v>
      </c>
      <c r="AP213" s="133">
        <f t="shared" si="75"/>
        <v>0.24234609835044843</v>
      </c>
    </row>
    <row r="214" spans="5:42" x14ac:dyDescent="0.25">
      <c r="E214" s="49">
        <v>0</v>
      </c>
      <c r="F214" s="41">
        <v>209</v>
      </c>
      <c r="G214" s="42">
        <f t="shared" si="69"/>
        <v>37.416666666666679</v>
      </c>
      <c r="H214" s="43">
        <f t="shared" si="63"/>
        <v>8.2299999999999995E-4</v>
      </c>
      <c r="I214" s="44">
        <f t="shared" si="64"/>
        <v>6.8583333333335276E-5</v>
      </c>
      <c r="J214" s="44">
        <f t="shared" si="76"/>
        <v>0.98753109074209822</v>
      </c>
      <c r="K214" s="45">
        <f t="shared" si="60"/>
        <v>0.59761066095437243</v>
      </c>
      <c r="L214" s="46">
        <f t="shared" si="65"/>
        <v>640</v>
      </c>
      <c r="M214" s="46">
        <f t="shared" si="66"/>
        <v>640</v>
      </c>
      <c r="N214" s="46">
        <f t="shared" si="67"/>
        <v>768</v>
      </c>
      <c r="O214" s="47">
        <f t="shared" si="68"/>
        <v>70.400000000000006</v>
      </c>
      <c r="P214" s="48">
        <f t="shared" si="61"/>
        <v>0</v>
      </c>
      <c r="Q214" s="50">
        <f t="shared" si="62"/>
        <v>0</v>
      </c>
      <c r="AB214" s="154">
        <v>2600</v>
      </c>
      <c r="AC214" s="155">
        <v>0.17227283722110817</v>
      </c>
      <c r="AD214" s="131">
        <f t="shared" si="70"/>
        <v>0.16512422940392346</v>
      </c>
      <c r="AE214" s="131">
        <v>0.16330506327022107</v>
      </c>
      <c r="AF214" s="131">
        <f t="shared" si="70"/>
        <v>3.6779274273091578E-2</v>
      </c>
      <c r="AG214" s="131">
        <v>0.1197440241669748</v>
      </c>
      <c r="AH214" s="131">
        <f t="shared" si="71"/>
        <v>2.5691755188414489E-3</v>
      </c>
      <c r="AI214" s="131">
        <v>8.3694189014380402E-2</v>
      </c>
      <c r="AJ214" s="131">
        <f t="shared" si="72"/>
        <v>3.6082248300317588E-15</v>
      </c>
      <c r="AK214" s="131">
        <v>5.6912685810567361E-2</v>
      </c>
      <c r="AL214" s="131">
        <f t="shared" si="73"/>
        <v>5.4123372450476381E-15</v>
      </c>
      <c r="AM214" s="131">
        <v>3.7807924538340969E-2</v>
      </c>
      <c r="AN214" s="131">
        <f t="shared" si="74"/>
        <v>3.6082248300317588E-15</v>
      </c>
      <c r="AO214" s="131">
        <f>Plan2!AB214</f>
        <v>0.22537137906516394</v>
      </c>
      <c r="AP214" s="133">
        <f t="shared" si="75"/>
        <v>0.23296792746298645</v>
      </c>
    </row>
    <row r="215" spans="5:42" x14ac:dyDescent="0.25">
      <c r="E215" s="49">
        <v>0</v>
      </c>
      <c r="F215" s="41">
        <v>210</v>
      </c>
      <c r="G215" s="42">
        <f t="shared" si="69"/>
        <v>37.500000000000014</v>
      </c>
      <c r="H215" s="43">
        <f t="shared" si="63"/>
        <v>8.2299999999999995E-4</v>
      </c>
      <c r="I215" s="44">
        <f t="shared" si="64"/>
        <v>6.8583333333335276E-5</v>
      </c>
      <c r="J215" s="44">
        <f t="shared" si="76"/>
        <v>0.98746336256812484</v>
      </c>
      <c r="K215" s="45">
        <f t="shared" si="60"/>
        <v>0.59614041786175154</v>
      </c>
      <c r="L215" s="46">
        <f t="shared" si="65"/>
        <v>640</v>
      </c>
      <c r="M215" s="46">
        <f t="shared" si="66"/>
        <v>640</v>
      </c>
      <c r="N215" s="46">
        <f t="shared" si="67"/>
        <v>768</v>
      </c>
      <c r="O215" s="47">
        <f t="shared" si="68"/>
        <v>70.400000000000006</v>
      </c>
      <c r="P215" s="48">
        <f t="shared" si="61"/>
        <v>0</v>
      </c>
      <c r="Q215" s="50">
        <f t="shared" si="62"/>
        <v>0</v>
      </c>
      <c r="AB215" s="153">
        <v>2610</v>
      </c>
      <c r="AC215" s="131">
        <v>0.17223333367521201</v>
      </c>
      <c r="AD215" s="131">
        <f t="shared" si="70"/>
        <v>0.16196241174221182</v>
      </c>
      <c r="AE215" s="131">
        <v>0.16282029013230059</v>
      </c>
      <c r="AF215" s="131">
        <f t="shared" si="70"/>
        <v>3.6779274272982165E-2</v>
      </c>
      <c r="AG215" s="131">
        <v>0.11928523480235043</v>
      </c>
      <c r="AH215" s="131">
        <f t="shared" si="71"/>
        <v>1.4488410471358293E-14</v>
      </c>
      <c r="AI215" s="131">
        <v>8.3373521623520727E-2</v>
      </c>
      <c r="AJ215" s="131">
        <f t="shared" si="72"/>
        <v>7.2442052356791464E-15</v>
      </c>
      <c r="AK215" s="131">
        <v>5.6694629543093907E-2</v>
      </c>
      <c r="AL215" s="131">
        <f t="shared" si="73"/>
        <v>-3.6221026178395732E-15</v>
      </c>
      <c r="AM215" s="131">
        <v>3.7663066589918193E-2</v>
      </c>
      <c r="AN215" s="131">
        <f t="shared" si="74"/>
        <v>-3.6221026178395732E-15</v>
      </c>
      <c r="AO215" s="131">
        <f>Plan2!AB215</f>
        <v>0.22538464875170586</v>
      </c>
      <c r="AP215" s="133">
        <f t="shared" si="75"/>
        <v>0.22883476725260848</v>
      </c>
    </row>
    <row r="216" spans="5:42" x14ac:dyDescent="0.25">
      <c r="E216" s="49">
        <v>0</v>
      </c>
      <c r="F216" s="41">
        <v>211</v>
      </c>
      <c r="G216" s="42">
        <f t="shared" si="69"/>
        <v>37.58333333333335</v>
      </c>
      <c r="H216" s="43">
        <f t="shared" si="63"/>
        <v>8.2299999999999995E-4</v>
      </c>
      <c r="I216" s="44">
        <f t="shared" si="64"/>
        <v>6.8583333333335276E-5</v>
      </c>
      <c r="J216" s="44">
        <f t="shared" si="76"/>
        <v>0.98739563903917538</v>
      </c>
      <c r="K216" s="45">
        <f t="shared" si="60"/>
        <v>0.59467379186449498</v>
      </c>
      <c r="L216" s="46">
        <f t="shared" si="65"/>
        <v>640</v>
      </c>
      <c r="M216" s="46">
        <f t="shared" si="66"/>
        <v>640</v>
      </c>
      <c r="N216" s="46">
        <f t="shared" si="67"/>
        <v>768</v>
      </c>
      <c r="O216" s="47">
        <f t="shared" si="68"/>
        <v>70.400000000000006</v>
      </c>
      <c r="P216" s="48">
        <f t="shared" si="61"/>
        <v>0</v>
      </c>
      <c r="Q216" s="50">
        <f t="shared" si="62"/>
        <v>0</v>
      </c>
      <c r="AB216" s="153">
        <v>2620</v>
      </c>
      <c r="AC216" s="131">
        <v>0.17219413168310055</v>
      </c>
      <c r="AD216" s="131">
        <f t="shared" si="70"/>
        <v>0.16196241174200682</v>
      </c>
      <c r="AE216" s="131">
        <v>0.16233921755268524</v>
      </c>
      <c r="AF216" s="131">
        <f t="shared" si="70"/>
        <v>3.6779274273074314E-2</v>
      </c>
      <c r="AG216" s="131">
        <v>0.11882994764661628</v>
      </c>
      <c r="AH216" s="131">
        <f t="shared" si="71"/>
        <v>3.6359804056473877E-15</v>
      </c>
      <c r="AI216" s="131">
        <v>8.3055302075339288E-2</v>
      </c>
      <c r="AJ216" s="131">
        <f t="shared" si="72"/>
        <v>-1.8179902028236938E-14</v>
      </c>
      <c r="AK216" s="131">
        <v>5.6478237827280564E-2</v>
      </c>
      <c r="AL216" s="131">
        <f t="shared" si="73"/>
        <v>-1.8179902028236938E-15</v>
      </c>
      <c r="AM216" s="131">
        <v>3.7519314427361249E-2</v>
      </c>
      <c r="AN216" s="131">
        <f t="shared" si="74"/>
        <v>-1.8179902028236938E-15</v>
      </c>
      <c r="AO216" s="131">
        <f>Plan2!AB216</f>
        <v>0.22539782470778311</v>
      </c>
      <c r="AP216" s="133">
        <f t="shared" si="75"/>
        <v>0.22883674924394048</v>
      </c>
    </row>
    <row r="217" spans="5:42" x14ac:dyDescent="0.25">
      <c r="E217" s="49">
        <v>0</v>
      </c>
      <c r="F217" s="41">
        <v>212</v>
      </c>
      <c r="G217" s="42">
        <f t="shared" si="69"/>
        <v>37.666666666666686</v>
      </c>
      <c r="H217" s="43">
        <f t="shared" si="63"/>
        <v>8.2299999999999995E-4</v>
      </c>
      <c r="I217" s="44">
        <f t="shared" si="64"/>
        <v>6.8583333333335276E-5</v>
      </c>
      <c r="J217" s="44">
        <f t="shared" si="76"/>
        <v>0.9873279201549312</v>
      </c>
      <c r="K217" s="45">
        <f t="shared" si="60"/>
        <v>0.5932107740638165</v>
      </c>
      <c r="L217" s="46">
        <f t="shared" si="65"/>
        <v>640</v>
      </c>
      <c r="M217" s="46">
        <f t="shared" si="66"/>
        <v>640</v>
      </c>
      <c r="N217" s="46">
        <f t="shared" si="67"/>
        <v>768</v>
      </c>
      <c r="O217" s="47">
        <f t="shared" si="68"/>
        <v>70.400000000000006</v>
      </c>
      <c r="P217" s="48">
        <f t="shared" si="61"/>
        <v>0</v>
      </c>
      <c r="Q217" s="50">
        <f t="shared" si="62"/>
        <v>0</v>
      </c>
      <c r="AB217" s="153">
        <v>2630</v>
      </c>
      <c r="AC217" s="131">
        <v>0.17215522780499773</v>
      </c>
      <c r="AD217" s="131">
        <f t="shared" si="70"/>
        <v>0.16196241174205708</v>
      </c>
      <c r="AE217" s="131">
        <v>0.16186180331968306</v>
      </c>
      <c r="AF217" s="131">
        <f t="shared" si="70"/>
        <v>3.6779274273109119E-2</v>
      </c>
      <c r="AG217" s="131">
        <v>0.11837812275062158</v>
      </c>
      <c r="AH217" s="131">
        <f t="shared" si="71"/>
        <v>1.0949574580365606E-14</v>
      </c>
      <c r="AI217" s="131">
        <v>8.2739502447676416E-2</v>
      </c>
      <c r="AJ217" s="131">
        <f t="shared" si="72"/>
        <v>3.6498581934552021E-15</v>
      </c>
      <c r="AK217" s="131">
        <v>5.6263491675846038E-2</v>
      </c>
      <c r="AL217" s="131">
        <f t="shared" si="73"/>
        <v>0</v>
      </c>
      <c r="AM217" s="131">
        <v>3.7376655437143136E-2</v>
      </c>
      <c r="AN217" s="131">
        <f t="shared" si="74"/>
        <v>-1.8249290967276011E-15</v>
      </c>
      <c r="AO217" s="131">
        <f>Plan2!AB217</f>
        <v>0.22541090792299998</v>
      </c>
      <c r="AP217" s="133">
        <f t="shared" si="75"/>
        <v>0.22883871030982525</v>
      </c>
    </row>
    <row r="218" spans="5:42" x14ac:dyDescent="0.25">
      <c r="E218" s="49">
        <v>0</v>
      </c>
      <c r="F218" s="41">
        <v>213</v>
      </c>
      <c r="G218" s="42">
        <f t="shared" si="69"/>
        <v>37.750000000000021</v>
      </c>
      <c r="H218" s="43">
        <f t="shared" si="63"/>
        <v>8.2299999999999995E-4</v>
      </c>
      <c r="I218" s="44">
        <f t="shared" si="64"/>
        <v>6.8583333333335276E-5</v>
      </c>
      <c r="J218" s="44">
        <f t="shared" si="76"/>
        <v>0.98726020591507391</v>
      </c>
      <c r="K218" s="45">
        <f t="shared" si="60"/>
        <v>0.59175135558282299</v>
      </c>
      <c r="L218" s="46">
        <f t="shared" si="65"/>
        <v>640</v>
      </c>
      <c r="M218" s="46">
        <f t="shared" si="66"/>
        <v>640</v>
      </c>
      <c r="N218" s="46">
        <f t="shared" si="67"/>
        <v>768</v>
      </c>
      <c r="O218" s="47">
        <f t="shared" si="68"/>
        <v>70.400000000000006</v>
      </c>
      <c r="P218" s="48">
        <f t="shared" si="61"/>
        <v>0</v>
      </c>
      <c r="Q218" s="50">
        <f t="shared" si="62"/>
        <v>0</v>
      </c>
      <c r="AB218" s="153">
        <v>2640</v>
      </c>
      <c r="AC218" s="131">
        <v>0.17211661865324454</v>
      </c>
      <c r="AD218" s="131">
        <f t="shared" si="70"/>
        <v>0.16196241174215786</v>
      </c>
      <c r="AE218" s="131">
        <v>0.16138800586117333</v>
      </c>
      <c r="AF218" s="131">
        <f t="shared" si="70"/>
        <v>3.6779274273112561E-2</v>
      </c>
      <c r="AG218" s="131">
        <v>0.11792972077050572</v>
      </c>
      <c r="AH218" s="131">
        <f t="shared" si="71"/>
        <v>3.2973623831367149E-14</v>
      </c>
      <c r="AI218" s="131">
        <v>8.2426095241435224E-2</v>
      </c>
      <c r="AJ218" s="131">
        <f t="shared" si="72"/>
        <v>0</v>
      </c>
      <c r="AK218" s="131">
        <v>5.6050372389195101E-2</v>
      </c>
      <c r="AL218" s="131">
        <f t="shared" si="73"/>
        <v>-1.8318679906315083E-15</v>
      </c>
      <c r="AM218" s="131">
        <v>3.7235077196850937E-2</v>
      </c>
      <c r="AN218" s="131">
        <f t="shared" si="74"/>
        <v>1.8318679906315083E-15</v>
      </c>
      <c r="AO218" s="131">
        <f>Plan2!AB218</f>
        <v>0.2254238993730775</v>
      </c>
      <c r="AP218" s="133">
        <f t="shared" si="75"/>
        <v>0.22884065074346682</v>
      </c>
    </row>
    <row r="219" spans="5:42" x14ac:dyDescent="0.25">
      <c r="E219" s="49">
        <v>0</v>
      </c>
      <c r="F219" s="41">
        <v>214</v>
      </c>
      <c r="G219" s="42">
        <f t="shared" si="69"/>
        <v>37.833333333333357</v>
      </c>
      <c r="H219" s="43">
        <f t="shared" si="63"/>
        <v>8.2299999999999995E-4</v>
      </c>
      <c r="I219" s="44">
        <f t="shared" si="64"/>
        <v>6.8583333333335276E-5</v>
      </c>
      <c r="J219" s="44">
        <f t="shared" si="76"/>
        <v>0.98719249631928485</v>
      </c>
      <c r="K219" s="45">
        <f t="shared" si="60"/>
        <v>0.59029552756645975</v>
      </c>
      <c r="L219" s="46">
        <f t="shared" si="65"/>
        <v>640</v>
      </c>
      <c r="M219" s="46">
        <f t="shared" si="66"/>
        <v>640</v>
      </c>
      <c r="N219" s="46">
        <f t="shared" si="67"/>
        <v>768</v>
      </c>
      <c r="O219" s="47">
        <f t="shared" si="68"/>
        <v>70.400000000000006</v>
      </c>
      <c r="P219" s="48">
        <f t="shared" si="61"/>
        <v>0</v>
      </c>
      <c r="Q219" s="50">
        <f t="shared" si="62"/>
        <v>0</v>
      </c>
      <c r="AB219" s="153">
        <v>2650</v>
      </c>
      <c r="AC219" s="131">
        <v>0.1720783008913154</v>
      </c>
      <c r="AD219" s="131">
        <f t="shared" si="70"/>
        <v>0.16196241174202486</v>
      </c>
      <c r="AE219" s="131">
        <v>0.16089906543898755</v>
      </c>
      <c r="AF219" s="131">
        <f t="shared" si="70"/>
        <v>3.1818793981944343E-2</v>
      </c>
      <c r="AG219" s="131">
        <v>0.11748470295627726</v>
      </c>
      <c r="AH219" s="131">
        <f t="shared" si="71"/>
        <v>-3.3098523921637479E-14</v>
      </c>
      <c r="AI219" s="131">
        <v>8.2115053372599625E-2</v>
      </c>
      <c r="AJ219" s="131">
        <f t="shared" si="72"/>
        <v>0</v>
      </c>
      <c r="AK219" s="131">
        <v>5.5838861549990654E-2</v>
      </c>
      <c r="AL219" s="131">
        <f t="shared" si="73"/>
        <v>1.654926196081874E-14</v>
      </c>
      <c r="AM219" s="131">
        <v>3.709456747157984E-2</v>
      </c>
      <c r="AN219" s="131">
        <f t="shared" si="74"/>
        <v>1.1032841307212493E-14</v>
      </c>
      <c r="AO219" s="131">
        <f>Plan2!AB219</f>
        <v>0.22543680002009633</v>
      </c>
      <c r="AP219" s="133">
        <f t="shared" si="75"/>
        <v>0.228842570833067</v>
      </c>
    </row>
    <row r="220" spans="5:42" x14ac:dyDescent="0.25">
      <c r="E220" s="49">
        <v>0</v>
      </c>
      <c r="F220" s="41">
        <v>215</v>
      </c>
      <c r="G220" s="42">
        <f t="shared" si="69"/>
        <v>37.916666666666693</v>
      </c>
      <c r="H220" s="43">
        <f t="shared" si="63"/>
        <v>8.2299999999999995E-4</v>
      </c>
      <c r="I220" s="44">
        <f t="shared" si="64"/>
        <v>6.8583333333311884E-5</v>
      </c>
      <c r="J220" s="44">
        <f t="shared" si="76"/>
        <v>0.98712479136724562</v>
      </c>
      <c r="K220" s="45">
        <f t="shared" si="60"/>
        <v>0.58884328118145779</v>
      </c>
      <c r="L220" s="46">
        <f t="shared" si="65"/>
        <v>640</v>
      </c>
      <c r="M220" s="46">
        <f t="shared" si="66"/>
        <v>640</v>
      </c>
      <c r="N220" s="46">
        <f t="shared" si="67"/>
        <v>768</v>
      </c>
      <c r="O220" s="47">
        <f t="shared" si="68"/>
        <v>70.400000000000006</v>
      </c>
      <c r="P220" s="48">
        <f t="shared" si="61"/>
        <v>0</v>
      </c>
      <c r="Q220" s="50">
        <f t="shared" si="62"/>
        <v>0</v>
      </c>
      <c r="AB220" s="153">
        <v>2660</v>
      </c>
      <c r="AC220" s="131">
        <v>0.17204027123285931</v>
      </c>
      <c r="AD220" s="131">
        <f t="shared" si="70"/>
        <v>0.1619624117419961</v>
      </c>
      <c r="AE220" s="131">
        <v>0.1604115045345158</v>
      </c>
      <c r="AF220" s="131">
        <f t="shared" si="70"/>
        <v>3.120786484950655E-2</v>
      </c>
      <c r="AG220" s="131">
        <v>0.11704303114065223</v>
      </c>
      <c r="AH220" s="131">
        <f t="shared" si="71"/>
        <v>1.8457457784393227E-14</v>
      </c>
      <c r="AI220" s="131">
        <v>8.1806350164431968E-2</v>
      </c>
      <c r="AJ220" s="131">
        <f t="shared" si="72"/>
        <v>3.6914915568786455E-15</v>
      </c>
      <c r="AK220" s="131">
        <v>5.5628941017847842E-2</v>
      </c>
      <c r="AL220" s="131">
        <f t="shared" si="73"/>
        <v>3.6914915568786455E-15</v>
      </c>
      <c r="AM220" s="131">
        <v>3.695511421040848E-2</v>
      </c>
      <c r="AN220" s="131">
        <f t="shared" si="74"/>
        <v>-1.8457457784393227E-15</v>
      </c>
      <c r="AO220" s="131">
        <f>Plan2!AB220</f>
        <v>0.22544961081273635</v>
      </c>
      <c r="AP220" s="133">
        <f t="shared" si="75"/>
        <v>0.22884447086234266</v>
      </c>
    </row>
    <row r="221" spans="5:42" x14ac:dyDescent="0.25">
      <c r="E221" s="49">
        <v>1</v>
      </c>
      <c r="F221" s="41">
        <v>216</v>
      </c>
      <c r="G221" s="42">
        <v>38</v>
      </c>
      <c r="H221" s="43">
        <f t="shared" si="63"/>
        <v>8.7200000000000005E-4</v>
      </c>
      <c r="I221" s="44">
        <f t="shared" si="64"/>
        <v>7.266666666666874E-5</v>
      </c>
      <c r="J221" s="44">
        <f t="shared" si="76"/>
        <v>0.98705709105863781</v>
      </c>
      <c r="K221" s="45">
        <f t="shared" si="60"/>
        <v>0.58739460761627971</v>
      </c>
      <c r="L221" s="46">
        <f t="shared" si="65"/>
        <v>640</v>
      </c>
      <c r="M221" s="46">
        <f t="shared" si="66"/>
        <v>640</v>
      </c>
      <c r="N221" s="46">
        <f t="shared" si="67"/>
        <v>768</v>
      </c>
      <c r="O221" s="47">
        <f t="shared" si="68"/>
        <v>70.400000000000006</v>
      </c>
      <c r="P221" s="48">
        <f t="shared" si="61"/>
        <v>0</v>
      </c>
      <c r="Q221" s="50">
        <f t="shared" si="62"/>
        <v>0</v>
      </c>
      <c r="AB221" s="153">
        <v>2670</v>
      </c>
      <c r="AC221" s="131">
        <v>0.17200252644075931</v>
      </c>
      <c r="AD221" s="131">
        <f t="shared" si="70"/>
        <v>0.16196241174215628</v>
      </c>
      <c r="AE221" s="131">
        <v>0.15992759577165067</v>
      </c>
      <c r="AF221" s="131">
        <f t="shared" si="70"/>
        <v>3.1207864849522787E-2</v>
      </c>
      <c r="AG221" s="131">
        <v>0.11660466772814046</v>
      </c>
      <c r="AH221" s="131">
        <f t="shared" si="71"/>
        <v>1.111610803405938E-14</v>
      </c>
      <c r="AI221" s="131">
        <v>8.149995933984612E-2</v>
      </c>
      <c r="AJ221" s="131">
        <f t="shared" si="72"/>
        <v>1.111610803405938E-14</v>
      </c>
      <c r="AK221" s="131">
        <v>5.5420592924147971E-2</v>
      </c>
      <c r="AL221" s="131">
        <f t="shared" si="73"/>
        <v>-1.85268467234323E-14</v>
      </c>
      <c r="AM221" s="131">
        <v>3.681670554295375E-2</v>
      </c>
      <c r="AN221" s="131">
        <f t="shared" si="74"/>
        <v>-3.70536934468646E-15</v>
      </c>
      <c r="AO221" s="131">
        <f>Plan2!AB221</f>
        <v>0.22546233268650812</v>
      </c>
      <c r="AP221" s="133">
        <f t="shared" si="75"/>
        <v>0.22884635110979845</v>
      </c>
    </row>
    <row r="222" spans="5:42" x14ac:dyDescent="0.25">
      <c r="E222" s="49">
        <v>0</v>
      </c>
      <c r="F222" s="41">
        <v>217</v>
      </c>
      <c r="G222" s="42">
        <f t="shared" si="69"/>
        <v>38.083333333333336</v>
      </c>
      <c r="H222" s="43">
        <f t="shared" si="63"/>
        <v>8.7200000000000005E-4</v>
      </c>
      <c r="I222" s="44">
        <f t="shared" si="64"/>
        <v>7.266666666666874E-5</v>
      </c>
      <c r="J222" s="44">
        <f t="shared" si="76"/>
        <v>0.98698536491002087</v>
      </c>
      <c r="K222" s="45">
        <f t="shared" si="60"/>
        <v>0.58594949808106578</v>
      </c>
      <c r="L222" s="46">
        <f t="shared" si="65"/>
        <v>640</v>
      </c>
      <c r="M222" s="46">
        <f t="shared" si="66"/>
        <v>640</v>
      </c>
      <c r="N222" s="46">
        <f t="shared" si="67"/>
        <v>768</v>
      </c>
      <c r="O222" s="47">
        <f t="shared" si="68"/>
        <v>70.400000000000006</v>
      </c>
      <c r="P222" s="48">
        <f t="shared" si="61"/>
        <v>0</v>
      </c>
      <c r="Q222" s="50">
        <f t="shared" si="62"/>
        <v>0</v>
      </c>
      <c r="AB222" s="153">
        <v>2680</v>
      </c>
      <c r="AC222" s="131">
        <v>0.17196506332621211</v>
      </c>
      <c r="AD222" s="131">
        <f t="shared" si="70"/>
        <v>0.16196241174211212</v>
      </c>
      <c r="AE222" s="131">
        <v>0.1594472982682103</v>
      </c>
      <c r="AF222" s="131">
        <f t="shared" si="70"/>
        <v>3.1207864849629563E-2</v>
      </c>
      <c r="AG222" s="131">
        <v>0.11616957568437868</v>
      </c>
      <c r="AH222" s="131">
        <f t="shared" si="71"/>
        <v>-1.8596235662471372E-14</v>
      </c>
      <c r="AI222" s="131">
        <v>8.1195855013951115E-2</v>
      </c>
      <c r="AJ222" s="131">
        <f t="shared" si="72"/>
        <v>-1.4876988529977098E-14</v>
      </c>
      <c r="AK222" s="131">
        <v>5.5213799666968315E-2</v>
      </c>
      <c r="AL222" s="131">
        <f t="shared" si="73"/>
        <v>0</v>
      </c>
      <c r="AM222" s="131">
        <v>3.6679329776002412E-2</v>
      </c>
      <c r="AN222" s="131">
        <f t="shared" si="74"/>
        <v>-5.5788706987414116E-15</v>
      </c>
      <c r="AO222" s="131">
        <f>Plan2!AB222</f>
        <v>0.2254749665639795</v>
      </c>
      <c r="AP222" s="133">
        <f t="shared" si="75"/>
        <v>0.22884821184883963</v>
      </c>
    </row>
    <row r="223" spans="5:42" x14ac:dyDescent="0.25">
      <c r="E223" s="49">
        <v>0</v>
      </c>
      <c r="F223" s="41">
        <v>218</v>
      </c>
      <c r="G223" s="42">
        <f t="shared" si="69"/>
        <v>38.166666666666671</v>
      </c>
      <c r="H223" s="43">
        <f t="shared" si="63"/>
        <v>8.7200000000000005E-4</v>
      </c>
      <c r="I223" s="44">
        <f t="shared" si="64"/>
        <v>7.266666666666874E-5</v>
      </c>
      <c r="J223" s="44">
        <f t="shared" si="76"/>
        <v>0.98691364397350401</v>
      </c>
      <c r="K223" s="45">
        <f t="shared" si="60"/>
        <v>0.58450794380758186</v>
      </c>
      <c r="L223" s="46">
        <f t="shared" si="65"/>
        <v>640</v>
      </c>
      <c r="M223" s="46">
        <f t="shared" si="66"/>
        <v>640</v>
      </c>
      <c r="N223" s="46">
        <f t="shared" si="67"/>
        <v>768</v>
      </c>
      <c r="O223" s="47">
        <f t="shared" si="68"/>
        <v>70.400000000000006</v>
      </c>
      <c r="P223" s="48">
        <f t="shared" si="61"/>
        <v>0</v>
      </c>
      <c r="Q223" s="50">
        <f t="shared" si="62"/>
        <v>0</v>
      </c>
      <c r="AB223" s="153">
        <v>2690</v>
      </c>
      <c r="AC223" s="131">
        <v>0.17192787874783225</v>
      </c>
      <c r="AD223" s="131">
        <f t="shared" si="70"/>
        <v>0.16196241174202769</v>
      </c>
      <c r="AE223" s="131">
        <v>0.15897057174992496</v>
      </c>
      <c r="AF223" s="131">
        <f t="shared" si="70"/>
        <v>3.1207864849451455E-2</v>
      </c>
      <c r="AG223" s="131">
        <v>0.11573771852570071</v>
      </c>
      <c r="AH223" s="131">
        <f t="shared" si="71"/>
        <v>7.4662498406041777E-15</v>
      </c>
      <c r="AI223" s="131">
        <v>8.0894011686761746E-2</v>
      </c>
      <c r="AJ223" s="131">
        <f t="shared" si="72"/>
        <v>1.1199374760906267E-14</v>
      </c>
      <c r="AK223" s="131">
        <v>5.5008543906124606E-2</v>
      </c>
      <c r="AL223" s="131">
        <f t="shared" si="73"/>
        <v>1.1199374760906267E-14</v>
      </c>
      <c r="AM223" s="131">
        <v>3.6542975390218051E-2</v>
      </c>
      <c r="AN223" s="131">
        <f t="shared" si="74"/>
        <v>9.3328123007552222E-15</v>
      </c>
      <c r="AO223" s="131">
        <f>Plan2!AB223</f>
        <v>0.22548751335499911</v>
      </c>
      <c r="AP223" s="133">
        <f t="shared" si="75"/>
        <v>0.22885005334825975</v>
      </c>
    </row>
    <row r="224" spans="5:42" x14ac:dyDescent="0.25">
      <c r="E224" s="49">
        <v>0</v>
      </c>
      <c r="F224" s="41">
        <v>219</v>
      </c>
      <c r="G224" s="42">
        <f t="shared" si="69"/>
        <v>38.250000000000007</v>
      </c>
      <c r="H224" s="43">
        <f t="shared" si="63"/>
        <v>8.7200000000000005E-4</v>
      </c>
      <c r="I224" s="44">
        <f t="shared" si="64"/>
        <v>7.266666666666874E-5</v>
      </c>
      <c r="J224" s="44">
        <f t="shared" si="76"/>
        <v>0.98684192824870853</v>
      </c>
      <c r="K224" s="45">
        <f t="shared" si="60"/>
        <v>0.58306993604916479</v>
      </c>
      <c r="L224" s="46">
        <f t="shared" si="65"/>
        <v>640</v>
      </c>
      <c r="M224" s="46">
        <f t="shared" si="66"/>
        <v>640</v>
      </c>
      <c r="N224" s="46">
        <f t="shared" si="67"/>
        <v>768</v>
      </c>
      <c r="O224" s="47">
        <f t="shared" si="68"/>
        <v>70.400000000000006</v>
      </c>
      <c r="P224" s="48">
        <f t="shared" si="61"/>
        <v>0</v>
      </c>
      <c r="Q224" s="50">
        <f t="shared" si="62"/>
        <v>0</v>
      </c>
      <c r="AB224" s="153">
        <v>2700</v>
      </c>
      <c r="AC224" s="131">
        <v>0.17189096961077444</v>
      </c>
      <c r="AD224" s="131">
        <f t="shared" si="70"/>
        <v>0.16196241174221832</v>
      </c>
      <c r="AE224" s="131">
        <v>0.15848507346340293</v>
      </c>
      <c r="AF224" s="131">
        <f t="shared" si="70"/>
        <v>2.7886034388977798E-2</v>
      </c>
      <c r="AG224" s="131">
        <v>0.11530906030893884</v>
      </c>
      <c r="AH224" s="131">
        <f t="shared" si="71"/>
        <v>-7.4940054162198066E-15</v>
      </c>
      <c r="AI224" s="131">
        <v>8.0594404236070019E-2</v>
      </c>
      <c r="AJ224" s="131">
        <f t="shared" si="72"/>
        <v>-7.4940054162198066E-15</v>
      </c>
      <c r="AK224" s="131">
        <v>5.480480855832414E-2</v>
      </c>
      <c r="AL224" s="131">
        <f t="shared" si="73"/>
        <v>-1.8735013540549517E-15</v>
      </c>
      <c r="AM224" s="131">
        <v>3.6407631036920948E-2</v>
      </c>
      <c r="AN224" s="131">
        <f t="shared" si="74"/>
        <v>0</v>
      </c>
      <c r="AO224" s="131">
        <f>Plan2!AB224</f>
        <v>0.22549997395691845</v>
      </c>
      <c r="AP224" s="133">
        <f t="shared" si="75"/>
        <v>0.22885187587321471</v>
      </c>
    </row>
    <row r="225" spans="5:42" x14ac:dyDescent="0.25">
      <c r="E225" s="49">
        <v>0</v>
      </c>
      <c r="F225" s="41">
        <v>220</v>
      </c>
      <c r="G225" s="42">
        <f t="shared" si="69"/>
        <v>38.333333333333343</v>
      </c>
      <c r="H225" s="43">
        <f t="shared" si="63"/>
        <v>8.7200000000000005E-4</v>
      </c>
      <c r="I225" s="44">
        <f t="shared" si="64"/>
        <v>7.266666666666874E-5</v>
      </c>
      <c r="J225" s="44">
        <f t="shared" si="76"/>
        <v>0.98677021773525575</v>
      </c>
      <c r="K225" s="45">
        <f t="shared" si="60"/>
        <v>0.58163546608067029</v>
      </c>
      <c r="L225" s="46">
        <f t="shared" si="65"/>
        <v>640</v>
      </c>
      <c r="M225" s="46">
        <f t="shared" si="66"/>
        <v>640</v>
      </c>
      <c r="N225" s="46">
        <f t="shared" si="67"/>
        <v>768</v>
      </c>
      <c r="O225" s="47">
        <f t="shared" si="68"/>
        <v>70.400000000000006</v>
      </c>
      <c r="P225" s="48">
        <f t="shared" si="61"/>
        <v>0</v>
      </c>
      <c r="Q225" s="50">
        <f t="shared" si="62"/>
        <v>0</v>
      </c>
      <c r="AB225" s="153">
        <v>2710</v>
      </c>
      <c r="AC225" s="131">
        <v>0.17185433286587098</v>
      </c>
      <c r="AD225" s="131">
        <f t="shared" si="70"/>
        <v>0.16196241174193557</v>
      </c>
      <c r="AE225" s="131">
        <v>0.15799526027257182</v>
      </c>
      <c r="AF225" s="131">
        <f t="shared" si="70"/>
        <v>2.5745698748169038E-2</v>
      </c>
      <c r="AG225" s="131">
        <v>0.11488356562145195</v>
      </c>
      <c r="AH225" s="131">
        <f t="shared" si="71"/>
        <v>-7.5217609918354356E-15</v>
      </c>
      <c r="AI225" s="131">
        <v>8.0297007910475657E-2</v>
      </c>
      <c r="AJ225" s="131">
        <f t="shared" si="72"/>
        <v>-3.7608804959177178E-15</v>
      </c>
      <c r="AK225" s="131">
        <v>5.460257679242625E-2</v>
      </c>
      <c r="AL225" s="131">
        <f t="shared" si="73"/>
        <v>-5.6413207438765767E-15</v>
      </c>
      <c r="AM225" s="131">
        <v>3.627328553493963E-2</v>
      </c>
      <c r="AN225" s="131">
        <f t="shared" si="74"/>
        <v>-1.692396223162973E-14</v>
      </c>
      <c r="AO225" s="131">
        <f>Plan2!AB225</f>
        <v>0.22551234925479749</v>
      </c>
      <c r="AP225" s="133">
        <f t="shared" si="75"/>
        <v>0.22885367968213413</v>
      </c>
    </row>
    <row r="226" spans="5:42" x14ac:dyDescent="0.25">
      <c r="E226" s="49">
        <v>0</v>
      </c>
      <c r="F226" s="41">
        <v>221</v>
      </c>
      <c r="G226" s="42">
        <f t="shared" si="69"/>
        <v>38.416666666666679</v>
      </c>
      <c r="H226" s="43">
        <f t="shared" si="63"/>
        <v>8.7200000000000005E-4</v>
      </c>
      <c r="I226" s="44">
        <f t="shared" si="64"/>
        <v>7.266666666666874E-5</v>
      </c>
      <c r="J226" s="44">
        <f t="shared" si="76"/>
        <v>0.98669851243276696</v>
      </c>
      <c r="K226" s="45">
        <f t="shared" si="60"/>
        <v>0.58020452519841959</v>
      </c>
      <c r="L226" s="46">
        <f t="shared" si="65"/>
        <v>640</v>
      </c>
      <c r="M226" s="46">
        <f t="shared" si="66"/>
        <v>640</v>
      </c>
      <c r="N226" s="46">
        <f t="shared" si="67"/>
        <v>768</v>
      </c>
      <c r="O226" s="47">
        <f t="shared" si="68"/>
        <v>70.400000000000006</v>
      </c>
      <c r="P226" s="48">
        <f t="shared" si="61"/>
        <v>0</v>
      </c>
      <c r="Q226" s="50">
        <f t="shared" si="62"/>
        <v>0</v>
      </c>
      <c r="AB226" s="153">
        <v>2720</v>
      </c>
      <c r="AC226" s="131">
        <v>0.17181796550879799</v>
      </c>
      <c r="AD226" s="131">
        <f t="shared" si="70"/>
        <v>0.16196241174201909</v>
      </c>
      <c r="AE226" s="131">
        <v>0.15750904864931967</v>
      </c>
      <c r="AF226" s="131">
        <f t="shared" si="70"/>
        <v>2.5745698747986268E-2</v>
      </c>
      <c r="AG226" s="131">
        <v>0.11446119957137302</v>
      </c>
      <c r="AH226" s="131">
        <f t="shared" si="71"/>
        <v>-1.8873791418627661E-14</v>
      </c>
      <c r="AI226" s="131">
        <v>8.0001798322569401E-2</v>
      </c>
      <c r="AJ226" s="131">
        <f t="shared" si="72"/>
        <v>-2.6423307986078726E-14</v>
      </c>
      <c r="AK226" s="131">
        <v>5.4401832024807008E-2</v>
      </c>
      <c r="AL226" s="131">
        <f t="shared" si="73"/>
        <v>-7.5495165674510645E-15</v>
      </c>
      <c r="AM226" s="131">
        <v>3.6139927867531799E-2</v>
      </c>
      <c r="AN226" s="131">
        <f t="shared" si="74"/>
        <v>9.4368957093138306E-15</v>
      </c>
      <c r="AO226" s="131">
        <f>Plan2!AB226</f>
        <v>0.22552464012162501</v>
      </c>
      <c r="AP226" s="133">
        <f t="shared" si="75"/>
        <v>0.22885546503187992</v>
      </c>
    </row>
    <row r="227" spans="5:42" x14ac:dyDescent="0.25">
      <c r="E227" s="49">
        <v>0</v>
      </c>
      <c r="F227" s="41">
        <v>222</v>
      </c>
      <c r="G227" s="42">
        <f t="shared" si="69"/>
        <v>38.500000000000014</v>
      </c>
      <c r="H227" s="43">
        <f t="shared" si="63"/>
        <v>8.7200000000000005E-4</v>
      </c>
      <c r="I227" s="44">
        <f t="shared" si="64"/>
        <v>7.266666666666874E-5</v>
      </c>
      <c r="J227" s="44">
        <f t="shared" si="76"/>
        <v>0.98662681234086347</v>
      </c>
      <c r="K227" s="45">
        <f t="shared" si="60"/>
        <v>0.57877710472014698</v>
      </c>
      <c r="L227" s="46">
        <f t="shared" si="65"/>
        <v>640</v>
      </c>
      <c r="M227" s="46">
        <f t="shared" si="66"/>
        <v>640</v>
      </c>
      <c r="N227" s="46">
        <f t="shared" si="67"/>
        <v>768</v>
      </c>
      <c r="O227" s="47">
        <f t="shared" si="68"/>
        <v>70.400000000000006</v>
      </c>
      <c r="P227" s="48">
        <f t="shared" si="61"/>
        <v>0</v>
      </c>
      <c r="Q227" s="50">
        <f t="shared" si="62"/>
        <v>0</v>
      </c>
      <c r="AB227" s="153">
        <v>2730</v>
      </c>
      <c r="AC227" s="131">
        <v>0.17178186457924952</v>
      </c>
      <c r="AD227" s="131">
        <f t="shared" si="70"/>
        <v>0.16196241174205944</v>
      </c>
      <c r="AE227" s="131">
        <v>0.157026399015982</v>
      </c>
      <c r="AF227" s="131">
        <f t="shared" si="70"/>
        <v>2.5745698748135232E-2</v>
      </c>
      <c r="AG227" s="131">
        <v>0.1140419277780713</v>
      </c>
      <c r="AH227" s="131">
        <f t="shared" si="71"/>
        <v>3.7886360715333467E-15</v>
      </c>
      <c r="AI227" s="131">
        <v>7.9708751442267023E-2</v>
      </c>
      <c r="AJ227" s="131">
        <f t="shared" si="72"/>
        <v>1.8943180357666733E-14</v>
      </c>
      <c r="AK227" s="131">
        <v>5.4202557914826033E-2</v>
      </c>
      <c r="AL227" s="131">
        <f t="shared" si="73"/>
        <v>0</v>
      </c>
      <c r="AM227" s="131">
        <v>3.6007547179372365E-2</v>
      </c>
      <c r="AN227" s="131">
        <f t="shared" si="74"/>
        <v>5.68295410730002E-15</v>
      </c>
      <c r="AO227" s="131">
        <f>Plan2!AB227</f>
        <v>0.22553684741851485</v>
      </c>
      <c r="AP227" s="133">
        <f t="shared" si="75"/>
        <v>0.22885723217254753</v>
      </c>
    </row>
    <row r="228" spans="5:42" x14ac:dyDescent="0.25">
      <c r="E228" s="49">
        <v>0</v>
      </c>
      <c r="F228" s="41">
        <v>223</v>
      </c>
      <c r="G228" s="42">
        <f t="shared" si="69"/>
        <v>38.58333333333335</v>
      </c>
      <c r="H228" s="43">
        <f t="shared" si="63"/>
        <v>8.7200000000000005E-4</v>
      </c>
      <c r="I228" s="44">
        <f t="shared" si="64"/>
        <v>7.266666666666874E-5</v>
      </c>
      <c r="J228" s="44">
        <f t="shared" si="76"/>
        <v>0.98655511745916669</v>
      </c>
      <c r="K228" s="45">
        <f t="shared" si="60"/>
        <v>0.5773531959849465</v>
      </c>
      <c r="L228" s="46">
        <f t="shared" si="65"/>
        <v>640</v>
      </c>
      <c r="M228" s="46">
        <f t="shared" si="66"/>
        <v>640</v>
      </c>
      <c r="N228" s="46">
        <f t="shared" si="67"/>
        <v>768</v>
      </c>
      <c r="O228" s="47">
        <f t="shared" si="68"/>
        <v>70.400000000000006</v>
      </c>
      <c r="P228" s="48">
        <f t="shared" si="61"/>
        <v>0</v>
      </c>
      <c r="Q228" s="50">
        <f t="shared" si="62"/>
        <v>0</v>
      </c>
      <c r="AB228" s="153">
        <v>2740</v>
      </c>
      <c r="AC228" s="131">
        <v>0.17174602716013621</v>
      </c>
      <c r="AD228" s="131">
        <f t="shared" si="70"/>
        <v>0.16196241174220444</v>
      </c>
      <c r="AE228" s="131">
        <v>0.15654727237266877</v>
      </c>
      <c r="AF228" s="131">
        <f t="shared" si="70"/>
        <v>2.5745698748156132E-2</v>
      </c>
      <c r="AG228" s="131">
        <v>0.11362571636282302</v>
      </c>
      <c r="AH228" s="131">
        <f t="shared" si="71"/>
        <v>4.5630166312093934E-14</v>
      </c>
      <c r="AI228" s="131">
        <v>7.9417843590287987E-2</v>
      </c>
      <c r="AJ228" s="131">
        <f t="shared" si="72"/>
        <v>1.1407541578023483E-14</v>
      </c>
      <c r="AK228" s="131">
        <v>5.4004738360392372E-2</v>
      </c>
      <c r="AL228" s="131">
        <f t="shared" si="73"/>
        <v>3.8025138593411612E-15</v>
      </c>
      <c r="AM228" s="131">
        <v>3.587613277360821E-2</v>
      </c>
      <c r="AN228" s="131">
        <f t="shared" si="74"/>
        <v>-5.7037707890117417E-15</v>
      </c>
      <c r="AO228" s="131">
        <f>Plan2!AB228</f>
        <v>0.22554897199491189</v>
      </c>
      <c r="AP228" s="133">
        <f t="shared" si="75"/>
        <v>0.22885898135131139</v>
      </c>
    </row>
    <row r="229" spans="5:42" x14ac:dyDescent="0.25">
      <c r="E229" s="49">
        <v>0</v>
      </c>
      <c r="F229" s="41">
        <v>224</v>
      </c>
      <c r="G229" s="42">
        <f t="shared" si="69"/>
        <v>38.666666666666686</v>
      </c>
      <c r="H229" s="43">
        <f t="shared" si="63"/>
        <v>8.7200000000000005E-4</v>
      </c>
      <c r="I229" s="44">
        <f t="shared" si="64"/>
        <v>7.266666666666874E-5</v>
      </c>
      <c r="J229" s="44">
        <f t="shared" si="76"/>
        <v>0.98648342778729792</v>
      </c>
      <c r="K229" s="45">
        <f t="shared" si="60"/>
        <v>0.57593279035321987</v>
      </c>
      <c r="L229" s="46">
        <f t="shared" si="65"/>
        <v>640</v>
      </c>
      <c r="M229" s="46">
        <f t="shared" si="66"/>
        <v>640</v>
      </c>
      <c r="N229" s="46">
        <f t="shared" si="67"/>
        <v>768</v>
      </c>
      <c r="O229" s="47">
        <f t="shared" si="68"/>
        <v>70.400000000000006</v>
      </c>
      <c r="P229" s="48">
        <f t="shared" si="61"/>
        <v>0</v>
      </c>
      <c r="Q229" s="50">
        <f t="shared" si="62"/>
        <v>0</v>
      </c>
      <c r="AB229" s="153">
        <v>2750</v>
      </c>
      <c r="AC229" s="131">
        <v>0.171710450376798</v>
      </c>
      <c r="AD229" s="131">
        <f t="shared" si="70"/>
        <v>0.16196241174212672</v>
      </c>
      <c r="AE229" s="131">
        <v>0.15606734008843889</v>
      </c>
      <c r="AF229" s="131">
        <f t="shared" si="70"/>
        <v>2.4565894209456485E-2</v>
      </c>
      <c r="AG229" s="131">
        <v>0.11321253193968538</v>
      </c>
      <c r="AH229" s="131">
        <f t="shared" si="71"/>
        <v>-3.0531133177191805E-14</v>
      </c>
      <c r="AI229" s="131">
        <v>7.9129051431777814E-2</v>
      </c>
      <c r="AJ229" s="131">
        <f t="shared" si="72"/>
        <v>-7.6327832942979512E-15</v>
      </c>
      <c r="AK229" s="131">
        <v>5.38083574936273E-2</v>
      </c>
      <c r="AL229" s="131">
        <f t="shared" si="73"/>
        <v>-1.9081958235744878E-15</v>
      </c>
      <c r="AM229" s="131">
        <v>3.5745674108976902E-2</v>
      </c>
      <c r="AN229" s="131">
        <f t="shared" si="74"/>
        <v>-1.9081958235744878E-15</v>
      </c>
      <c r="AO229" s="131">
        <f>Plan2!AB229</f>
        <v>0.22556101468878659</v>
      </c>
      <c r="AP229" s="133">
        <f t="shared" si="75"/>
        <v>0.22886071281045389</v>
      </c>
    </row>
    <row r="230" spans="5:42" x14ac:dyDescent="0.25">
      <c r="E230" s="49">
        <v>0</v>
      </c>
      <c r="F230" s="41">
        <v>225</v>
      </c>
      <c r="G230" s="42">
        <f t="shared" si="69"/>
        <v>38.750000000000021</v>
      </c>
      <c r="H230" s="43">
        <f t="shared" si="63"/>
        <v>8.7200000000000005E-4</v>
      </c>
      <c r="I230" s="44">
        <f t="shared" si="64"/>
        <v>7.266666666666874E-5</v>
      </c>
      <c r="J230" s="44">
        <f t="shared" si="76"/>
        <v>0.98641174332487869</v>
      </c>
      <c r="K230" s="45">
        <f t="shared" si="60"/>
        <v>0.57451587920662406</v>
      </c>
      <c r="L230" s="46">
        <f t="shared" si="65"/>
        <v>640</v>
      </c>
      <c r="M230" s="46">
        <f t="shared" si="66"/>
        <v>640</v>
      </c>
      <c r="N230" s="46">
        <f t="shared" si="67"/>
        <v>768</v>
      </c>
      <c r="O230" s="47">
        <f t="shared" si="68"/>
        <v>70.400000000000006</v>
      </c>
      <c r="P230" s="48">
        <f t="shared" si="61"/>
        <v>0</v>
      </c>
      <c r="Q230" s="50">
        <f t="shared" si="62"/>
        <v>0</v>
      </c>
      <c r="AB230" s="153">
        <v>2760</v>
      </c>
      <c r="AC230" s="131">
        <v>0.17167513139623725</v>
      </c>
      <c r="AD230" s="131">
        <f t="shared" si="70"/>
        <v>0.16196241174202797</v>
      </c>
      <c r="AE230" s="131">
        <v>0.15557575781979491</v>
      </c>
      <c r="AF230" s="131">
        <f t="shared" si="70"/>
        <v>2.0390633942702019E-2</v>
      </c>
      <c r="AG230" s="131">
        <v>0.11280234160657059</v>
      </c>
      <c r="AH230" s="131">
        <f t="shared" si="71"/>
        <v>3.8302694349567901E-15</v>
      </c>
      <c r="AI230" s="131">
        <v>7.8842351970068475E-2</v>
      </c>
      <c r="AJ230" s="131">
        <f t="shared" si="72"/>
        <v>0</v>
      </c>
      <c r="AK230" s="131">
        <v>5.3613399676621452E-2</v>
      </c>
      <c r="AL230" s="131">
        <f t="shared" si="73"/>
        <v>1.3405943022348765E-14</v>
      </c>
      <c r="AM230" s="131">
        <v>3.5616160796987831E-2</v>
      </c>
      <c r="AN230" s="131">
        <f t="shared" si="74"/>
        <v>-5.7454041524351851E-15</v>
      </c>
      <c r="AO230" s="131">
        <f>Plan2!AB230</f>
        <v>0.22557297632682935</v>
      </c>
      <c r="AP230" s="133">
        <f t="shared" si="75"/>
        <v>0.22886242678859225</v>
      </c>
    </row>
    <row r="231" spans="5:42" x14ac:dyDescent="0.25">
      <c r="E231" s="49">
        <v>0</v>
      </c>
      <c r="F231" s="41">
        <v>226</v>
      </c>
      <c r="G231" s="42">
        <f t="shared" si="69"/>
        <v>38.833333333333357</v>
      </c>
      <c r="H231" s="43">
        <f t="shared" si="63"/>
        <v>8.7200000000000005E-4</v>
      </c>
      <c r="I231" s="44">
        <f t="shared" si="64"/>
        <v>7.266666666666874E-5</v>
      </c>
      <c r="J231" s="44">
        <f t="shared" si="76"/>
        <v>0.98634006407153041</v>
      </c>
      <c r="K231" s="45">
        <f t="shared" si="60"/>
        <v>0.57310245394801906</v>
      </c>
      <c r="L231" s="46">
        <f t="shared" si="65"/>
        <v>640</v>
      </c>
      <c r="M231" s="46">
        <f t="shared" si="66"/>
        <v>640</v>
      </c>
      <c r="N231" s="46">
        <f t="shared" si="67"/>
        <v>768</v>
      </c>
      <c r="O231" s="47">
        <f t="shared" si="68"/>
        <v>70.400000000000006</v>
      </c>
      <c r="P231" s="48">
        <f t="shared" si="61"/>
        <v>0</v>
      </c>
      <c r="Q231" s="50">
        <f t="shared" si="62"/>
        <v>0</v>
      </c>
      <c r="AB231" s="153">
        <v>2770</v>
      </c>
      <c r="AC231" s="131">
        <v>0.17164006742636631</v>
      </c>
      <c r="AD231" s="131">
        <f t="shared" si="70"/>
        <v>0.16196241174198714</v>
      </c>
      <c r="AE231" s="131">
        <v>0.15508772488161038</v>
      </c>
      <c r="AF231" s="131">
        <f t="shared" si="70"/>
        <v>2.0390633942679953E-2</v>
      </c>
      <c r="AG231" s="131">
        <v>0.11239511293651065</v>
      </c>
      <c r="AH231" s="131">
        <f t="shared" si="71"/>
        <v>-3.0753177782116836E-14</v>
      </c>
      <c r="AI231" s="131">
        <v>7.8557722540573638E-2</v>
      </c>
      <c r="AJ231" s="131">
        <f t="shared" si="72"/>
        <v>0</v>
      </c>
      <c r="AK231" s="131">
        <v>5.3419849497283421E-2</v>
      </c>
      <c r="AL231" s="131">
        <f t="shared" si="73"/>
        <v>-1.1532441668293814E-14</v>
      </c>
      <c r="AM231" s="131">
        <v>3.5487582599164798E-2</v>
      </c>
      <c r="AN231" s="131">
        <f t="shared" si="74"/>
        <v>7.688294445529209E-15</v>
      </c>
      <c r="AO231" s="131">
        <f>Plan2!AB231</f>
        <v>0.22558485772464024</v>
      </c>
      <c r="AP231" s="133">
        <f t="shared" si="75"/>
        <v>0.22886412352045193</v>
      </c>
    </row>
    <row r="232" spans="5:42" x14ac:dyDescent="0.25">
      <c r="E232" s="49">
        <v>0</v>
      </c>
      <c r="F232" s="41">
        <v>227</v>
      </c>
      <c r="G232" s="42">
        <f t="shared" si="69"/>
        <v>38.916666666666693</v>
      </c>
      <c r="H232" s="43">
        <f t="shared" si="63"/>
        <v>8.7200000000000005E-4</v>
      </c>
      <c r="I232" s="44">
        <f t="shared" si="64"/>
        <v>7.2666666666643953E-5</v>
      </c>
      <c r="J232" s="44">
        <f t="shared" si="76"/>
        <v>0.9862683900268745</v>
      </c>
      <c r="K232" s="45">
        <f t="shared" si="60"/>
        <v>0.57169250600141519</v>
      </c>
      <c r="L232" s="46">
        <f t="shared" si="65"/>
        <v>640</v>
      </c>
      <c r="M232" s="46">
        <f t="shared" si="66"/>
        <v>640</v>
      </c>
      <c r="N232" s="46">
        <f t="shared" si="67"/>
        <v>768</v>
      </c>
      <c r="O232" s="47">
        <f t="shared" si="68"/>
        <v>70.400000000000006</v>
      </c>
      <c r="P232" s="48">
        <f t="shared" si="61"/>
        <v>0</v>
      </c>
      <c r="Q232" s="50">
        <f t="shared" si="62"/>
        <v>0</v>
      </c>
      <c r="AB232" s="153">
        <v>2780</v>
      </c>
      <c r="AC232" s="131">
        <v>0.17160525571527133</v>
      </c>
      <c r="AD232" s="131">
        <f t="shared" si="70"/>
        <v>0.16196241174196319</v>
      </c>
      <c r="AE232" s="131">
        <v>0.15460320297175806</v>
      </c>
      <c r="AF232" s="131">
        <f t="shared" si="70"/>
        <v>2.0390633942660885E-2</v>
      </c>
      <c r="AG232" s="131">
        <v>0.11199081396911324</v>
      </c>
      <c r="AH232" s="131">
        <f t="shared" si="71"/>
        <v>3.0864200084579352E-14</v>
      </c>
      <c r="AI232" s="131">
        <v>7.8275140804816082E-2</v>
      </c>
      <c r="AJ232" s="131">
        <f t="shared" si="72"/>
        <v>-2.7006175074006933E-14</v>
      </c>
      <c r="AK232" s="131">
        <v>5.3227691765278848E-2</v>
      </c>
      <c r="AL232" s="131">
        <f t="shared" si="73"/>
        <v>1.1574075031717257E-14</v>
      </c>
      <c r="AM232" s="131">
        <v>3.5359929424347646E-2</v>
      </c>
      <c r="AN232" s="131">
        <f t="shared" si="74"/>
        <v>-3.858025010572419E-15</v>
      </c>
      <c r="AO232" s="131">
        <f>Plan2!AB232</f>
        <v>0.2255966596869132</v>
      </c>
      <c r="AP232" s="133">
        <f t="shared" si="75"/>
        <v>0.22886580323652478</v>
      </c>
    </row>
    <row r="233" spans="5:42" x14ac:dyDescent="0.25">
      <c r="E233" s="49">
        <v>1</v>
      </c>
      <c r="F233" s="41">
        <v>228</v>
      </c>
      <c r="G233" s="42">
        <v>39</v>
      </c>
      <c r="H233" s="43">
        <f t="shared" si="63"/>
        <v>9.4499999999999998E-4</v>
      </c>
      <c r="I233" s="44">
        <f t="shared" si="64"/>
        <v>7.8750000000002239E-5</v>
      </c>
      <c r="J233" s="44">
        <f t="shared" si="76"/>
        <v>0.98619672119053259</v>
      </c>
      <c r="K233" s="45">
        <f t="shared" si="60"/>
        <v>0.57028602681192198</v>
      </c>
      <c r="L233" s="46">
        <f t="shared" si="65"/>
        <v>640</v>
      </c>
      <c r="M233" s="46">
        <f t="shared" si="66"/>
        <v>640</v>
      </c>
      <c r="N233" s="46">
        <f t="shared" si="67"/>
        <v>768</v>
      </c>
      <c r="O233" s="47">
        <f t="shared" si="68"/>
        <v>70.400000000000006</v>
      </c>
      <c r="P233" s="48">
        <f t="shared" si="61"/>
        <v>0</v>
      </c>
      <c r="Q233" s="50">
        <f t="shared" si="62"/>
        <v>0</v>
      </c>
      <c r="AB233" s="153">
        <v>2790</v>
      </c>
      <c r="AC233" s="131">
        <v>0.17157069355049342</v>
      </c>
      <c r="AD233" s="131">
        <f t="shared" si="70"/>
        <v>0.1619624117422358</v>
      </c>
      <c r="AE233" s="131">
        <v>0.15412215433724533</v>
      </c>
      <c r="AF233" s="131">
        <f t="shared" si="70"/>
        <v>2.0390633942706266E-2</v>
      </c>
      <c r="AG233" s="131">
        <v>0.11158941320219883</v>
      </c>
      <c r="AH233" s="131">
        <f t="shared" si="71"/>
        <v>-7.7438055967604669E-15</v>
      </c>
      <c r="AI233" s="131">
        <v>7.7994584744583831E-2</v>
      </c>
      <c r="AJ233" s="131">
        <f t="shared" si="72"/>
        <v>1.9359513991901167E-14</v>
      </c>
      <c r="AK233" s="131">
        <v>5.3036911508055597E-2</v>
      </c>
      <c r="AL233" s="131">
        <f t="shared" si="73"/>
        <v>-7.7438055967604669E-15</v>
      </c>
      <c r="AM233" s="131">
        <v>3.5233191326052495E-2</v>
      </c>
      <c r="AN233" s="131">
        <f t="shared" si="74"/>
        <v>0</v>
      </c>
      <c r="AO233" s="131">
        <f>Plan2!AB233</f>
        <v>0.2256083830076194</v>
      </c>
      <c r="AP233" s="133">
        <f t="shared" si="75"/>
        <v>0.22886746616394285</v>
      </c>
    </row>
    <row r="234" spans="5:42" x14ac:dyDescent="0.25">
      <c r="E234" s="49">
        <v>0</v>
      </c>
      <c r="F234" s="41">
        <v>229</v>
      </c>
      <c r="G234" s="42">
        <f t="shared" si="69"/>
        <v>39.083333333333336</v>
      </c>
      <c r="H234" s="43">
        <f t="shared" si="63"/>
        <v>9.4499999999999998E-4</v>
      </c>
      <c r="I234" s="44">
        <f t="shared" si="64"/>
        <v>7.8750000000002239E-5</v>
      </c>
      <c r="J234" s="44">
        <f t="shared" si="76"/>
        <v>0.9861190581987388</v>
      </c>
      <c r="K234" s="45">
        <f t="shared" si="60"/>
        <v>0.5688830078456949</v>
      </c>
      <c r="L234" s="46">
        <f t="shared" si="65"/>
        <v>640</v>
      </c>
      <c r="M234" s="46">
        <f t="shared" si="66"/>
        <v>640</v>
      </c>
      <c r="N234" s="46">
        <f t="shared" si="67"/>
        <v>768</v>
      </c>
      <c r="O234" s="47">
        <f t="shared" si="68"/>
        <v>70.400000000000006</v>
      </c>
      <c r="P234" s="48">
        <f t="shared" si="61"/>
        <v>0</v>
      </c>
      <c r="Q234" s="50">
        <f t="shared" si="62"/>
        <v>0</v>
      </c>
      <c r="AB234" s="153">
        <v>2800</v>
      </c>
      <c r="AC234" s="131">
        <v>0.1715363782583206</v>
      </c>
      <c r="AD234" s="131">
        <f t="shared" si="70"/>
        <v>0.16196241174210257</v>
      </c>
      <c r="AE234" s="131">
        <v>0.15364454176440762</v>
      </c>
      <c r="AF234" s="131">
        <f t="shared" si="70"/>
        <v>2.0390633942689584E-2</v>
      </c>
      <c r="AG234" s="131">
        <v>0.11119087958361949</v>
      </c>
      <c r="AH234" s="131">
        <f t="shared" si="71"/>
        <v>-1.5543122344752192E-14</v>
      </c>
      <c r="AI234" s="131">
        <v>7.7716032656210368E-2</v>
      </c>
      <c r="AJ234" s="131">
        <f t="shared" si="72"/>
        <v>1.5543122344752192E-14</v>
      </c>
      <c r="AK234" s="131">
        <v>5.2847493966955393E-2</v>
      </c>
      <c r="AL234" s="131">
        <f t="shared" si="73"/>
        <v>-1.9428902930940239E-15</v>
      </c>
      <c r="AM234" s="131">
        <v>3.5107358499888067E-2</v>
      </c>
      <c r="AN234" s="131">
        <f t="shared" si="74"/>
        <v>1.1657341758564144E-14</v>
      </c>
      <c r="AO234" s="131">
        <f>Plan2!AB234</f>
        <v>0.22562002847018095</v>
      </c>
      <c r="AP234" s="133">
        <f t="shared" si="75"/>
        <v>0.22886911252485431</v>
      </c>
    </row>
    <row r="235" spans="5:42" x14ac:dyDescent="0.25">
      <c r="E235" s="49">
        <v>0</v>
      </c>
      <c r="F235" s="41">
        <v>230</v>
      </c>
      <c r="G235" s="42">
        <f t="shared" si="69"/>
        <v>39.166666666666671</v>
      </c>
      <c r="H235" s="43">
        <f t="shared" si="63"/>
        <v>9.4499999999999998E-4</v>
      </c>
      <c r="I235" s="44">
        <f t="shared" si="64"/>
        <v>7.8750000000002239E-5</v>
      </c>
      <c r="J235" s="44">
        <f t="shared" si="76"/>
        <v>0.98604140132290563</v>
      </c>
      <c r="K235" s="45">
        <f t="shared" si="60"/>
        <v>0.5674834405898852</v>
      </c>
      <c r="L235" s="46">
        <f t="shared" si="65"/>
        <v>640</v>
      </c>
      <c r="M235" s="46">
        <f t="shared" si="66"/>
        <v>640</v>
      </c>
      <c r="N235" s="46">
        <f t="shared" si="67"/>
        <v>768</v>
      </c>
      <c r="O235" s="47">
        <f t="shared" si="68"/>
        <v>70.400000000000006</v>
      </c>
      <c r="P235" s="48">
        <f t="shared" si="61"/>
        <v>0</v>
      </c>
      <c r="Q235" s="50">
        <f t="shared" si="62"/>
        <v>0</v>
      </c>
      <c r="AB235" s="153">
        <v>2810</v>
      </c>
      <c r="AC235" s="131">
        <v>0.171502307203103</v>
      </c>
      <c r="AD235" s="131">
        <f t="shared" si="70"/>
        <v>0.16196241174217677</v>
      </c>
      <c r="AE235" s="131">
        <v>0.1531567882265874</v>
      </c>
      <c r="AF235" s="131">
        <f t="shared" si="70"/>
        <v>1.6585797636928218E-2</v>
      </c>
      <c r="AG235" s="131">
        <v>0.11079518250325088</v>
      </c>
      <c r="AH235" s="131">
        <f t="shared" si="71"/>
        <v>3.8996583739958623E-14</v>
      </c>
      <c r="AI235" s="131">
        <v>7.7439463144978307E-2</v>
      </c>
      <c r="AJ235" s="131">
        <f t="shared" si="72"/>
        <v>0</v>
      </c>
      <c r="AK235" s="131">
        <v>5.2659424593407528E-2</v>
      </c>
      <c r="AL235" s="131">
        <f t="shared" si="73"/>
        <v>5.8494875609937935E-15</v>
      </c>
      <c r="AM235" s="131">
        <v>3.4982421281027194E-2</v>
      </c>
      <c r="AN235" s="131">
        <f t="shared" si="74"/>
        <v>-1.7548462682981381E-14</v>
      </c>
      <c r="AO235" s="131">
        <f>Plan2!AB235</f>
        <v>0.22563159684765147</v>
      </c>
      <c r="AP235" s="133">
        <f t="shared" si="75"/>
        <v>0.22887074253939171</v>
      </c>
    </row>
    <row r="236" spans="5:42" x14ac:dyDescent="0.25">
      <c r="E236" s="49">
        <v>0</v>
      </c>
      <c r="F236" s="41">
        <v>231</v>
      </c>
      <c r="G236" s="42">
        <f t="shared" si="69"/>
        <v>39.250000000000007</v>
      </c>
      <c r="H236" s="43">
        <f t="shared" si="63"/>
        <v>9.4499999999999998E-4</v>
      </c>
      <c r="I236" s="44">
        <f t="shared" si="64"/>
        <v>7.8750000000002239E-5</v>
      </c>
      <c r="J236" s="44">
        <f t="shared" si="76"/>
        <v>0.98596375056255148</v>
      </c>
      <c r="K236" s="45">
        <f t="shared" si="60"/>
        <v>0.56608731655258704</v>
      </c>
      <c r="L236" s="46">
        <f t="shared" si="65"/>
        <v>640</v>
      </c>
      <c r="M236" s="46">
        <f t="shared" si="66"/>
        <v>640</v>
      </c>
      <c r="N236" s="46">
        <f t="shared" si="67"/>
        <v>768</v>
      </c>
      <c r="O236" s="47">
        <f t="shared" si="68"/>
        <v>70.400000000000006</v>
      </c>
      <c r="P236" s="48">
        <f t="shared" si="61"/>
        <v>0</v>
      </c>
      <c r="Q236" s="50">
        <f t="shared" si="62"/>
        <v>0</v>
      </c>
      <c r="AB236" s="153">
        <v>2820</v>
      </c>
      <c r="AC236" s="131">
        <v>0.1714684777865742</v>
      </c>
      <c r="AD236" s="131">
        <f t="shared" si="70"/>
        <v>0.16196241174197618</v>
      </c>
      <c r="AE236" s="131">
        <v>0.15266736901446468</v>
      </c>
      <c r="AF236" s="131">
        <f t="shared" si="70"/>
        <v>1.5140570407976284E-2</v>
      </c>
      <c r="AG236" s="131">
        <v>0.11040229178515411</v>
      </c>
      <c r="AH236" s="131">
        <f t="shared" si="71"/>
        <v>-3.9135361618036768E-14</v>
      </c>
      <c r="AI236" s="131">
        <v>7.7164855119641551E-2</v>
      </c>
      <c r="AJ236" s="131">
        <f t="shared" si="72"/>
        <v>1.174060848541103E-14</v>
      </c>
      <c r="AK236" s="131">
        <v>5.2472689045203941E-2</v>
      </c>
      <c r="AL236" s="131">
        <f t="shared" si="73"/>
        <v>-3.9135361618036768E-15</v>
      </c>
      <c r="AM236" s="131">
        <v>3.4858370141732806E-2</v>
      </c>
      <c r="AN236" s="131">
        <f t="shared" si="74"/>
        <v>9.783840404509192E-15</v>
      </c>
      <c r="AO236" s="131">
        <f>Plan2!AB236</f>
        <v>0.22564308890288137</v>
      </c>
      <c r="AP236" s="133">
        <f t="shared" si="75"/>
        <v>0.22887235642248505</v>
      </c>
    </row>
    <row r="237" spans="5:42" x14ac:dyDescent="0.25">
      <c r="E237" s="49">
        <v>0</v>
      </c>
      <c r="F237" s="41">
        <v>232</v>
      </c>
      <c r="G237" s="42">
        <f t="shared" si="69"/>
        <v>39.333333333333343</v>
      </c>
      <c r="H237" s="43">
        <f t="shared" si="63"/>
        <v>9.4499999999999998E-4</v>
      </c>
      <c r="I237" s="44">
        <f t="shared" si="64"/>
        <v>7.8750000000002239E-5</v>
      </c>
      <c r="J237" s="44">
        <f t="shared" si="76"/>
        <v>0.98588610591719461</v>
      </c>
      <c r="K237" s="45">
        <f t="shared" si="60"/>
        <v>0.56469462726278663</v>
      </c>
      <c r="L237" s="46">
        <f t="shared" si="65"/>
        <v>640</v>
      </c>
      <c r="M237" s="46">
        <f t="shared" si="66"/>
        <v>640</v>
      </c>
      <c r="N237" s="46">
        <f t="shared" si="67"/>
        <v>768</v>
      </c>
      <c r="O237" s="47">
        <f t="shared" si="68"/>
        <v>70.400000000000006</v>
      </c>
      <c r="P237" s="48">
        <f t="shared" si="61"/>
        <v>0</v>
      </c>
      <c r="Q237" s="50">
        <f t="shared" si="62"/>
        <v>0</v>
      </c>
      <c r="AB237" s="153">
        <v>2830</v>
      </c>
      <c r="AC237" s="131">
        <v>0.17143488744719426</v>
      </c>
      <c r="AD237" s="131">
        <f t="shared" si="70"/>
        <v>0.16196241174205417</v>
      </c>
      <c r="AE237" s="131">
        <v>0.1521814085953605</v>
      </c>
      <c r="AF237" s="131">
        <f t="shared" si="70"/>
        <v>1.5140570407986442E-2</v>
      </c>
      <c r="AG237" s="131">
        <v>0.11001217767990636</v>
      </c>
      <c r="AH237" s="131">
        <f t="shared" si="71"/>
        <v>3.9274139496114913E-14</v>
      </c>
      <c r="AI237" s="131">
        <v>7.689218778706329E-2</v>
      </c>
      <c r="AJ237" s="131">
        <f t="shared" si="72"/>
        <v>-3.9274139496114913E-15</v>
      </c>
      <c r="AK237" s="131">
        <v>5.2287273182853387E-2</v>
      </c>
      <c r="AL237" s="131">
        <f t="shared" si="73"/>
        <v>-1.9637069748057456E-15</v>
      </c>
      <c r="AM237" s="131">
        <v>3.4735195688935142E-2</v>
      </c>
      <c r="AN237" s="131">
        <f t="shared" si="74"/>
        <v>-5.8911209244172369E-15</v>
      </c>
      <c r="AO237" s="131">
        <f>Plan2!AB237</f>
        <v>0.22565450538869139</v>
      </c>
      <c r="AP237" s="133">
        <f t="shared" si="75"/>
        <v>0.22887395438711436</v>
      </c>
    </row>
    <row r="238" spans="5:42" x14ac:dyDescent="0.25">
      <c r="E238" s="49">
        <v>0</v>
      </c>
      <c r="F238" s="41">
        <v>233</v>
      </c>
      <c r="G238" s="42">
        <f t="shared" si="69"/>
        <v>39.416666666666679</v>
      </c>
      <c r="H238" s="43">
        <f t="shared" si="63"/>
        <v>9.4499999999999998E-4</v>
      </c>
      <c r="I238" s="44">
        <f t="shared" si="64"/>
        <v>7.8750000000002239E-5</v>
      </c>
      <c r="J238" s="44">
        <f t="shared" si="76"/>
        <v>0.98580846738635364</v>
      </c>
      <c r="K238" s="45">
        <f t="shared" si="60"/>
        <v>0.56330536427031008</v>
      </c>
      <c r="L238" s="46">
        <f t="shared" si="65"/>
        <v>640</v>
      </c>
      <c r="M238" s="46">
        <f t="shared" si="66"/>
        <v>640</v>
      </c>
      <c r="N238" s="46">
        <f t="shared" si="67"/>
        <v>768</v>
      </c>
      <c r="O238" s="47">
        <f t="shared" si="68"/>
        <v>70.400000000000006</v>
      </c>
      <c r="P238" s="48">
        <f t="shared" si="61"/>
        <v>0</v>
      </c>
      <c r="Q238" s="50">
        <f t="shared" si="62"/>
        <v>0</v>
      </c>
      <c r="AB238" s="153">
        <v>2840</v>
      </c>
      <c r="AC238" s="131">
        <v>0.17140153365950012</v>
      </c>
      <c r="AD238" s="131">
        <f t="shared" si="70"/>
        <v>0.16196241174205861</v>
      </c>
      <c r="AE238" s="131">
        <v>0.15169887043272853</v>
      </c>
      <c r="AF238" s="131">
        <f t="shared" si="70"/>
        <v>1.5140570407880527E-2</v>
      </c>
      <c r="AG238" s="131">
        <v>0.10962481085708965</v>
      </c>
      <c r="AH238" s="131">
        <f t="shared" si="71"/>
        <v>-3.9412917374193057E-14</v>
      </c>
      <c r="AI238" s="131">
        <v>7.662144064696795E-2</v>
      </c>
      <c r="AJ238" s="131">
        <f t="shared" si="72"/>
        <v>-1.1823875212257917E-14</v>
      </c>
      <c r="AK238" s="131">
        <v>5.2103163066012356E-2</v>
      </c>
      <c r="AL238" s="131">
        <f t="shared" si="73"/>
        <v>0</v>
      </c>
      <c r="AM238" s="131">
        <v>3.4612888661861463E-2</v>
      </c>
      <c r="AN238" s="131">
        <f t="shared" si="74"/>
        <v>9.8532293435482643E-15</v>
      </c>
      <c r="AO238" s="131">
        <f>Plan2!AB238</f>
        <v>0.22566584704803241</v>
      </c>
      <c r="AP238" s="133">
        <f t="shared" si="75"/>
        <v>0.22887553664154348</v>
      </c>
    </row>
    <row r="239" spans="5:42" x14ac:dyDescent="0.25">
      <c r="E239" s="49">
        <v>0</v>
      </c>
      <c r="F239" s="41">
        <v>234</v>
      </c>
      <c r="G239" s="42">
        <f t="shared" si="69"/>
        <v>39.500000000000014</v>
      </c>
      <c r="H239" s="43">
        <f t="shared" si="63"/>
        <v>9.4499999999999998E-4</v>
      </c>
      <c r="I239" s="44">
        <f t="shared" si="64"/>
        <v>7.8750000000002239E-5</v>
      </c>
      <c r="J239" s="44">
        <f t="shared" si="76"/>
        <v>0.98573083496954694</v>
      </c>
      <c r="K239" s="45">
        <f t="shared" si="60"/>
        <v>0.56191951914577365</v>
      </c>
      <c r="L239" s="46">
        <f t="shared" si="65"/>
        <v>640</v>
      </c>
      <c r="M239" s="46">
        <f t="shared" si="66"/>
        <v>640</v>
      </c>
      <c r="N239" s="46">
        <f t="shared" si="67"/>
        <v>768</v>
      </c>
      <c r="O239" s="47">
        <f t="shared" si="68"/>
        <v>70.400000000000006</v>
      </c>
      <c r="P239" s="48">
        <f t="shared" si="61"/>
        <v>0</v>
      </c>
      <c r="Q239" s="50">
        <f t="shared" si="62"/>
        <v>0</v>
      </c>
      <c r="AB239" s="153">
        <v>2850</v>
      </c>
      <c r="AC239" s="131">
        <v>0.17136841393347441</v>
      </c>
      <c r="AD239" s="131">
        <f t="shared" si="70"/>
        <v>0.1619624117421696</v>
      </c>
      <c r="AE239" s="131">
        <v>0.15121971850281771</v>
      </c>
      <c r="AF239" s="131">
        <f t="shared" si="70"/>
        <v>1.5140570408144066E-2</v>
      </c>
      <c r="AG239" s="131">
        <v>0.10924016239794195</v>
      </c>
      <c r="AH239" s="131">
        <f t="shared" si="71"/>
        <v>-7.9103390504542404E-15</v>
      </c>
      <c r="AI239" s="131">
        <v>7.6352593486803275E-2</v>
      </c>
      <c r="AJ239" s="131">
        <f t="shared" si="72"/>
        <v>3.5596525727044082E-14</v>
      </c>
      <c r="AK239" s="131">
        <v>5.1920344949991239E-2</v>
      </c>
      <c r="AL239" s="131">
        <f t="shared" si="73"/>
        <v>-5.9327542878406803E-15</v>
      </c>
      <c r="AM239" s="131">
        <v>3.4491439929714561E-2</v>
      </c>
      <c r="AN239" s="131">
        <f t="shared" si="74"/>
        <v>-5.9327542878406803E-15</v>
      </c>
      <c r="AO239" s="131">
        <f>Plan2!AB239</f>
        <v>0.22567711461414863</v>
      </c>
      <c r="AP239" s="133">
        <f t="shared" si="75"/>
        <v>0.22887710339115894</v>
      </c>
    </row>
    <row r="240" spans="5:42" x14ac:dyDescent="0.25">
      <c r="E240" s="49">
        <v>0</v>
      </c>
      <c r="F240" s="41">
        <v>235</v>
      </c>
      <c r="G240" s="42">
        <f t="shared" si="69"/>
        <v>39.58333333333335</v>
      </c>
      <c r="H240" s="43">
        <f t="shared" si="63"/>
        <v>9.4499999999999998E-4</v>
      </c>
      <c r="I240" s="44">
        <f t="shared" si="64"/>
        <v>7.8750000000002239E-5</v>
      </c>
      <c r="J240" s="44">
        <f t="shared" si="76"/>
        <v>0.98565320866629302</v>
      </c>
      <c r="K240" s="45">
        <f t="shared" si="60"/>
        <v>0.56053708348053022</v>
      </c>
      <c r="L240" s="46">
        <f t="shared" si="65"/>
        <v>640</v>
      </c>
      <c r="M240" s="46">
        <f t="shared" si="66"/>
        <v>640</v>
      </c>
      <c r="N240" s="46">
        <f t="shared" si="67"/>
        <v>768</v>
      </c>
      <c r="O240" s="47">
        <f t="shared" si="68"/>
        <v>70.400000000000006</v>
      </c>
      <c r="P240" s="48">
        <f t="shared" si="61"/>
        <v>0</v>
      </c>
      <c r="Q240" s="50">
        <f t="shared" si="62"/>
        <v>0</v>
      </c>
      <c r="AB240" s="153">
        <v>2860</v>
      </c>
      <c r="AC240" s="131">
        <v>0.17133552581392422</v>
      </c>
      <c r="AD240" s="131">
        <f t="shared" si="70"/>
        <v>0.16196241174212367</v>
      </c>
      <c r="AE240" s="131">
        <v>0.15074177175697515</v>
      </c>
      <c r="AF240" s="131">
        <f t="shared" si="70"/>
        <v>1.4526949191845773E-2</v>
      </c>
      <c r="AG240" s="131">
        <v>0.10885820378815902</v>
      </c>
      <c r="AH240" s="131">
        <f t="shared" si="71"/>
        <v>2.7783331191244542E-14</v>
      </c>
      <c r="AI240" s="131">
        <v>7.6085626376709431E-2</v>
      </c>
      <c r="AJ240" s="131">
        <f t="shared" si="72"/>
        <v>-3.5721425817314412E-14</v>
      </c>
      <c r="AK240" s="131">
        <v>5.1738805282333954E-2</v>
      </c>
      <c r="AL240" s="131">
        <f t="shared" si="73"/>
        <v>7.9380946260698693E-15</v>
      </c>
      <c r="AM240" s="131">
        <v>3.4370840489400853E-2</v>
      </c>
      <c r="AN240" s="131">
        <f t="shared" si="74"/>
        <v>-5.9535709695524019E-15</v>
      </c>
      <c r="AO240" s="131">
        <f>Plan2!AB240</f>
        <v>0.22568830881073346</v>
      </c>
      <c r="AP240" s="133">
        <f t="shared" si="75"/>
        <v>0.22887865483740827</v>
      </c>
    </row>
    <row r="241" spans="5:42" x14ac:dyDescent="0.25">
      <c r="E241" s="49">
        <v>0</v>
      </c>
      <c r="F241" s="41">
        <v>236</v>
      </c>
      <c r="G241" s="42">
        <f t="shared" si="69"/>
        <v>39.666666666666686</v>
      </c>
      <c r="H241" s="43">
        <f t="shared" si="63"/>
        <v>9.4499999999999998E-4</v>
      </c>
      <c r="I241" s="44">
        <f t="shared" si="64"/>
        <v>7.8750000000002239E-5</v>
      </c>
      <c r="J241" s="44">
        <f t="shared" si="76"/>
        <v>0.98557558847611049</v>
      </c>
      <c r="K241" s="45">
        <f t="shared" si="60"/>
        <v>0.55915804888662102</v>
      </c>
      <c r="L241" s="46">
        <f t="shared" si="65"/>
        <v>640</v>
      </c>
      <c r="M241" s="46">
        <f t="shared" si="66"/>
        <v>640</v>
      </c>
      <c r="N241" s="46">
        <f t="shared" si="67"/>
        <v>768</v>
      </c>
      <c r="O241" s="47">
        <f t="shared" si="68"/>
        <v>70.400000000000006</v>
      </c>
      <c r="P241" s="48">
        <f t="shared" si="61"/>
        <v>0</v>
      </c>
      <c r="Q241" s="50">
        <f t="shared" si="62"/>
        <v>0</v>
      </c>
      <c r="AB241" s="153">
        <v>2870</v>
      </c>
      <c r="AC241" s="131">
        <v>0.17130286687987561</v>
      </c>
      <c r="AD241" s="131">
        <f t="shared" si="70"/>
        <v>0.16196241174197609</v>
      </c>
      <c r="AE241" s="131">
        <v>0.15025135948359064</v>
      </c>
      <c r="AF241" s="131">
        <f t="shared" si="70"/>
        <v>9.9934492956203491E-3</v>
      </c>
      <c r="AG241" s="131">
        <v>0.10847890691084831</v>
      </c>
      <c r="AH241" s="131">
        <f t="shared" si="71"/>
        <v>-1.5931700403370996E-14</v>
      </c>
      <c r="AI241" s="131">
        <v>7.5820519664595493E-2</v>
      </c>
      <c r="AJ241" s="131">
        <f t="shared" si="72"/>
        <v>7.9658502016854982E-15</v>
      </c>
      <c r="AK241" s="131">
        <v>5.1558530699468696E-2</v>
      </c>
      <c r="AL241" s="131">
        <f t="shared" si="73"/>
        <v>3.9829251008427491E-15</v>
      </c>
      <c r="AM241" s="131">
        <v>3.4251081463305404E-2</v>
      </c>
      <c r="AN241" s="131">
        <f t="shared" si="74"/>
        <v>5.9743876512641236E-15</v>
      </c>
      <c r="AO241" s="131">
        <f>Plan2!AB241</f>
        <v>0.22569943035208764</v>
      </c>
      <c r="AP241" s="133">
        <f t="shared" si="75"/>
        <v>0.22888019117938141</v>
      </c>
    </row>
    <row r="242" spans="5:42" x14ac:dyDescent="0.25">
      <c r="E242" s="49">
        <v>0</v>
      </c>
      <c r="F242" s="41">
        <v>237</v>
      </c>
      <c r="G242" s="42">
        <f t="shared" si="69"/>
        <v>39.750000000000021</v>
      </c>
      <c r="H242" s="43">
        <f t="shared" si="63"/>
        <v>9.4499999999999998E-4</v>
      </c>
      <c r="I242" s="44">
        <f t="shared" si="64"/>
        <v>7.8750000000002239E-5</v>
      </c>
      <c r="J242" s="44">
        <f t="shared" si="76"/>
        <v>0.98549797439851794</v>
      </c>
      <c r="K242" s="45">
        <f t="shared" si="60"/>
        <v>0.55778240699672232</v>
      </c>
      <c r="L242" s="46">
        <f t="shared" si="65"/>
        <v>640</v>
      </c>
      <c r="M242" s="46">
        <f t="shared" si="66"/>
        <v>640</v>
      </c>
      <c r="N242" s="46">
        <f t="shared" si="67"/>
        <v>768</v>
      </c>
      <c r="O242" s="47">
        <f t="shared" si="68"/>
        <v>70.400000000000006</v>
      </c>
      <c r="P242" s="48">
        <f t="shared" si="61"/>
        <v>0</v>
      </c>
      <c r="Q242" s="50">
        <f t="shared" si="62"/>
        <v>0</v>
      </c>
      <c r="AB242" s="153">
        <v>2880</v>
      </c>
      <c r="AC242" s="131">
        <v>0.17127043474398046</v>
      </c>
      <c r="AD242" s="131">
        <f t="shared" si="70"/>
        <v>0.16196241174206794</v>
      </c>
      <c r="AE242" s="131">
        <v>0.14976435285099346</v>
      </c>
      <c r="AF242" s="131">
        <f t="shared" si="70"/>
        <v>9.9934492955986443E-3</v>
      </c>
      <c r="AG242" s="131">
        <v>0.10810224403963008</v>
      </c>
      <c r="AH242" s="131">
        <f t="shared" si="71"/>
        <v>-3.9968028886505635E-15</v>
      </c>
      <c r="AI242" s="131">
        <v>7.555725397131563E-2</v>
      </c>
      <c r="AJ242" s="131">
        <f t="shared" si="72"/>
        <v>-3.9968028886505635E-15</v>
      </c>
      <c r="AK242" s="131">
        <v>5.1379508023428853E-2</v>
      </c>
      <c r="AL242" s="131">
        <f t="shared" si="73"/>
        <v>-5.9952043329758453E-15</v>
      </c>
      <c r="AM242" s="131">
        <v>3.4132154097113336E-2</v>
      </c>
      <c r="AN242" s="131">
        <f t="shared" si="74"/>
        <v>-9.9920072216264089E-15</v>
      </c>
      <c r="AO242" s="131">
        <f>Plan2!AB242</f>
        <v>0.22571047994327034</v>
      </c>
      <c r="AP242" s="133">
        <f t="shared" si="75"/>
        <v>0.22888171261270429</v>
      </c>
    </row>
    <row r="243" spans="5:42" x14ac:dyDescent="0.25">
      <c r="E243" s="49">
        <v>0</v>
      </c>
      <c r="F243" s="41">
        <v>238</v>
      </c>
      <c r="G243" s="42">
        <f t="shared" si="69"/>
        <v>39.833333333333357</v>
      </c>
      <c r="H243" s="43">
        <f t="shared" si="63"/>
        <v>9.4499999999999998E-4</v>
      </c>
      <c r="I243" s="44">
        <f t="shared" si="64"/>
        <v>7.8750000000002239E-5</v>
      </c>
      <c r="J243" s="44">
        <f t="shared" si="76"/>
        <v>0.98542036643303399</v>
      </c>
      <c r="K243" s="45">
        <f t="shared" si="60"/>
        <v>0.55641014946409606</v>
      </c>
      <c r="L243" s="46">
        <f t="shared" si="65"/>
        <v>640</v>
      </c>
      <c r="M243" s="46">
        <f t="shared" si="66"/>
        <v>640</v>
      </c>
      <c r="N243" s="46">
        <f t="shared" si="67"/>
        <v>768</v>
      </c>
      <c r="O243" s="47">
        <f t="shared" si="68"/>
        <v>70.400000000000006</v>
      </c>
      <c r="P243" s="48">
        <f t="shared" si="61"/>
        <v>0</v>
      </c>
      <c r="Q243" s="50">
        <f t="shared" si="62"/>
        <v>0</v>
      </c>
      <c r="AB243" s="153">
        <v>2890</v>
      </c>
      <c r="AC243" s="131">
        <v>0.17123822705193262</v>
      </c>
      <c r="AD243" s="131">
        <f t="shared" si="70"/>
        <v>0.16196241174215922</v>
      </c>
      <c r="AE243" s="131">
        <v>0.14928071650651084</v>
      </c>
      <c r="AF243" s="131">
        <f t="shared" si="70"/>
        <v>9.99344929551782E-3</v>
      </c>
      <c r="AG243" s="131">
        <v>0.10772818783188065</v>
      </c>
      <c r="AH243" s="131">
        <f t="shared" si="71"/>
        <v>4.8128168117500536E-14</v>
      </c>
      <c r="AI243" s="131">
        <v>7.5295810185947762E-2</v>
      </c>
      <c r="AJ243" s="131">
        <f t="shared" si="72"/>
        <v>4.010680676458378E-15</v>
      </c>
      <c r="AK243" s="131">
        <v>5.1201724258641904E-2</v>
      </c>
      <c r="AL243" s="131">
        <f t="shared" si="73"/>
        <v>2.005340338229189E-15</v>
      </c>
      <c r="AM243" s="131">
        <v>3.4014049757676995E-2</v>
      </c>
      <c r="AN243" s="131">
        <f t="shared" si="74"/>
        <v>1.2032042029375134E-14</v>
      </c>
      <c r="AO243" s="131">
        <f>Plan2!AB243</f>
        <v>0.22572145828024612</v>
      </c>
      <c r="AP243" s="133">
        <f t="shared" si="75"/>
        <v>0.22888321932927144</v>
      </c>
    </row>
    <row r="244" spans="5:42" x14ac:dyDescent="0.25">
      <c r="E244" s="49">
        <v>0</v>
      </c>
      <c r="F244" s="41">
        <v>239</v>
      </c>
      <c r="G244" s="42">
        <f t="shared" si="69"/>
        <v>39.916666666666693</v>
      </c>
      <c r="H244" s="43">
        <f t="shared" si="63"/>
        <v>9.4499999999999998E-4</v>
      </c>
      <c r="I244" s="44">
        <f t="shared" si="64"/>
        <v>7.8749999999975378E-5</v>
      </c>
      <c r="J244" s="44">
        <f t="shared" si="76"/>
        <v>0.98534276457917735</v>
      </c>
      <c r="K244" s="45">
        <f t="shared" si="60"/>
        <v>0.55504126796253883</v>
      </c>
      <c r="L244" s="46">
        <f t="shared" si="65"/>
        <v>640</v>
      </c>
      <c r="M244" s="46">
        <f t="shared" si="66"/>
        <v>640</v>
      </c>
      <c r="N244" s="46">
        <f t="shared" si="67"/>
        <v>768</v>
      </c>
      <c r="O244" s="47">
        <f t="shared" si="68"/>
        <v>70.400000000000006</v>
      </c>
      <c r="P244" s="48">
        <f t="shared" si="61"/>
        <v>0</v>
      </c>
      <c r="Q244" s="50">
        <f t="shared" si="62"/>
        <v>0</v>
      </c>
      <c r="AB244" s="153">
        <v>2900</v>
      </c>
      <c r="AC244" s="131">
        <v>0.17120624148189859</v>
      </c>
      <c r="AD244" s="131">
        <f t="shared" si="70"/>
        <v>0.16196241174206372</v>
      </c>
      <c r="AE244" s="131">
        <v>0.14880041558509396</v>
      </c>
      <c r="AF244" s="131">
        <f t="shared" si="70"/>
        <v>9.9934492956132992E-3</v>
      </c>
      <c r="AG244" s="131">
        <v>0.10735671132211538</v>
      </c>
      <c r="AH244" s="131">
        <f t="shared" si="71"/>
        <v>-4.829470157119431E-14</v>
      </c>
      <c r="AI244" s="131">
        <v>7.5036169461168589E-2</v>
      </c>
      <c r="AJ244" s="131">
        <f t="shared" si="72"/>
        <v>-1.2073675392798577E-14</v>
      </c>
      <c r="AK244" s="131">
        <v>5.1025166588784525E-2</v>
      </c>
      <c r="AL244" s="131">
        <f t="shared" si="73"/>
        <v>2.0122792321330962E-15</v>
      </c>
      <c r="AM244" s="131">
        <v>3.3896759930926355E-2</v>
      </c>
      <c r="AN244" s="131">
        <f t="shared" si="74"/>
        <v>-8.0491169285323849E-15</v>
      </c>
      <c r="AO244" s="131">
        <f>Plan2!AB244</f>
        <v>0.22573236605003313</v>
      </c>
      <c r="AP244" s="133">
        <f t="shared" si="75"/>
        <v>0.22888471151848166</v>
      </c>
    </row>
    <row r="245" spans="5:42" x14ac:dyDescent="0.25">
      <c r="E245" s="49">
        <v>1</v>
      </c>
      <c r="F245" s="41">
        <v>240</v>
      </c>
      <c r="G245" s="42">
        <v>40</v>
      </c>
      <c r="H245" s="43">
        <f t="shared" si="63"/>
        <v>1.0430000000000001E-3</v>
      </c>
      <c r="I245" s="44">
        <f t="shared" si="64"/>
        <v>8.6916666666669141E-5</v>
      </c>
      <c r="J245" s="44">
        <f t="shared" si="76"/>
        <v>0.98526516883646675</v>
      </c>
      <c r="K245" s="45">
        <f t="shared" si="60"/>
        <v>0.55367575418633175</v>
      </c>
      <c r="L245" s="46">
        <f t="shared" si="65"/>
        <v>640</v>
      </c>
      <c r="M245" s="46">
        <f t="shared" si="66"/>
        <v>640</v>
      </c>
      <c r="N245" s="46">
        <f t="shared" si="67"/>
        <v>768</v>
      </c>
      <c r="O245" s="47">
        <f t="shared" si="68"/>
        <v>70.400000000000006</v>
      </c>
      <c r="P245" s="48">
        <f t="shared" si="61"/>
        <v>0</v>
      </c>
      <c r="Q245" s="50">
        <f t="shared" si="62"/>
        <v>0</v>
      </c>
      <c r="AB245" s="153">
        <v>2910</v>
      </c>
      <c r="AC245" s="131">
        <v>0.17117447574396111</v>
      </c>
      <c r="AD245" s="131">
        <f t="shared" si="70"/>
        <v>0.1619624117420905</v>
      </c>
      <c r="AE245" s="131">
        <v>0.14832341570093743</v>
      </c>
      <c r="AF245" s="131">
        <f t="shared" si="70"/>
        <v>9.9934492955454368E-3</v>
      </c>
      <c r="AG245" s="131">
        <v>0.10698778791551031</v>
      </c>
      <c r="AH245" s="131">
        <f t="shared" si="71"/>
        <v>3.6345926268666062E-14</v>
      </c>
      <c r="AI245" s="131">
        <v>7.4778313208724717E-2</v>
      </c>
      <c r="AJ245" s="131">
        <f t="shared" si="72"/>
        <v>0</v>
      </c>
      <c r="AK245" s="131">
        <v>5.0849822373702773E-2</v>
      </c>
      <c r="AL245" s="131">
        <f t="shared" si="73"/>
        <v>-6.0576543781110104E-15</v>
      </c>
      <c r="AM245" s="131">
        <v>3.378027621982356E-2</v>
      </c>
      <c r="AN245" s="131">
        <f t="shared" si="74"/>
        <v>1.2115308756222021E-14</v>
      </c>
      <c r="AO245" s="131">
        <f>Plan2!AB245</f>
        <v>0.2257432039308444</v>
      </c>
      <c r="AP245" s="133">
        <f t="shared" si="75"/>
        <v>0.2288861893661111</v>
      </c>
    </row>
    <row r="246" spans="5:42" x14ac:dyDescent="0.25">
      <c r="E246" s="49">
        <v>0</v>
      </c>
      <c r="F246" s="41">
        <v>241</v>
      </c>
      <c r="G246" s="42">
        <f t="shared" si="69"/>
        <v>40.083333333333336</v>
      </c>
      <c r="H246" s="43">
        <f t="shared" si="63"/>
        <v>1.0430000000000001E-3</v>
      </c>
      <c r="I246" s="44">
        <f t="shared" si="64"/>
        <v>8.6916666666669141E-5</v>
      </c>
      <c r="J246" s="44">
        <f t="shared" si="76"/>
        <v>0.98517953287220872</v>
      </c>
      <c r="K246" s="45">
        <f t="shared" si="60"/>
        <v>0.55231359985018902</v>
      </c>
      <c r="L246" s="46">
        <f t="shared" si="65"/>
        <v>640</v>
      </c>
      <c r="M246" s="46">
        <f t="shared" si="66"/>
        <v>640</v>
      </c>
      <c r="N246" s="46">
        <f t="shared" si="67"/>
        <v>768</v>
      </c>
      <c r="O246" s="47">
        <f t="shared" si="68"/>
        <v>70.400000000000006</v>
      </c>
      <c r="P246" s="48">
        <f t="shared" si="61"/>
        <v>0</v>
      </c>
      <c r="Q246" s="50">
        <f t="shared" si="62"/>
        <v>0</v>
      </c>
      <c r="AB246" s="153">
        <v>2920</v>
      </c>
      <c r="AC246" s="131">
        <v>0.17114292757957131</v>
      </c>
      <c r="AD246" s="131">
        <f t="shared" si="70"/>
        <v>0.16196241174214154</v>
      </c>
      <c r="AE246" s="131">
        <v>0.14784274267755115</v>
      </c>
      <c r="AF246" s="131">
        <f t="shared" si="70"/>
        <v>7.9668928721476906E-3</v>
      </c>
      <c r="AG246" s="131">
        <v>0.10662139138155299</v>
      </c>
      <c r="AH246" s="131">
        <f t="shared" si="71"/>
        <v>-2.4313884239290928E-14</v>
      </c>
      <c r="AI246" s="131">
        <v>7.4522223094996176E-2</v>
      </c>
      <c r="AJ246" s="131">
        <f t="shared" si="72"/>
        <v>-8.1046280797636427E-15</v>
      </c>
      <c r="AK246" s="131">
        <v>5.0675679146395557E-2</v>
      </c>
      <c r="AL246" s="131">
        <f t="shared" si="73"/>
        <v>-4.0523140398818214E-15</v>
      </c>
      <c r="AM246" s="131">
        <v>3.3664590342358434E-2</v>
      </c>
      <c r="AN246" s="131">
        <f t="shared" si="74"/>
        <v>6.0784710598227321E-15</v>
      </c>
      <c r="AO246" s="131">
        <f>Plan2!AB246</f>
        <v>0.22575397259223201</v>
      </c>
      <c r="AP246" s="133">
        <f t="shared" si="75"/>
        <v>0.22888765305602499</v>
      </c>
    </row>
    <row r="247" spans="5:42" x14ac:dyDescent="0.25">
      <c r="E247" s="49">
        <v>0</v>
      </c>
      <c r="F247" s="41">
        <v>242</v>
      </c>
      <c r="G247" s="42">
        <f t="shared" si="69"/>
        <v>40.166666666666671</v>
      </c>
      <c r="H247" s="43">
        <f t="shared" si="63"/>
        <v>1.0430000000000001E-3</v>
      </c>
      <c r="I247" s="44">
        <f t="shared" si="64"/>
        <v>8.6916666666669141E-5</v>
      </c>
      <c r="J247" s="44">
        <f t="shared" si="76"/>
        <v>0.98509390435114319</v>
      </c>
      <c r="K247" s="45">
        <f t="shared" si="60"/>
        <v>0.55095479668920877</v>
      </c>
      <c r="L247" s="46">
        <f t="shared" si="65"/>
        <v>640</v>
      </c>
      <c r="M247" s="46">
        <f t="shared" si="66"/>
        <v>640</v>
      </c>
      <c r="N247" s="46">
        <f t="shared" si="67"/>
        <v>768</v>
      </c>
      <c r="O247" s="47">
        <f t="shared" si="68"/>
        <v>70.400000000000006</v>
      </c>
      <c r="P247" s="48">
        <f t="shared" si="61"/>
        <v>0</v>
      </c>
      <c r="Q247" s="50">
        <f t="shared" si="62"/>
        <v>0</v>
      </c>
      <c r="AB247" s="153">
        <v>2930</v>
      </c>
      <c r="AC247" s="131">
        <v>0.1711115947610127</v>
      </c>
      <c r="AD247" s="131">
        <f t="shared" si="70"/>
        <v>0.16196241174190174</v>
      </c>
      <c r="AE247" s="131">
        <v>0.14735504475758163</v>
      </c>
      <c r="AF247" s="131">
        <f t="shared" si="70"/>
        <v>4.9472521264846137E-3</v>
      </c>
      <c r="AG247" s="131">
        <v>0.10625749584782761</v>
      </c>
      <c r="AH247" s="131">
        <f t="shared" si="71"/>
        <v>1.6264767310758543E-14</v>
      </c>
      <c r="AI247" s="131">
        <v>7.4267881036651454E-2</v>
      </c>
      <c r="AJ247" s="131">
        <f t="shared" si="72"/>
        <v>-8.1323836553792717E-15</v>
      </c>
      <c r="AK247" s="131">
        <v>5.05027246100598E-2</v>
      </c>
      <c r="AL247" s="131">
        <f t="shared" si="73"/>
        <v>2.0330959138448179E-14</v>
      </c>
      <c r="AM247" s="131">
        <v>3.3549694129585861E-2</v>
      </c>
      <c r="AN247" s="131">
        <f t="shared" si="74"/>
        <v>-6.0992877415344537E-15</v>
      </c>
      <c r="AO247" s="131">
        <f>Plan2!AB247</f>
        <v>0.22576467269521977</v>
      </c>
      <c r="AP247" s="133">
        <f t="shared" si="75"/>
        <v>0.22888910276764693</v>
      </c>
    </row>
    <row r="248" spans="5:42" x14ac:dyDescent="0.25">
      <c r="E248" s="49">
        <v>0</v>
      </c>
      <c r="F248" s="41">
        <v>243</v>
      </c>
      <c r="G248" s="42">
        <f t="shared" si="69"/>
        <v>40.250000000000007</v>
      </c>
      <c r="H248" s="43">
        <f t="shared" si="63"/>
        <v>1.0430000000000001E-3</v>
      </c>
      <c r="I248" s="44">
        <f t="shared" si="64"/>
        <v>8.6916666666669141E-5</v>
      </c>
      <c r="J248" s="44">
        <f t="shared" si="76"/>
        <v>0.98500828327262324</v>
      </c>
      <c r="K248" s="45">
        <f t="shared" si="60"/>
        <v>0.5495993364588222</v>
      </c>
      <c r="L248" s="46">
        <f t="shared" si="65"/>
        <v>640</v>
      </c>
      <c r="M248" s="46">
        <f t="shared" si="66"/>
        <v>640</v>
      </c>
      <c r="N248" s="46">
        <f t="shared" si="67"/>
        <v>768</v>
      </c>
      <c r="O248" s="47">
        <f t="shared" si="68"/>
        <v>70.400000000000006</v>
      </c>
      <c r="P248" s="48">
        <f t="shared" si="61"/>
        <v>0</v>
      </c>
      <c r="Q248" s="50">
        <f t="shared" si="62"/>
        <v>0</v>
      </c>
      <c r="AB248" s="153">
        <v>2940</v>
      </c>
      <c r="AC248" s="131">
        <v>0.17108047509088101</v>
      </c>
      <c r="AD248" s="131">
        <f t="shared" si="70"/>
        <v>0.16196241174229142</v>
      </c>
      <c r="AE248" s="131">
        <v>0.14687066451053696</v>
      </c>
      <c r="AF248" s="131">
        <f t="shared" si="70"/>
        <v>4.9472521264497527E-3</v>
      </c>
      <c r="AG248" s="131">
        <v>0.10589607579392341</v>
      </c>
      <c r="AH248" s="131">
        <f t="shared" si="71"/>
        <v>-8.1601392309949006E-15</v>
      </c>
      <c r="AI248" s="131">
        <v>7.401526919639087E-2</v>
      </c>
      <c r="AJ248" s="131">
        <f t="shared" si="72"/>
        <v>4.0800696154974503E-14</v>
      </c>
      <c r="AK248" s="131">
        <v>5.0330946635195613E-2</v>
      </c>
      <c r="AL248" s="131">
        <f t="shared" si="73"/>
        <v>-1.0200174038743626E-14</v>
      </c>
      <c r="AM248" s="131">
        <v>3.3435579523702887E-2</v>
      </c>
      <c r="AN248" s="131">
        <f t="shared" si="74"/>
        <v>-8.1601392309949006E-15</v>
      </c>
      <c r="AO248" s="131">
        <f>Plan2!AB248</f>
        <v>0.2257753048924459</v>
      </c>
      <c r="AP248" s="133">
        <f t="shared" si="75"/>
        <v>0.22889053867970655</v>
      </c>
    </row>
    <row r="249" spans="5:42" x14ac:dyDescent="0.25">
      <c r="E249" s="49">
        <v>0</v>
      </c>
      <c r="F249" s="41">
        <v>244</v>
      </c>
      <c r="G249" s="42">
        <f t="shared" si="69"/>
        <v>40.333333333333343</v>
      </c>
      <c r="H249" s="43">
        <f t="shared" si="63"/>
        <v>1.0430000000000001E-3</v>
      </c>
      <c r="I249" s="44">
        <f t="shared" si="64"/>
        <v>8.6916666666669141E-5</v>
      </c>
      <c r="J249" s="44">
        <f t="shared" si="76"/>
        <v>0.98492266963600206</v>
      </c>
      <c r="K249" s="45">
        <f t="shared" si="60"/>
        <v>0.54824721093474404</v>
      </c>
      <c r="L249" s="46">
        <f t="shared" si="65"/>
        <v>640</v>
      </c>
      <c r="M249" s="46">
        <f t="shared" si="66"/>
        <v>640</v>
      </c>
      <c r="N249" s="46">
        <f t="shared" si="67"/>
        <v>768</v>
      </c>
      <c r="O249" s="47">
        <f t="shared" si="68"/>
        <v>70.400000000000006</v>
      </c>
      <c r="P249" s="48">
        <f t="shared" si="61"/>
        <v>0</v>
      </c>
      <c r="Q249" s="50">
        <f t="shared" si="62"/>
        <v>0</v>
      </c>
      <c r="AB249" s="153">
        <v>2950</v>
      </c>
      <c r="AC249" s="131">
        <v>0.17104956640156294</v>
      </c>
      <c r="AD249" s="131">
        <f t="shared" si="70"/>
        <v>0.16196241174205053</v>
      </c>
      <c r="AE249" s="131">
        <v>0.14638956819737101</v>
      </c>
      <c r="AF249" s="131">
        <f t="shared" si="70"/>
        <v>4.9472521265800373E-3</v>
      </c>
      <c r="AG249" s="131">
        <v>0.1055371060454694</v>
      </c>
      <c r="AH249" s="131">
        <f t="shared" si="71"/>
        <v>-1.2281842209915794E-14</v>
      </c>
      <c r="AI249" s="131">
        <v>7.3764369978775918E-2</v>
      </c>
      <c r="AJ249" s="131">
        <f t="shared" si="72"/>
        <v>-2.0469737016526324E-14</v>
      </c>
      <c r="AK249" s="131">
        <v>5.0160333256771238E-2</v>
      </c>
      <c r="AL249" s="131">
        <f t="shared" si="73"/>
        <v>4.0939474033052647E-15</v>
      </c>
      <c r="AM249" s="131">
        <v>3.3322238576164911E-2</v>
      </c>
      <c r="AN249" s="131">
        <f t="shared" si="74"/>
        <v>0</v>
      </c>
      <c r="AO249" s="131">
        <f>Plan2!AB249</f>
        <v>0.22578586982828563</v>
      </c>
      <c r="AP249" s="133">
        <f t="shared" si="75"/>
        <v>0.22889196096516032</v>
      </c>
    </row>
    <row r="250" spans="5:42" x14ac:dyDescent="0.25">
      <c r="E250" s="49">
        <v>0</v>
      </c>
      <c r="F250" s="41">
        <v>245</v>
      </c>
      <c r="G250" s="42">
        <f t="shared" si="69"/>
        <v>40.416666666666679</v>
      </c>
      <c r="H250" s="43">
        <f t="shared" si="63"/>
        <v>1.0430000000000001E-3</v>
      </c>
      <c r="I250" s="44">
        <f t="shared" si="64"/>
        <v>8.6916666666669141E-5</v>
      </c>
      <c r="J250" s="44">
        <f t="shared" si="76"/>
        <v>0.98483706344063282</v>
      </c>
      <c r="K250" s="45">
        <f t="shared" si="60"/>
        <v>0.54689841191292232</v>
      </c>
      <c r="L250" s="46">
        <f t="shared" si="65"/>
        <v>640</v>
      </c>
      <c r="M250" s="46">
        <f t="shared" si="66"/>
        <v>640</v>
      </c>
      <c r="N250" s="46">
        <f t="shared" si="67"/>
        <v>768</v>
      </c>
      <c r="O250" s="47">
        <f t="shared" si="68"/>
        <v>70.400000000000006</v>
      </c>
      <c r="P250" s="48">
        <f t="shared" si="61"/>
        <v>0</v>
      </c>
      <c r="Q250" s="50">
        <f t="shared" si="62"/>
        <v>0</v>
      </c>
      <c r="AB250" s="153">
        <v>2960</v>
      </c>
      <c r="AC250" s="131">
        <v>0.17101886655474005</v>
      </c>
      <c r="AD250" s="131">
        <f t="shared" si="70"/>
        <v>0.16196241174198645</v>
      </c>
      <c r="AE250" s="131">
        <v>0.1459117225349697</v>
      </c>
      <c r="AF250" s="131">
        <f t="shared" si="70"/>
        <v>4.9472521265838676E-3</v>
      </c>
      <c r="AG250" s="131">
        <v>0.1051805617682888</v>
      </c>
      <c r="AH250" s="131">
        <f t="shared" si="71"/>
        <v>1.2323475573339238E-14</v>
      </c>
      <c r="AI250" s="131">
        <v>7.3515166026144899E-2</v>
      </c>
      <c r="AJ250" s="131">
        <f t="shared" si="72"/>
        <v>-4.1078251911130792E-15</v>
      </c>
      <c r="AK250" s="131">
        <v>4.9990872671444322E-2</v>
      </c>
      <c r="AL250" s="131">
        <f t="shared" si="73"/>
        <v>4.1078251911130792E-15</v>
      </c>
      <c r="AM250" s="131">
        <v>3.3209663445840025E-2</v>
      </c>
      <c r="AN250" s="131">
        <f t="shared" si="74"/>
        <v>-2.0539125955565396E-15</v>
      </c>
      <c r="AO250" s="131">
        <f>Plan2!AB250</f>
        <v>0.22579636813899034</v>
      </c>
      <c r="AP250" s="133">
        <f t="shared" si="75"/>
        <v>0.22889336979688046</v>
      </c>
    </row>
    <row r="251" spans="5:42" x14ac:dyDescent="0.25">
      <c r="E251" s="49">
        <v>0</v>
      </c>
      <c r="F251" s="41">
        <v>246</v>
      </c>
      <c r="G251" s="42">
        <f t="shared" si="69"/>
        <v>40.500000000000014</v>
      </c>
      <c r="H251" s="43">
        <f t="shared" si="63"/>
        <v>1.0430000000000001E-3</v>
      </c>
      <c r="I251" s="44">
        <f t="shared" si="64"/>
        <v>8.6916666666669141E-5</v>
      </c>
      <c r="J251" s="44">
        <f t="shared" si="76"/>
        <v>0.98475146468586872</v>
      </c>
      <c r="K251" s="45">
        <f t="shared" si="60"/>
        <v>0.54555293120948867</v>
      </c>
      <c r="L251" s="46">
        <f t="shared" si="65"/>
        <v>640</v>
      </c>
      <c r="M251" s="46">
        <f t="shared" si="66"/>
        <v>640</v>
      </c>
      <c r="N251" s="46">
        <f t="shared" si="67"/>
        <v>768</v>
      </c>
      <c r="O251" s="47">
        <f t="shared" si="68"/>
        <v>70.400000000000006</v>
      </c>
      <c r="P251" s="48">
        <f t="shared" si="61"/>
        <v>0</v>
      </c>
      <c r="Q251" s="50">
        <f t="shared" si="62"/>
        <v>0</v>
      </c>
      <c r="AB251" s="153">
        <v>2970</v>
      </c>
      <c r="AC251" s="131">
        <v>0.17098837344089299</v>
      </c>
      <c r="AD251" s="131">
        <f t="shared" si="70"/>
        <v>0.16196241174216061</v>
      </c>
      <c r="AE251" s="131">
        <v>0.14543709468847671</v>
      </c>
      <c r="AF251" s="131">
        <f t="shared" si="70"/>
        <v>4.9472521265541691E-3</v>
      </c>
      <c r="AG251" s="131">
        <v>0.10482641846267156</v>
      </c>
      <c r="AH251" s="131">
        <f t="shared" si="71"/>
        <v>-3.2973623831367149E-14</v>
      </c>
      <c r="AI251" s="131">
        <v>7.3267640214609103E-2</v>
      </c>
      <c r="AJ251" s="131">
        <f t="shared" si="72"/>
        <v>1.2365108936762681E-14</v>
      </c>
      <c r="AK251" s="131">
        <v>4.9822553234840167E-2</v>
      </c>
      <c r="AL251" s="131">
        <f t="shared" si="73"/>
        <v>1.0304257447302234E-14</v>
      </c>
      <c r="AM251" s="131">
        <v>3.3097846397200842E-2</v>
      </c>
      <c r="AN251" s="131">
        <f t="shared" si="74"/>
        <v>2.0608514894604468E-15</v>
      </c>
      <c r="AO251" s="131">
        <f>Plan2!AB251</f>
        <v>0.22580680045281185</v>
      </c>
      <c r="AP251" s="133">
        <f t="shared" si="75"/>
        <v>0.22889476534397263</v>
      </c>
    </row>
    <row r="252" spans="5:42" x14ac:dyDescent="0.25">
      <c r="E252" s="49">
        <v>0</v>
      </c>
      <c r="F252" s="41">
        <v>247</v>
      </c>
      <c r="G252" s="42">
        <f t="shared" si="69"/>
        <v>40.58333333333335</v>
      </c>
      <c r="H252" s="43">
        <f t="shared" si="63"/>
        <v>1.0430000000000001E-3</v>
      </c>
      <c r="I252" s="44">
        <f t="shared" si="64"/>
        <v>8.6916666666669141E-5</v>
      </c>
      <c r="J252" s="44">
        <f t="shared" si="76"/>
        <v>0.98466587337106304</v>
      </c>
      <c r="K252" s="45">
        <f t="shared" si="60"/>
        <v>0.54421076066070873</v>
      </c>
      <c r="L252" s="46">
        <f t="shared" si="65"/>
        <v>640</v>
      </c>
      <c r="M252" s="46">
        <f t="shared" si="66"/>
        <v>640</v>
      </c>
      <c r="N252" s="46">
        <f t="shared" si="67"/>
        <v>768</v>
      </c>
      <c r="O252" s="47">
        <f t="shared" si="68"/>
        <v>70.400000000000006</v>
      </c>
      <c r="P252" s="48">
        <f t="shared" si="61"/>
        <v>0</v>
      </c>
      <c r="Q252" s="50">
        <f t="shared" si="62"/>
        <v>0</v>
      </c>
      <c r="AB252" s="153">
        <v>2980</v>
      </c>
      <c r="AC252" s="131">
        <v>0.17095808497881651</v>
      </c>
      <c r="AD252" s="131">
        <f t="shared" si="70"/>
        <v>0.16196241174210596</v>
      </c>
      <c r="AE252" s="131">
        <v>0.14495619549610855</v>
      </c>
      <c r="AF252" s="131">
        <f t="shared" si="70"/>
        <v>2.1291353627711507E-3</v>
      </c>
      <c r="AG252" s="131">
        <v>0.10447465195776341</v>
      </c>
      <c r="AH252" s="131">
        <f t="shared" si="71"/>
        <v>4.5491388434015789E-14</v>
      </c>
      <c r="AI252" s="131">
        <v>7.3021775650130585E-2</v>
      </c>
      <c r="AJ252" s="131">
        <f t="shared" si="72"/>
        <v>1.2406742300186124E-14</v>
      </c>
      <c r="AK252" s="131">
        <v>4.9655363458884286E-2</v>
      </c>
      <c r="AL252" s="131">
        <f t="shared" si="73"/>
        <v>-1.2406742300186124E-14</v>
      </c>
      <c r="AM252" s="131">
        <v>3.298677979855251E-2</v>
      </c>
      <c r="AN252" s="131">
        <f t="shared" si="74"/>
        <v>-2.0677903833643541E-15</v>
      </c>
      <c r="AO252" s="131">
        <f>Plan2!AB252</f>
        <v>0.22581716739012711</v>
      </c>
      <c r="AP252" s="133">
        <f t="shared" si="75"/>
        <v>0.22889614777276429</v>
      </c>
    </row>
    <row r="253" spans="5:42" x14ac:dyDescent="0.25">
      <c r="E253" s="49">
        <v>0</v>
      </c>
      <c r="F253" s="41">
        <v>248</v>
      </c>
      <c r="G253" s="42">
        <f t="shared" si="69"/>
        <v>40.666666666666686</v>
      </c>
      <c r="H253" s="43">
        <f t="shared" si="63"/>
        <v>1.0430000000000001E-3</v>
      </c>
      <c r="I253" s="44">
        <f t="shared" si="64"/>
        <v>8.6916666666669141E-5</v>
      </c>
      <c r="J253" s="44">
        <f t="shared" si="76"/>
        <v>0.98458028949556919</v>
      </c>
      <c r="K253" s="45">
        <f t="shared" si="60"/>
        <v>0.54287189212293285</v>
      </c>
      <c r="L253" s="46">
        <f t="shared" si="65"/>
        <v>640</v>
      </c>
      <c r="M253" s="46">
        <f t="shared" si="66"/>
        <v>640</v>
      </c>
      <c r="N253" s="46">
        <f t="shared" si="67"/>
        <v>768</v>
      </c>
      <c r="O253" s="47">
        <f t="shared" si="68"/>
        <v>70.400000000000006</v>
      </c>
      <c r="P253" s="48">
        <f t="shared" si="61"/>
        <v>0</v>
      </c>
      <c r="Q253" s="50">
        <f t="shared" si="62"/>
        <v>0</v>
      </c>
      <c r="AB253" s="153">
        <v>2990</v>
      </c>
      <c r="AC253" s="131">
        <v>0.17092799911514814</v>
      </c>
      <c r="AD253" s="131">
        <f t="shared" si="70"/>
        <v>0.16196241174196924</v>
      </c>
      <c r="AE253" s="131">
        <v>0.14447139216669</v>
      </c>
      <c r="AF253" s="131">
        <f t="shared" si="70"/>
        <v>-4.1494585545365226E-14</v>
      </c>
      <c r="AG253" s="131">
        <v>0.10412523840606509</v>
      </c>
      <c r="AH253" s="131">
        <f t="shared" si="71"/>
        <v>-3.3195668436292181E-14</v>
      </c>
      <c r="AI253" s="131">
        <v>7.2777555664678542E-2</v>
      </c>
      <c r="AJ253" s="131">
        <f t="shared" si="72"/>
        <v>-2.9046209881755658E-14</v>
      </c>
      <c r="AK253" s="131">
        <v>4.9489292009188994E-2</v>
      </c>
      <c r="AL253" s="131">
        <f t="shared" si="73"/>
        <v>-8.2989171090730451E-15</v>
      </c>
      <c r="AM253" s="131">
        <v>3.2876456120296486E-2</v>
      </c>
      <c r="AN253" s="131">
        <f t="shared" si="74"/>
        <v>2.0747292772682613E-15</v>
      </c>
      <c r="AO253" s="131">
        <f>Plan2!AB253</f>
        <v>0.22582746956356142</v>
      </c>
      <c r="AP253" s="133">
        <f t="shared" si="75"/>
        <v>0.22889751724698776</v>
      </c>
    </row>
    <row r="254" spans="5:42" x14ac:dyDescent="0.25">
      <c r="E254" s="49">
        <v>0</v>
      </c>
      <c r="F254" s="41">
        <v>249</v>
      </c>
      <c r="G254" s="42">
        <f t="shared" si="69"/>
        <v>40.750000000000021</v>
      </c>
      <c r="H254" s="43">
        <f t="shared" si="63"/>
        <v>1.0430000000000001E-3</v>
      </c>
      <c r="I254" s="44">
        <f t="shared" si="64"/>
        <v>8.6916666666669141E-5</v>
      </c>
      <c r="J254" s="44">
        <f t="shared" si="76"/>
        <v>0.98449471305874048</v>
      </c>
      <c r="K254" s="45">
        <f t="shared" si="60"/>
        <v>0.54153631747254571</v>
      </c>
      <c r="L254" s="46">
        <f t="shared" si="65"/>
        <v>640</v>
      </c>
      <c r="M254" s="46">
        <f t="shared" si="66"/>
        <v>640</v>
      </c>
      <c r="N254" s="46">
        <f t="shared" si="67"/>
        <v>768</v>
      </c>
      <c r="O254" s="47">
        <f t="shared" si="68"/>
        <v>70.400000000000006</v>
      </c>
      <c r="P254" s="48">
        <f t="shared" si="61"/>
        <v>0</v>
      </c>
      <c r="Q254" s="50">
        <f t="shared" si="62"/>
        <v>0</v>
      </c>
      <c r="AB254" s="153">
        <v>3000</v>
      </c>
      <c r="AC254" s="131">
        <v>0.17089811382390488</v>
      </c>
      <c r="AD254" s="131">
        <f t="shared" si="70"/>
        <v>0.16196241174217252</v>
      </c>
      <c r="AE254" s="131">
        <v>0.14398982085946771</v>
      </c>
      <c r="AF254" s="131">
        <f t="shared" si="70"/>
        <v>0</v>
      </c>
      <c r="AG254" s="131">
        <v>0.10377815427804492</v>
      </c>
      <c r="AH254" s="131">
        <f t="shared" si="71"/>
        <v>1.249000902703301E-14</v>
      </c>
      <c r="AI254" s="131">
        <v>7.2534963812462994E-2</v>
      </c>
      <c r="AJ254" s="131">
        <f t="shared" si="72"/>
        <v>1.249000902703301E-14</v>
      </c>
      <c r="AK254" s="131">
        <v>4.9324327702491684E-2</v>
      </c>
      <c r="AL254" s="131">
        <f t="shared" si="73"/>
        <v>-4.163336342344337E-15</v>
      </c>
      <c r="AM254" s="131">
        <v>3.276686793322884E-2</v>
      </c>
      <c r="AN254" s="131">
        <f t="shared" si="74"/>
        <v>2.0816681711721685E-15</v>
      </c>
      <c r="AO254" s="131">
        <f>Plan2!AB254</f>
        <v>0.22583770757811134</v>
      </c>
      <c r="AP254" s="133">
        <f t="shared" si="75"/>
        <v>0.22889887392853467</v>
      </c>
    </row>
    <row r="255" spans="5:42" x14ac:dyDescent="0.25">
      <c r="E255" s="49">
        <v>0</v>
      </c>
      <c r="F255" s="41">
        <v>250</v>
      </c>
      <c r="G255" s="42">
        <f t="shared" si="69"/>
        <v>40.833333333333357</v>
      </c>
      <c r="H255" s="43">
        <f t="shared" si="63"/>
        <v>1.0430000000000001E-3</v>
      </c>
      <c r="I255" s="44">
        <f t="shared" si="64"/>
        <v>8.6916666666669141E-5</v>
      </c>
      <c r="J255" s="44">
        <f t="shared" si="76"/>
        <v>0.98440914405993041</v>
      </c>
      <c r="K255" s="45">
        <f t="shared" si="60"/>
        <v>0.54020402860591821</v>
      </c>
      <c r="L255" s="46">
        <f t="shared" si="65"/>
        <v>640</v>
      </c>
      <c r="M255" s="46">
        <f t="shared" si="66"/>
        <v>640</v>
      </c>
      <c r="N255" s="46">
        <f t="shared" si="67"/>
        <v>768</v>
      </c>
      <c r="O255" s="47">
        <f t="shared" si="68"/>
        <v>70.400000000000006</v>
      </c>
      <c r="P255" s="48">
        <f t="shared" si="61"/>
        <v>0</v>
      </c>
      <c r="Q255" s="50">
        <f t="shared" si="62"/>
        <v>0</v>
      </c>
      <c r="AB255" s="153">
        <v>3010</v>
      </c>
      <c r="AC255" s="131">
        <v>0.17086842710602479</v>
      </c>
      <c r="AD255" s="131">
        <f t="shared" si="70"/>
        <v>0.16196241174199727</v>
      </c>
      <c r="AE255" s="131">
        <v>0.14351144936159566</v>
      </c>
      <c r="AF255" s="131">
        <f t="shared" si="70"/>
        <v>-1.6708856520608606E-14</v>
      </c>
      <c r="AG255" s="131">
        <v>0.10343337635685543</v>
      </c>
      <c r="AH255" s="131">
        <f t="shared" si="71"/>
        <v>8.354428260304303E-15</v>
      </c>
      <c r="AI255" s="131">
        <v>7.2293983866242181E-2</v>
      </c>
      <c r="AJ255" s="131">
        <f t="shared" si="72"/>
        <v>0</v>
      </c>
      <c r="AK255" s="131">
        <v>4.9160459504144556E-2</v>
      </c>
      <c r="AL255" s="131">
        <f t="shared" si="73"/>
        <v>6.2658211952282272E-15</v>
      </c>
      <c r="AM255" s="131">
        <v>3.2658007906872573E-2</v>
      </c>
      <c r="AN255" s="131">
        <f t="shared" si="74"/>
        <v>-6.2658211952282272E-15</v>
      </c>
      <c r="AO255" s="131">
        <f>Plan2!AB255</f>
        <v>0.225847882031259</v>
      </c>
      <c r="AP255" s="133">
        <f t="shared" si="75"/>
        <v>0.22890021797555954</v>
      </c>
    </row>
    <row r="256" spans="5:42" x14ac:dyDescent="0.25">
      <c r="E256" s="49">
        <v>0</v>
      </c>
      <c r="F256" s="41">
        <v>251</v>
      </c>
      <c r="G256" s="42">
        <f t="shared" si="69"/>
        <v>40.916666666666693</v>
      </c>
      <c r="H256" s="43">
        <f t="shared" si="63"/>
        <v>1.0430000000000001E-3</v>
      </c>
      <c r="I256" s="44">
        <f t="shared" si="64"/>
        <v>8.6916666666639501E-5</v>
      </c>
      <c r="J256" s="44">
        <f t="shared" si="76"/>
        <v>0.9843235824984925</v>
      </c>
      <c r="K256" s="45">
        <f t="shared" si="60"/>
        <v>0.53887501743935806</v>
      </c>
      <c r="L256" s="46">
        <f t="shared" si="65"/>
        <v>640</v>
      </c>
      <c r="M256" s="46">
        <f t="shared" si="66"/>
        <v>640</v>
      </c>
      <c r="N256" s="46">
        <f t="shared" si="67"/>
        <v>768</v>
      </c>
      <c r="O256" s="47">
        <f t="shared" si="68"/>
        <v>70.400000000000006</v>
      </c>
      <c r="P256" s="48">
        <f t="shared" si="61"/>
        <v>0</v>
      </c>
      <c r="Q256" s="50">
        <f t="shared" si="62"/>
        <v>0</v>
      </c>
      <c r="AB256" s="153">
        <v>3020</v>
      </c>
      <c r="AC256" s="131">
        <v>0.17083893698892569</v>
      </c>
      <c r="AD256" s="131">
        <f t="shared" si="70"/>
        <v>0.16196241174209924</v>
      </c>
      <c r="AE256" s="131">
        <v>0.1430362458868884</v>
      </c>
      <c r="AF256" s="131">
        <f t="shared" si="70"/>
        <v>8.3821838359199319E-15</v>
      </c>
      <c r="AG256" s="131">
        <v>0.1030908817331572</v>
      </c>
      <c r="AH256" s="131">
        <f t="shared" si="71"/>
        <v>-8.3821838359199319E-15</v>
      </c>
      <c r="AI256" s="131">
        <v>7.2054599813704948E-2</v>
      </c>
      <c r="AJ256" s="131">
        <f t="shared" si="72"/>
        <v>0</v>
      </c>
      <c r="AK256" s="131">
        <v>4.899767652565401E-2</v>
      </c>
      <c r="AL256" s="131">
        <f t="shared" si="73"/>
        <v>0</v>
      </c>
      <c r="AM256" s="131">
        <v>3.2549868807843212E-2</v>
      </c>
      <c r="AN256" s="131">
        <f t="shared" si="74"/>
        <v>6.2866378769399489E-15</v>
      </c>
      <c r="AO256" s="131">
        <f>Plan2!AB256</f>
        <v>0.22585799351309258</v>
      </c>
      <c r="AP256" s="133">
        <f t="shared" si="75"/>
        <v>0.22890154954500008</v>
      </c>
    </row>
    <row r="257" spans="5:42" x14ac:dyDescent="0.25">
      <c r="E257" s="49">
        <v>1</v>
      </c>
      <c r="F257" s="41">
        <v>252</v>
      </c>
      <c r="G257" s="42">
        <v>41</v>
      </c>
      <c r="H257" s="43">
        <f t="shared" si="63"/>
        <v>1.168E-3</v>
      </c>
      <c r="I257" s="44">
        <f t="shared" si="64"/>
        <v>9.7333333333336097E-5</v>
      </c>
      <c r="J257" s="44">
        <f t="shared" si="76"/>
        <v>0.98423802837378038</v>
      </c>
      <c r="K257" s="45">
        <f t="shared" si="60"/>
        <v>0.53754927590905976</v>
      </c>
      <c r="L257" s="46">
        <f t="shared" si="65"/>
        <v>640</v>
      </c>
      <c r="M257" s="46">
        <f t="shared" si="66"/>
        <v>640</v>
      </c>
      <c r="N257" s="46">
        <f t="shared" si="67"/>
        <v>768</v>
      </c>
      <c r="O257" s="47">
        <f t="shared" si="68"/>
        <v>70.400000000000006</v>
      </c>
      <c r="P257" s="48">
        <f t="shared" si="61"/>
        <v>0</v>
      </c>
      <c r="Q257" s="50">
        <f t="shared" si="62"/>
        <v>0</v>
      </c>
      <c r="AB257" s="153">
        <v>3030</v>
      </c>
      <c r="AC257" s="131">
        <v>0.17080964152606495</v>
      </c>
      <c r="AD257" s="131">
        <f t="shared" si="70"/>
        <v>0.16196241174212689</v>
      </c>
      <c r="AE257" s="131">
        <v>0.14256417906877991</v>
      </c>
      <c r="AF257" s="131">
        <f t="shared" si="70"/>
        <v>1.6819878823071122E-14</v>
      </c>
      <c r="AG257" s="131">
        <v>0.10275064780004443</v>
      </c>
      <c r="AH257" s="131">
        <f t="shared" si="71"/>
        <v>-8.4099394115355608E-15</v>
      </c>
      <c r="AI257" s="131">
        <v>7.1816795853923768E-2</v>
      </c>
      <c r="AJ257" s="131">
        <f t="shared" si="72"/>
        <v>8.4099394115355608E-15</v>
      </c>
      <c r="AK257" s="131">
        <v>4.8835968022269048E-2</v>
      </c>
      <c r="AL257" s="131">
        <f t="shared" si="73"/>
        <v>1.0512424264419451E-14</v>
      </c>
      <c r="AM257" s="131">
        <v>3.2442443498246369E-2</v>
      </c>
      <c r="AN257" s="131">
        <f t="shared" si="74"/>
        <v>0</v>
      </c>
      <c r="AO257" s="131">
        <f>Plan2!AB257</f>
        <v>0.22586804260641816</v>
      </c>
      <c r="AP257" s="133">
        <f t="shared" si="75"/>
        <v>0.22890286879074298</v>
      </c>
    </row>
    <row r="258" spans="5:42" x14ac:dyDescent="0.25">
      <c r="E258" s="49">
        <v>0</v>
      </c>
      <c r="F258" s="41">
        <v>253</v>
      </c>
      <c r="G258" s="42">
        <f t="shared" si="69"/>
        <v>41.083333333333336</v>
      </c>
      <c r="H258" s="43">
        <f t="shared" si="63"/>
        <v>1.168E-3</v>
      </c>
      <c r="I258" s="44">
        <f t="shared" si="64"/>
        <v>9.7333333333336097E-5</v>
      </c>
      <c r="J258" s="44">
        <f t="shared" si="76"/>
        <v>0.98414222920568539</v>
      </c>
      <c r="K258" s="45">
        <f t="shared" si="60"/>
        <v>0.53622679597105705</v>
      </c>
      <c r="L258" s="46">
        <f t="shared" si="65"/>
        <v>640</v>
      </c>
      <c r="M258" s="46">
        <f t="shared" si="66"/>
        <v>640</v>
      </c>
      <c r="N258" s="46">
        <f t="shared" si="67"/>
        <v>768</v>
      </c>
      <c r="O258" s="47">
        <f t="shared" si="68"/>
        <v>70.400000000000006</v>
      </c>
      <c r="P258" s="48">
        <f t="shared" si="61"/>
        <v>0</v>
      </c>
      <c r="Q258" s="50">
        <f t="shared" si="62"/>
        <v>0</v>
      </c>
      <c r="AB258" s="153">
        <v>3040</v>
      </c>
      <c r="AC258" s="131">
        <v>0.17078053879651278</v>
      </c>
      <c r="AD258" s="131">
        <f t="shared" si="70"/>
        <v>0.16196241174220072</v>
      </c>
      <c r="AE258" s="131">
        <v>0.1420952179534222</v>
      </c>
      <c r="AF258" s="131">
        <f t="shared" si="70"/>
        <v>3.3750779948604759E-14</v>
      </c>
      <c r="AG258" s="131">
        <v>0.10241265224807064</v>
      </c>
      <c r="AH258" s="131">
        <f t="shared" si="71"/>
        <v>1.2656542480726785E-14</v>
      </c>
      <c r="AI258" s="131">
        <v>7.1580556393877975E-2</v>
      </c>
      <c r="AJ258" s="131">
        <f t="shared" si="72"/>
        <v>4.2188474935755949E-15</v>
      </c>
      <c r="AK258" s="131">
        <v>4.8675323390616802E-2</v>
      </c>
      <c r="AL258" s="131">
        <f t="shared" si="73"/>
        <v>-1.4765966227514582E-14</v>
      </c>
      <c r="AM258" s="131">
        <v>3.2335724934107406E-2</v>
      </c>
      <c r="AN258" s="131">
        <f t="shared" si="74"/>
        <v>2.1094237467877974E-15</v>
      </c>
      <c r="AO258" s="131">
        <f>Plan2!AB258</f>
        <v>0.22587802988687108</v>
      </c>
      <c r="AP258" s="133">
        <f t="shared" si="75"/>
        <v>0.22890417586410461</v>
      </c>
    </row>
    <row r="259" spans="5:42" x14ac:dyDescent="0.25">
      <c r="E259" s="49">
        <v>0</v>
      </c>
      <c r="F259" s="41">
        <v>254</v>
      </c>
      <c r="G259" s="42">
        <f t="shared" si="69"/>
        <v>41.166666666666671</v>
      </c>
      <c r="H259" s="43">
        <f t="shared" si="63"/>
        <v>1.168E-3</v>
      </c>
      <c r="I259" s="44">
        <f t="shared" si="64"/>
        <v>9.7333333333336097E-5</v>
      </c>
      <c r="J259" s="44">
        <f t="shared" si="76"/>
        <v>0.98404643936204272</v>
      </c>
      <c r="K259" s="45">
        <f t="shared" si="60"/>
        <v>0.53490756960117336</v>
      </c>
      <c r="L259" s="46">
        <f t="shared" si="65"/>
        <v>640</v>
      </c>
      <c r="M259" s="46">
        <f t="shared" si="66"/>
        <v>640</v>
      </c>
      <c r="N259" s="46">
        <f t="shared" si="67"/>
        <v>768</v>
      </c>
      <c r="O259" s="47">
        <f t="shared" si="68"/>
        <v>70.400000000000006</v>
      </c>
      <c r="P259" s="48">
        <f t="shared" si="61"/>
        <v>0</v>
      </c>
      <c r="Q259" s="50">
        <f t="shared" si="62"/>
        <v>0</v>
      </c>
      <c r="AB259" s="153">
        <v>3050</v>
      </c>
      <c r="AC259" s="131">
        <v>0.17075162690453091</v>
      </c>
      <c r="AD259" s="131">
        <f t="shared" si="70"/>
        <v>0.16196241174204054</v>
      </c>
      <c r="AE259" s="131">
        <v>0.14162933199291922</v>
      </c>
      <c r="AF259" s="131">
        <f t="shared" si="70"/>
        <v>8.4654505627668186E-15</v>
      </c>
      <c r="AG259" s="131">
        <v>0.10207687306037201</v>
      </c>
      <c r="AH259" s="131">
        <f t="shared" si="71"/>
        <v>-1.2698175844150228E-14</v>
      </c>
      <c r="AI259" s="131">
        <v>7.1345866045045614E-2</v>
      </c>
      <c r="AJ259" s="131">
        <f t="shared" si="72"/>
        <v>8.4654505627668186E-15</v>
      </c>
      <c r="AK259" s="131">
        <v>4.8515732166385328E-2</v>
      </c>
      <c r="AL259" s="131">
        <f t="shared" si="73"/>
        <v>1.6930901125533637E-14</v>
      </c>
      <c r="AM259" s="131">
        <v>3.2229706163831646E-2</v>
      </c>
      <c r="AN259" s="131">
        <f t="shared" si="74"/>
        <v>0</v>
      </c>
      <c r="AO259" s="131">
        <f>Plan2!AB259</f>
        <v>0.22588795592302716</v>
      </c>
      <c r="AP259" s="133">
        <f t="shared" si="75"/>
        <v>0.22890547091446861</v>
      </c>
    </row>
    <row r="260" spans="5:42" x14ac:dyDescent="0.25">
      <c r="E260" s="49">
        <v>0</v>
      </c>
      <c r="F260" s="41">
        <v>255</v>
      </c>
      <c r="G260" s="42">
        <f t="shared" si="69"/>
        <v>41.250000000000007</v>
      </c>
      <c r="H260" s="43">
        <f t="shared" si="63"/>
        <v>1.168E-3</v>
      </c>
      <c r="I260" s="44">
        <f t="shared" si="64"/>
        <v>9.7333333333336097E-5</v>
      </c>
      <c r="J260" s="44">
        <f t="shared" si="76"/>
        <v>0.98395065884194488</v>
      </c>
      <c r="K260" s="45">
        <f t="shared" si="60"/>
        <v>0.53359158879497282</v>
      </c>
      <c r="L260" s="46">
        <f t="shared" si="65"/>
        <v>640</v>
      </c>
      <c r="M260" s="46">
        <f t="shared" si="66"/>
        <v>640</v>
      </c>
      <c r="N260" s="46">
        <f t="shared" si="67"/>
        <v>768</v>
      </c>
      <c r="O260" s="47">
        <f t="shared" si="68"/>
        <v>70.400000000000006</v>
      </c>
      <c r="P260" s="48">
        <f t="shared" si="61"/>
        <v>0</v>
      </c>
      <c r="Q260" s="50">
        <f t="shared" si="62"/>
        <v>0</v>
      </c>
      <c r="AB260" s="153">
        <v>3060</v>
      </c>
      <c r="AC260" s="131">
        <v>0.17072290397916273</v>
      </c>
      <c r="AD260" s="131">
        <f t="shared" si="70"/>
        <v>0.1619624117418681</v>
      </c>
      <c r="AE260" s="131">
        <v>0.14116649103869375</v>
      </c>
      <c r="AF260" s="131">
        <f t="shared" si="70"/>
        <v>-7.6438855245442028E-14</v>
      </c>
      <c r="AG260" s="131">
        <v>0.10174328850788716</v>
      </c>
      <c r="AH260" s="131">
        <f t="shared" si="71"/>
        <v>8.4932061383824475E-15</v>
      </c>
      <c r="AI260" s="131">
        <v>7.111270962006172E-2</v>
      </c>
      <c r="AJ260" s="131">
        <f t="shared" si="72"/>
        <v>-2.5479618415147343E-14</v>
      </c>
      <c r="AK260" s="131">
        <v>4.8357184022050678E-2</v>
      </c>
      <c r="AL260" s="131">
        <f t="shared" si="73"/>
        <v>-1.6986412276764895E-14</v>
      </c>
      <c r="AM260" s="131">
        <v>3.2124380326694943E-2</v>
      </c>
      <c r="AN260" s="131">
        <f t="shared" si="74"/>
        <v>0</v>
      </c>
      <c r="AO260" s="131">
        <f>Plan2!AB260</f>
        <v>0.22589782127650998</v>
      </c>
      <c r="AP260" s="133">
        <f t="shared" si="75"/>
        <v>0.22890675408877204</v>
      </c>
    </row>
    <row r="261" spans="5:42" x14ac:dyDescent="0.25">
      <c r="E261" s="49">
        <v>0</v>
      </c>
      <c r="F261" s="41">
        <v>256</v>
      </c>
      <c r="G261" s="42">
        <f t="shared" si="69"/>
        <v>41.333333333333343</v>
      </c>
      <c r="H261" s="43">
        <f t="shared" si="63"/>
        <v>1.168E-3</v>
      </c>
      <c r="I261" s="44">
        <f t="shared" si="64"/>
        <v>9.7333333333336097E-5</v>
      </c>
      <c r="J261" s="44">
        <f t="shared" si="76"/>
        <v>0.98385488764448437</v>
      </c>
      <c r="K261" s="45">
        <f t="shared" ref="K261:K324" si="77">1/(1+$H$1)^F261</f>
        <v>0.53227884556771266</v>
      </c>
      <c r="L261" s="46">
        <f t="shared" si="65"/>
        <v>640</v>
      </c>
      <c r="M261" s="46">
        <f t="shared" si="66"/>
        <v>640</v>
      </c>
      <c r="N261" s="46">
        <f t="shared" si="67"/>
        <v>768</v>
      </c>
      <c r="O261" s="47">
        <f t="shared" si="68"/>
        <v>70.400000000000006</v>
      </c>
      <c r="P261" s="48">
        <f t="shared" ref="P261:P324" si="78">IF(M261&gt;0,0,SUM($M$89:$M$1145)/COUNTIF($M$89:$M$1145,"&gt;0")*$Q$2)</f>
        <v>0</v>
      </c>
      <c r="Q261" s="50">
        <f t="shared" ref="Q261:Q324" si="79">IF(AND(G261&gt;=65,P261&lt;=900),0,IF((P261-MIN($W$10*P261,$X$11))&lt;$U$5,0,IF((P261-MIN($W$10*P261,$X$11))&lt;$U$6,(P261-MIN($W$10*P261,$X$11))*$W$5-$X$5,IF((P261-MIN($W$10*P261,$X$11))&lt;$U$7,(P261-MIN($W$10*P261,$X$11))*$W$6-$X$6,IF((P261-MIN($W$10*P261,$X$11))&lt;$U$9,(P261-MIN($W$10*P261,$X$11))*$W$7-$X$7,(P261-MIN($W$10*P261,$X$11))*$W$9-$X$9)))))</f>
        <v>0</v>
      </c>
      <c r="AB261" s="153">
        <v>3070</v>
      </c>
      <c r="AC261" s="131">
        <v>0.17069436817383044</v>
      </c>
      <c r="AD261" s="131">
        <f t="shared" si="70"/>
        <v>0.16196241174214726</v>
      </c>
      <c r="AE261" s="131">
        <v>0.14070666533498483</v>
      </c>
      <c r="AF261" s="131">
        <f t="shared" si="70"/>
        <v>5.1125770283988459E-14</v>
      </c>
      <c r="AG261" s="131">
        <v>0.1014118771446693</v>
      </c>
      <c r="AH261" s="131">
        <f t="shared" si="71"/>
        <v>4.2604808569990382E-15</v>
      </c>
      <c r="AI261" s="131">
        <v>7.0881072129442654E-2</v>
      </c>
      <c r="AJ261" s="131">
        <f t="shared" si="72"/>
        <v>8.5209617139980764E-15</v>
      </c>
      <c r="AK261" s="131">
        <v>4.8199668764649879E-2</v>
      </c>
      <c r="AL261" s="131">
        <f t="shared" si="73"/>
        <v>6.3907212854985573E-15</v>
      </c>
      <c r="AM261" s="131">
        <v>3.2019740651363697E-2</v>
      </c>
      <c r="AN261" s="131">
        <f t="shared" si="74"/>
        <v>2.1302404284995191E-15</v>
      </c>
      <c r="AO261" s="131">
        <f>Plan2!AB261</f>
        <v>0.22590762650209978</v>
      </c>
      <c r="AP261" s="133">
        <f t="shared" si="75"/>
        <v>0.22890802553257908</v>
      </c>
    </row>
    <row r="262" spans="5:42" x14ac:dyDescent="0.25">
      <c r="E262" s="49">
        <v>0</v>
      </c>
      <c r="F262" s="41">
        <v>257</v>
      </c>
      <c r="G262" s="42">
        <f t="shared" si="69"/>
        <v>41.416666666666679</v>
      </c>
      <c r="H262" s="43">
        <f t="shared" ref="H262:H325" si="80">VLOOKUP(G262,$A$5:$B$100,2)</f>
        <v>1.168E-3</v>
      </c>
      <c r="I262" s="44">
        <f t="shared" ref="I262:I325" si="81">H262*(G263-G262)</f>
        <v>9.7333333333336097E-5</v>
      </c>
      <c r="J262" s="44">
        <f t="shared" si="76"/>
        <v>0.98375912576875368</v>
      </c>
      <c r="K262" s="45">
        <f t="shared" si="77"/>
        <v>0.53096933195429352</v>
      </c>
      <c r="L262" s="46">
        <f t="shared" ref="L262:L325" si="82">IF(G262&lt;$L$2,L261*(1+E262*$G$2),0)</f>
        <v>640</v>
      </c>
      <c r="M262" s="46">
        <f t="shared" ref="M262:M325" si="83">IF(L262&lt;$U$8,L262,$U$8)</f>
        <v>640</v>
      </c>
      <c r="N262" s="46">
        <f t="shared" ref="N262:N325" si="84">L262*(1+20%)</f>
        <v>768</v>
      </c>
      <c r="O262" s="47">
        <f t="shared" ref="O262:O325" si="85">M262*11%</f>
        <v>70.400000000000006</v>
      </c>
      <c r="P262" s="48">
        <f t="shared" si="78"/>
        <v>0</v>
      </c>
      <c r="Q262" s="50">
        <f t="shared" si="79"/>
        <v>0</v>
      </c>
      <c r="AB262" s="153">
        <v>3080</v>
      </c>
      <c r="AC262" s="131">
        <v>0.17066601766593509</v>
      </c>
      <c r="AD262" s="131">
        <f t="shared" si="70"/>
        <v>0.16196241174206139</v>
      </c>
      <c r="AE262" s="131">
        <v>0.14024982551246856</v>
      </c>
      <c r="AF262" s="131">
        <f t="shared" si="70"/>
        <v>-2.5646151868841113E-14</v>
      </c>
      <c r="AG262" s="131">
        <v>0.1010826178032906</v>
      </c>
      <c r="AH262" s="131">
        <f t="shared" si="71"/>
        <v>2.9920510513647969E-14</v>
      </c>
      <c r="AI262" s="131">
        <v>7.0650938778373001E-2</v>
      </c>
      <c r="AJ262" s="131">
        <f t="shared" si="72"/>
        <v>-8.5487172896137054E-15</v>
      </c>
      <c r="AK262" s="131">
        <v>4.8043176333595831E-2</v>
      </c>
      <c r="AL262" s="131">
        <f t="shared" si="73"/>
        <v>4.2743586448068527E-15</v>
      </c>
      <c r="AM262" s="131">
        <v>3.1915780454443661E-2</v>
      </c>
      <c r="AN262" s="131">
        <f t="shared" si="74"/>
        <v>-6.4115379672102782E-15</v>
      </c>
      <c r="AO262" s="131">
        <f>Plan2!AB262</f>
        <v>0.22591737214783092</v>
      </c>
      <c r="AP262" s="133">
        <f t="shared" si="75"/>
        <v>0.22890928538729535</v>
      </c>
    </row>
    <row r="263" spans="5:42" x14ac:dyDescent="0.25">
      <c r="E263" s="49">
        <v>0</v>
      </c>
      <c r="F263" s="41">
        <v>258</v>
      </c>
      <c r="G263" s="42">
        <f t="shared" ref="G263:G326" si="86">G262+1/12</f>
        <v>41.500000000000014</v>
      </c>
      <c r="H263" s="43">
        <f t="shared" si="80"/>
        <v>1.168E-3</v>
      </c>
      <c r="I263" s="44">
        <f t="shared" si="81"/>
        <v>9.7333333333336097E-5</v>
      </c>
      <c r="J263" s="44">
        <f t="shared" si="76"/>
        <v>0.98366337321384556</v>
      </c>
      <c r="K263" s="45">
        <f t="shared" si="77"/>
        <v>0.52966304000921238</v>
      </c>
      <c r="L263" s="46">
        <f t="shared" si="82"/>
        <v>640</v>
      </c>
      <c r="M263" s="46">
        <f t="shared" si="83"/>
        <v>640</v>
      </c>
      <c r="N263" s="46">
        <f t="shared" si="84"/>
        <v>768</v>
      </c>
      <c r="O263" s="47">
        <f t="shared" si="85"/>
        <v>70.400000000000006</v>
      </c>
      <c r="P263" s="48">
        <f t="shared" si="78"/>
        <v>0</v>
      </c>
      <c r="Q263" s="50">
        <f t="shared" si="79"/>
        <v>0</v>
      </c>
      <c r="AB263" s="153">
        <v>3090</v>
      </c>
      <c r="AC263" s="131">
        <v>0.17063785065647297</v>
      </c>
      <c r="AD263" s="131">
        <f t="shared" ref="AD263:AF326" si="87">(AC263-AC262*($AB262/$AB263))/(($AB263-$AB262)/$AB263)</f>
        <v>0.16196241174213996</v>
      </c>
      <c r="AE263" s="131">
        <v>0.13979594258200742</v>
      </c>
      <c r="AF263" s="131">
        <f t="shared" si="87"/>
        <v>-2.5729418595688003E-14</v>
      </c>
      <c r="AG263" s="131">
        <v>0.10075548959033491</v>
      </c>
      <c r="AH263" s="131">
        <f t="shared" ref="AH263:AH326" si="88">(AG263-AG262*($AB262/$AB263))/(($AB263-$AB262)/$AB263)</f>
        <v>-1.7152945730458669E-14</v>
      </c>
      <c r="AI263" s="131">
        <v>7.0422294963556287E-2</v>
      </c>
      <c r="AJ263" s="131">
        <f t="shared" ref="AJ263:AJ326" si="89">(AI263-AI262*($AB262/$AB263))/(($AB263-$AB262)/$AB263)</f>
        <v>8.5764728652293343E-15</v>
      </c>
      <c r="AK263" s="131">
        <v>4.7887696798535641E-2</v>
      </c>
      <c r="AL263" s="131">
        <f t="shared" ref="AL263:AL326" si="90">(AK263-AK262*($AB262/$AB263))/(($AB263-$AB262)/$AB263)</f>
        <v>-4.2882364326146671E-15</v>
      </c>
      <c r="AM263" s="131">
        <v>3.1812493139057117E-2</v>
      </c>
      <c r="AN263" s="131">
        <f t="shared" ref="AN263:AN326" si="91">(AM263-AM262*($AB262/$AB263))/(($AB263-$AB262)/$AB263)</f>
        <v>2.1441182163073336E-15</v>
      </c>
      <c r="AO263" s="131">
        <f>Plan2!AB263</f>
        <v>0.2259270587551005</v>
      </c>
      <c r="AP263" s="133">
        <f t="shared" ref="AP263:AP326" si="92">(AO263-AO262*($AB262/$AB263))/(($AB263-$AB262)/$AB263)</f>
        <v>0.22891053379412557</v>
      </c>
    </row>
    <row r="264" spans="5:42" x14ac:dyDescent="0.25">
      <c r="E264" s="49">
        <v>0</v>
      </c>
      <c r="F264" s="41">
        <v>259</v>
      </c>
      <c r="G264" s="42">
        <f t="shared" si="86"/>
        <v>41.58333333333335</v>
      </c>
      <c r="H264" s="43">
        <f t="shared" si="80"/>
        <v>1.168E-3</v>
      </c>
      <c r="I264" s="44">
        <f t="shared" si="81"/>
        <v>9.7333333333336097E-5</v>
      </c>
      <c r="J264" s="44">
        <f t="shared" ref="J264:J327" si="93">(1-I263)*J263</f>
        <v>0.98356762997885283</v>
      </c>
      <c r="K264" s="45">
        <f t="shared" si="77"/>
        <v>0.52835996180651346</v>
      </c>
      <c r="L264" s="46">
        <f t="shared" si="82"/>
        <v>640</v>
      </c>
      <c r="M264" s="46">
        <f t="shared" si="83"/>
        <v>640</v>
      </c>
      <c r="N264" s="46">
        <f t="shared" si="84"/>
        <v>768</v>
      </c>
      <c r="O264" s="47">
        <f t="shared" si="85"/>
        <v>70.400000000000006</v>
      </c>
      <c r="P264" s="48">
        <f t="shared" si="78"/>
        <v>0</v>
      </c>
      <c r="Q264" s="50">
        <f t="shared" si="79"/>
        <v>0</v>
      </c>
      <c r="AB264" s="153">
        <v>3100</v>
      </c>
      <c r="AC264" s="131">
        <v>0.17060986536965236</v>
      </c>
      <c r="AD264" s="131">
        <f t="shared" si="87"/>
        <v>0.16196241174208093</v>
      </c>
      <c r="AE264" s="131">
        <v>0.13934498792851713</v>
      </c>
      <c r="AF264" s="131">
        <f t="shared" si="87"/>
        <v>1.7208456881689926E-14</v>
      </c>
      <c r="AG264" s="131">
        <v>0.10043047188197893</v>
      </c>
      <c r="AH264" s="131">
        <f t="shared" si="88"/>
        <v>-2.1510571102112408E-14</v>
      </c>
      <c r="AI264" s="131">
        <v>7.0195126270125544E-2</v>
      </c>
      <c r="AJ264" s="131">
        <f t="shared" si="89"/>
        <v>2.581268532253489E-14</v>
      </c>
      <c r="AK264" s="131">
        <v>4.7733220357250042E-2</v>
      </c>
      <c r="AL264" s="131">
        <f t="shared" si="90"/>
        <v>0</v>
      </c>
      <c r="AM264" s="131">
        <v>3.1709872193447244E-2</v>
      </c>
      <c r="AN264" s="131">
        <f t="shared" si="91"/>
        <v>-4.3021142204224816E-15</v>
      </c>
      <c r="AO264" s="131">
        <f>Plan2!AB264</f>
        <v>0.22593668685876403</v>
      </c>
      <c r="AP264" s="133">
        <f t="shared" si="92"/>
        <v>0.2289117708907959</v>
      </c>
    </row>
    <row r="265" spans="5:42" x14ac:dyDescent="0.25">
      <c r="E265" s="49">
        <v>0</v>
      </c>
      <c r="F265" s="41">
        <v>260</v>
      </c>
      <c r="G265" s="42">
        <f t="shared" si="86"/>
        <v>41.666666666666686</v>
      </c>
      <c r="H265" s="43">
        <f t="shared" si="80"/>
        <v>1.168E-3</v>
      </c>
      <c r="I265" s="44">
        <f t="shared" si="81"/>
        <v>9.7333333333336097E-5</v>
      </c>
      <c r="J265" s="44">
        <f t="shared" si="93"/>
        <v>0.98347189606286822</v>
      </c>
      <c r="K265" s="45">
        <f t="shared" si="77"/>
        <v>0.52706008943974059</v>
      </c>
      <c r="L265" s="46">
        <f t="shared" si="82"/>
        <v>640</v>
      </c>
      <c r="M265" s="46">
        <f t="shared" si="83"/>
        <v>640</v>
      </c>
      <c r="N265" s="46">
        <f t="shared" si="84"/>
        <v>768</v>
      </c>
      <c r="O265" s="47">
        <f t="shared" si="85"/>
        <v>70.400000000000006</v>
      </c>
      <c r="P265" s="48">
        <f t="shared" si="78"/>
        <v>0</v>
      </c>
      <c r="Q265" s="50">
        <f t="shared" si="79"/>
        <v>0</v>
      </c>
      <c r="AB265" s="153">
        <v>3110</v>
      </c>
      <c r="AC265" s="131">
        <v>0.17058206005252188</v>
      </c>
      <c r="AD265" s="131">
        <f t="shared" si="87"/>
        <v>0.16196241174206966</v>
      </c>
      <c r="AE265" s="131">
        <v>0.13889693330495284</v>
      </c>
      <c r="AF265" s="131">
        <f t="shared" si="87"/>
        <v>2.5895952049381776E-14</v>
      </c>
      <c r="AG265" s="131">
        <v>0.10010754431965749</v>
      </c>
      <c r="AH265" s="131">
        <f t="shared" si="88"/>
        <v>8.6319840164605921E-15</v>
      </c>
      <c r="AI265" s="131">
        <v>6.9969418468613764E-2</v>
      </c>
      <c r="AJ265" s="131">
        <f t="shared" si="89"/>
        <v>-3.8843928074072664E-14</v>
      </c>
      <c r="AK265" s="131">
        <v>4.7579737333593303E-2</v>
      </c>
      <c r="AL265" s="131">
        <f t="shared" si="90"/>
        <v>4.3159920082302961E-15</v>
      </c>
      <c r="AM265" s="131">
        <v>3.1607911189609816E-2</v>
      </c>
      <c r="AN265" s="131">
        <f t="shared" si="91"/>
        <v>6.4739880123454441E-15</v>
      </c>
      <c r="AO265" s="131">
        <f>Plan2!AB265</f>
        <v>0.2259462569872373</v>
      </c>
      <c r="AP265" s="133">
        <f t="shared" si="92"/>
        <v>0.22891299681395005</v>
      </c>
    </row>
    <row r="266" spans="5:42" x14ac:dyDescent="0.25">
      <c r="E266" s="49">
        <v>0</v>
      </c>
      <c r="F266" s="41">
        <v>261</v>
      </c>
      <c r="G266" s="42">
        <f t="shared" si="86"/>
        <v>41.750000000000021</v>
      </c>
      <c r="H266" s="43">
        <f t="shared" si="80"/>
        <v>1.168E-3</v>
      </c>
      <c r="I266" s="44">
        <f t="shared" si="81"/>
        <v>9.7333333333336097E-5</v>
      </c>
      <c r="J266" s="44">
        <f t="shared" si="93"/>
        <v>0.98337617146498479</v>
      </c>
      <c r="K266" s="45">
        <f t="shared" si="77"/>
        <v>0.52576341502188895</v>
      </c>
      <c r="L266" s="46">
        <f t="shared" si="82"/>
        <v>640</v>
      </c>
      <c r="M266" s="46">
        <f t="shared" si="83"/>
        <v>640</v>
      </c>
      <c r="N266" s="46">
        <f t="shared" si="84"/>
        <v>768</v>
      </c>
      <c r="O266" s="47">
        <f t="shared" si="85"/>
        <v>70.400000000000006</v>
      </c>
      <c r="P266" s="48">
        <f t="shared" si="78"/>
        <v>0</v>
      </c>
      <c r="Q266" s="50">
        <f t="shared" si="79"/>
        <v>0</v>
      </c>
      <c r="AB266" s="153">
        <v>3120</v>
      </c>
      <c r="AC266" s="131">
        <v>0.17055443297460357</v>
      </c>
      <c r="AD266" s="131">
        <f t="shared" si="87"/>
        <v>0.16196241174200532</v>
      </c>
      <c r="AE266" s="131">
        <v>0.13845175082641123</v>
      </c>
      <c r="AF266" s="131">
        <f t="shared" si="87"/>
        <v>-3.4638958368304884E-14</v>
      </c>
      <c r="AG266" s="131">
        <v>9.9786686805812347E-2</v>
      </c>
      <c r="AH266" s="131">
        <f t="shared" si="88"/>
        <v>-2.5979218776228663E-14</v>
      </c>
      <c r="AI266" s="131">
        <v>6.9745157511983596E-2</v>
      </c>
      <c r="AJ266" s="131">
        <f t="shared" si="89"/>
        <v>0</v>
      </c>
      <c r="AK266" s="131">
        <v>4.7427238175472793E-2</v>
      </c>
      <c r="AL266" s="131">
        <f t="shared" si="90"/>
        <v>-6.4948046940571658E-15</v>
      </c>
      <c r="AM266" s="131">
        <v>3.1506603781950797E-2</v>
      </c>
      <c r="AN266" s="131">
        <f t="shared" si="91"/>
        <v>-4.3298697960381105E-15</v>
      </c>
      <c r="AO266" s="131">
        <f>Plan2!AB266</f>
        <v>0.22595576966259034</v>
      </c>
      <c r="AP266" s="133">
        <f t="shared" si="92"/>
        <v>0.22891421169738435</v>
      </c>
    </row>
    <row r="267" spans="5:42" x14ac:dyDescent="0.25">
      <c r="E267" s="49">
        <v>0</v>
      </c>
      <c r="F267" s="41">
        <v>262</v>
      </c>
      <c r="G267" s="42">
        <f t="shared" si="86"/>
        <v>41.833333333333357</v>
      </c>
      <c r="H267" s="43">
        <f t="shared" si="80"/>
        <v>1.168E-3</v>
      </c>
      <c r="I267" s="44">
        <f t="shared" si="81"/>
        <v>9.7333333333336097E-5</v>
      </c>
      <c r="J267" s="44">
        <f t="shared" si="93"/>
        <v>0.9832804561842956</v>
      </c>
      <c r="K267" s="45">
        <f t="shared" si="77"/>
        <v>0.52446993068535752</v>
      </c>
      <c r="L267" s="46">
        <f t="shared" si="82"/>
        <v>640</v>
      </c>
      <c r="M267" s="46">
        <f t="shared" si="83"/>
        <v>640</v>
      </c>
      <c r="N267" s="46">
        <f t="shared" si="84"/>
        <v>768</v>
      </c>
      <c r="O267" s="47">
        <f t="shared" si="85"/>
        <v>70.400000000000006</v>
      </c>
      <c r="P267" s="48">
        <f t="shared" si="78"/>
        <v>0</v>
      </c>
      <c r="Q267" s="50">
        <f t="shared" si="79"/>
        <v>0</v>
      </c>
      <c r="AB267" s="153">
        <v>3130</v>
      </c>
      <c r="AC267" s="131">
        <v>0.17052698242753542</v>
      </c>
      <c r="AD267" s="131">
        <f t="shared" si="87"/>
        <v>0.16196241174227355</v>
      </c>
      <c r="AE267" s="131">
        <v>0.13800941296434618</v>
      </c>
      <c r="AF267" s="131">
        <f t="shared" si="87"/>
        <v>5.21249710061511E-14</v>
      </c>
      <c r="AG267" s="131">
        <v>9.9467879499723508E-2</v>
      </c>
      <c r="AH267" s="131">
        <f t="shared" si="88"/>
        <v>8.6874951676918499E-15</v>
      </c>
      <c r="AI267" s="131">
        <v>6.9522329532712132E-2</v>
      </c>
      <c r="AJ267" s="131">
        <f t="shared" si="89"/>
        <v>1.73749903353837E-14</v>
      </c>
      <c r="AK267" s="131">
        <v>4.7275713452867484E-2</v>
      </c>
      <c r="AL267" s="131">
        <f t="shared" si="90"/>
        <v>1.0859368959614812E-14</v>
      </c>
      <c r="AM267" s="131">
        <v>3.1405943705970121E-2</v>
      </c>
      <c r="AN267" s="131">
        <f t="shared" si="91"/>
        <v>0</v>
      </c>
      <c r="AO267" s="131">
        <f>Plan2!AB267</f>
        <v>0.22596522540064612</v>
      </c>
      <c r="AP267" s="133">
        <f t="shared" si="92"/>
        <v>0.2289154156740506</v>
      </c>
    </row>
    <row r="268" spans="5:42" x14ac:dyDescent="0.25">
      <c r="E268" s="49">
        <v>0</v>
      </c>
      <c r="F268" s="41">
        <v>263</v>
      </c>
      <c r="G268" s="42">
        <f t="shared" si="86"/>
        <v>41.916666666666693</v>
      </c>
      <c r="H268" s="43">
        <f t="shared" si="80"/>
        <v>1.168E-3</v>
      </c>
      <c r="I268" s="44">
        <f t="shared" si="81"/>
        <v>9.7333333333302907E-5</v>
      </c>
      <c r="J268" s="44">
        <f t="shared" si="93"/>
        <v>0.98318475021989371</v>
      </c>
      <c r="K268" s="45">
        <f t="shared" si="77"/>
        <v>0.52317962858190081</v>
      </c>
      <c r="L268" s="46">
        <f t="shared" si="82"/>
        <v>640</v>
      </c>
      <c r="M268" s="46">
        <f t="shared" si="83"/>
        <v>640</v>
      </c>
      <c r="N268" s="46">
        <f t="shared" si="84"/>
        <v>768</v>
      </c>
      <c r="O268" s="47">
        <f t="shared" si="85"/>
        <v>70.400000000000006</v>
      </c>
      <c r="P268" s="48">
        <f t="shared" si="78"/>
        <v>0</v>
      </c>
      <c r="Q268" s="50">
        <f t="shared" si="79"/>
        <v>0</v>
      </c>
      <c r="AB268" s="153">
        <v>3140</v>
      </c>
      <c r="AC268" s="131">
        <v>0.17049970672471521</v>
      </c>
      <c r="AD268" s="131">
        <f t="shared" si="87"/>
        <v>0.16196241174198978</v>
      </c>
      <c r="AE268" s="131">
        <v>0.13756989254089286</v>
      </c>
      <c r="AF268" s="131">
        <f t="shared" si="87"/>
        <v>0</v>
      </c>
      <c r="AG268" s="131">
        <v>9.9151102813418726E-2</v>
      </c>
      <c r="AH268" s="131">
        <f t="shared" si="88"/>
        <v>2.1788126858268697E-14</v>
      </c>
      <c r="AI268" s="131">
        <v>6.9300920839932792E-2</v>
      </c>
      <c r="AJ268" s="131">
        <f t="shared" si="89"/>
        <v>0</v>
      </c>
      <c r="AK268" s="131">
        <v>4.7125153855883804E-2</v>
      </c>
      <c r="AL268" s="131">
        <f t="shared" si="90"/>
        <v>-8.7152507433074788E-15</v>
      </c>
      <c r="AM268" s="131">
        <v>3.1305924776970209E-2</v>
      </c>
      <c r="AN268" s="131">
        <f t="shared" si="91"/>
        <v>-2.1788126858268697E-15</v>
      </c>
      <c r="AO268" s="131">
        <f>Plan2!AB268</f>
        <v>0.22597462471106633</v>
      </c>
      <c r="AP268" s="133">
        <f t="shared" si="92"/>
        <v>0.22891660887259063</v>
      </c>
    </row>
    <row r="269" spans="5:42" x14ac:dyDescent="0.25">
      <c r="E269" s="49">
        <v>1</v>
      </c>
      <c r="F269" s="41">
        <v>264</v>
      </c>
      <c r="G269" s="42">
        <v>42</v>
      </c>
      <c r="H269" s="43">
        <f t="shared" si="80"/>
        <v>1.322E-3</v>
      </c>
      <c r="I269" s="44">
        <f t="shared" si="81"/>
        <v>1.101666666666698E-4</v>
      </c>
      <c r="J269" s="44">
        <f t="shared" si="93"/>
        <v>0.9830890535708724</v>
      </c>
      <c r="K269" s="45">
        <f t="shared" si="77"/>
        <v>0.52189250088258221</v>
      </c>
      <c r="L269" s="46">
        <f t="shared" si="82"/>
        <v>640</v>
      </c>
      <c r="M269" s="46">
        <f t="shared" si="83"/>
        <v>640</v>
      </c>
      <c r="N269" s="46">
        <f t="shared" si="84"/>
        <v>768</v>
      </c>
      <c r="O269" s="47">
        <f t="shared" si="85"/>
        <v>70.400000000000006</v>
      </c>
      <c r="P269" s="48">
        <f t="shared" si="78"/>
        <v>0</v>
      </c>
      <c r="Q269" s="50">
        <f t="shared" si="79"/>
        <v>0</v>
      </c>
      <c r="AB269" s="153">
        <v>3150</v>
      </c>
      <c r="AC269" s="131">
        <v>0.17047260420096036</v>
      </c>
      <c r="AD269" s="131">
        <f t="shared" si="87"/>
        <v>0.16196241174194229</v>
      </c>
      <c r="AE269" s="131">
        <v>0.13713316272330273</v>
      </c>
      <c r="AF269" s="131">
        <f t="shared" si="87"/>
        <v>0</v>
      </c>
      <c r="AG269" s="131">
        <v>9.8836337407661748E-2</v>
      </c>
      <c r="AH269" s="131">
        <f t="shared" si="88"/>
        <v>-3.0600522116230877E-14</v>
      </c>
      <c r="AI269" s="131">
        <v>6.9080917916631429E-2</v>
      </c>
      <c r="AJ269" s="131">
        <f t="shared" si="89"/>
        <v>4.3715031594615539E-15</v>
      </c>
      <c r="AK269" s="131">
        <v>4.6975550192849228E-2</v>
      </c>
      <c r="AL269" s="131">
        <f t="shared" si="90"/>
        <v>-8.7430063189231078E-15</v>
      </c>
      <c r="AM269" s="131">
        <v>3.1206540888789363E-2</v>
      </c>
      <c r="AN269" s="131">
        <f t="shared" si="91"/>
        <v>3.2786273695961654E-15</v>
      </c>
      <c r="AO269" s="131">
        <f>Plan2!AB269</f>
        <v>0.22598396809745228</v>
      </c>
      <c r="AP269" s="133">
        <f t="shared" si="92"/>
        <v>0.22891779142263965</v>
      </c>
    </row>
    <row r="270" spans="5:42" x14ac:dyDescent="0.25">
      <c r="E270" s="49">
        <v>0</v>
      </c>
      <c r="F270" s="41">
        <v>265</v>
      </c>
      <c r="G270" s="42">
        <f t="shared" si="86"/>
        <v>42.083333333333336</v>
      </c>
      <c r="H270" s="43">
        <f t="shared" si="80"/>
        <v>1.322E-3</v>
      </c>
      <c r="I270" s="44">
        <f t="shared" si="81"/>
        <v>1.101666666666698E-4</v>
      </c>
      <c r="J270" s="44">
        <f t="shared" si="93"/>
        <v>0.98298074992680406</v>
      </c>
      <c r="K270" s="45">
        <f t="shared" si="77"/>
        <v>0.52060853977772525</v>
      </c>
      <c r="L270" s="46">
        <f t="shared" si="82"/>
        <v>640</v>
      </c>
      <c r="M270" s="46">
        <f t="shared" si="83"/>
        <v>640</v>
      </c>
      <c r="N270" s="46">
        <f t="shared" si="84"/>
        <v>768</v>
      </c>
      <c r="O270" s="47">
        <f t="shared" si="85"/>
        <v>70.400000000000006</v>
      </c>
      <c r="P270" s="48">
        <f t="shared" si="78"/>
        <v>0</v>
      </c>
      <c r="Q270" s="50">
        <f t="shared" si="79"/>
        <v>0</v>
      </c>
      <c r="AB270" s="153">
        <v>3160</v>
      </c>
      <c r="AC270" s="131">
        <v>0.17044567321216686</v>
      </c>
      <c r="AD270" s="131">
        <f t="shared" si="87"/>
        <v>0.16196241174221282</v>
      </c>
      <c r="AE270" s="131">
        <v>0.13669919701848213</v>
      </c>
      <c r="AF270" s="131">
        <f t="shared" si="87"/>
        <v>-8.7707618945387367E-15</v>
      </c>
      <c r="AG270" s="131">
        <v>9.8523564188017346E-2</v>
      </c>
      <c r="AH270" s="131">
        <f t="shared" si="88"/>
        <v>3.0697666630885578E-14</v>
      </c>
      <c r="AI270" s="131">
        <v>6.8862307416895294E-2</v>
      </c>
      <c r="AJ270" s="131">
        <f t="shared" si="89"/>
        <v>1.3156142841808105E-14</v>
      </c>
      <c r="AK270" s="131">
        <v>4.6826893388441489E-2</v>
      </c>
      <c r="AL270" s="131">
        <f t="shared" si="90"/>
        <v>4.3853809472693683E-15</v>
      </c>
      <c r="AM270" s="131">
        <v>3.1107786012559004E-2</v>
      </c>
      <c r="AN270" s="131">
        <f t="shared" si="91"/>
        <v>-3.2890357104520263E-15</v>
      </c>
      <c r="AO270" s="131">
        <f>Plan2!AB270</f>
        <v>0.22599325605743009</v>
      </c>
      <c r="AP270" s="133">
        <f t="shared" si="92"/>
        <v>0.22891896345044349</v>
      </c>
    </row>
    <row r="271" spans="5:42" x14ac:dyDescent="0.25">
      <c r="E271" s="49">
        <v>0</v>
      </c>
      <c r="F271" s="41">
        <v>266</v>
      </c>
      <c r="G271" s="42">
        <f t="shared" si="86"/>
        <v>42.166666666666671</v>
      </c>
      <c r="H271" s="43">
        <f t="shared" si="80"/>
        <v>1.322E-3</v>
      </c>
      <c r="I271" s="44">
        <f t="shared" si="81"/>
        <v>1.101666666666698E-4</v>
      </c>
      <c r="J271" s="44">
        <f t="shared" si="93"/>
        <v>0.98287245821418712</v>
      </c>
      <c r="K271" s="45">
        <f t="shared" si="77"/>
        <v>0.51932773747686722</v>
      </c>
      <c r="L271" s="46">
        <f t="shared" si="82"/>
        <v>640</v>
      </c>
      <c r="M271" s="46">
        <f t="shared" si="83"/>
        <v>640</v>
      </c>
      <c r="N271" s="46">
        <f t="shared" si="84"/>
        <v>768</v>
      </c>
      <c r="O271" s="47">
        <f t="shared" si="85"/>
        <v>70.400000000000006</v>
      </c>
      <c r="P271" s="48">
        <f t="shared" si="78"/>
        <v>0</v>
      </c>
      <c r="Q271" s="50">
        <f t="shared" si="79"/>
        <v>0</v>
      </c>
      <c r="AB271" s="153">
        <v>3170</v>
      </c>
      <c r="AC271" s="131">
        <v>0.17041891213497398</v>
      </c>
      <c r="AD271" s="131">
        <f t="shared" si="87"/>
        <v>0.16196241174202183</v>
      </c>
      <c r="AE271" s="131">
        <v>0.1362679692676351</v>
      </c>
      <c r="AF271" s="131">
        <f t="shared" si="87"/>
        <v>-2.6395552410463097E-14</v>
      </c>
      <c r="AG271" s="131">
        <v>9.8212764300988839E-2</v>
      </c>
      <c r="AH271" s="131">
        <f t="shared" si="88"/>
        <v>-2.1996293675385914E-14</v>
      </c>
      <c r="AI271" s="131">
        <v>6.8645076163214191E-2</v>
      </c>
      <c r="AJ271" s="131">
        <f t="shared" si="89"/>
        <v>-1.3197776205231548E-14</v>
      </c>
      <c r="AK271" s="131">
        <v>4.667917448185336E-2</v>
      </c>
      <c r="AL271" s="131">
        <f t="shared" si="90"/>
        <v>4.3992587350771828E-15</v>
      </c>
      <c r="AM271" s="131">
        <v>3.1009654195484695E-2</v>
      </c>
      <c r="AN271" s="131">
        <f t="shared" si="91"/>
        <v>3.2994440513078871E-15</v>
      </c>
      <c r="AO271" s="131">
        <f>Plan2!AB271</f>
        <v>0.22600248908273654</v>
      </c>
      <c r="AP271" s="133">
        <f t="shared" si="92"/>
        <v>0.2289201250795693</v>
      </c>
    </row>
    <row r="272" spans="5:42" x14ac:dyDescent="0.25">
      <c r="E272" s="49">
        <v>0</v>
      </c>
      <c r="F272" s="41">
        <v>267</v>
      </c>
      <c r="G272" s="42">
        <f t="shared" si="86"/>
        <v>42.250000000000007</v>
      </c>
      <c r="H272" s="43">
        <f t="shared" si="80"/>
        <v>1.322E-3</v>
      </c>
      <c r="I272" s="44">
        <f t="shared" si="81"/>
        <v>1.101666666666698E-4</v>
      </c>
      <c r="J272" s="44">
        <f t="shared" si="93"/>
        <v>0.98276417843170727</v>
      </c>
      <c r="K272" s="45">
        <f t="shared" si="77"/>
        <v>0.5180500862087114</v>
      </c>
      <c r="L272" s="46">
        <f t="shared" si="82"/>
        <v>640</v>
      </c>
      <c r="M272" s="46">
        <f t="shared" si="83"/>
        <v>640</v>
      </c>
      <c r="N272" s="46">
        <f t="shared" si="84"/>
        <v>768</v>
      </c>
      <c r="O272" s="47">
        <f t="shared" si="85"/>
        <v>70.400000000000006</v>
      </c>
      <c r="P272" s="48">
        <f t="shared" si="78"/>
        <v>0</v>
      </c>
      <c r="Q272" s="50">
        <f t="shared" si="79"/>
        <v>0</v>
      </c>
      <c r="AB272" s="153">
        <v>3180</v>
      </c>
      <c r="AC272" s="131">
        <v>0.17039231936644314</v>
      </c>
      <c r="AD272" s="131">
        <f t="shared" si="87"/>
        <v>0.16196241174216902</v>
      </c>
      <c r="AE272" s="131">
        <v>0.13583945364100741</v>
      </c>
      <c r="AF272" s="131">
        <f t="shared" si="87"/>
        <v>3.5305092183079978E-14</v>
      </c>
      <c r="AG272" s="131">
        <v>9.7903919130231082E-2</v>
      </c>
      <c r="AH272" s="131">
        <f t="shared" si="88"/>
        <v>2.2065682614424986E-14</v>
      </c>
      <c r="AI272" s="131">
        <v>6.8429211143833074E-2</v>
      </c>
      <c r="AJ272" s="131">
        <f t="shared" si="89"/>
        <v>1.7652546091539989E-14</v>
      </c>
      <c r="AK272" s="131">
        <v>4.6532384624992179E-2</v>
      </c>
      <c r="AL272" s="131">
        <f t="shared" si="90"/>
        <v>-2.2065682614424986E-15</v>
      </c>
      <c r="AM272" s="131">
        <v>3.0912139559649839E-2</v>
      </c>
      <c r="AN272" s="131">
        <f t="shared" si="91"/>
        <v>0</v>
      </c>
      <c r="AO272" s="131">
        <f>Plan2!AB272</f>
        <v>0.22601166765931147</v>
      </c>
      <c r="AP272" s="133">
        <f t="shared" si="92"/>
        <v>0.22892127643356225</v>
      </c>
    </row>
    <row r="273" spans="5:42" x14ac:dyDescent="0.25">
      <c r="E273" s="49">
        <v>0</v>
      </c>
      <c r="F273" s="41">
        <v>268</v>
      </c>
      <c r="G273" s="42">
        <f t="shared" si="86"/>
        <v>42.333333333333343</v>
      </c>
      <c r="H273" s="43">
        <f t="shared" si="80"/>
        <v>1.322E-3</v>
      </c>
      <c r="I273" s="44">
        <f t="shared" si="81"/>
        <v>1.101666666666698E-4</v>
      </c>
      <c r="J273" s="44">
        <f t="shared" si="93"/>
        <v>0.98265591057805013</v>
      </c>
      <c r="K273" s="45">
        <f t="shared" si="77"/>
        <v>0.51677557822108</v>
      </c>
      <c r="L273" s="46">
        <f t="shared" si="82"/>
        <v>640</v>
      </c>
      <c r="M273" s="46">
        <f t="shared" si="83"/>
        <v>640</v>
      </c>
      <c r="N273" s="46">
        <f t="shared" si="84"/>
        <v>768</v>
      </c>
      <c r="O273" s="47">
        <f t="shared" si="85"/>
        <v>70.400000000000006</v>
      </c>
      <c r="P273" s="48">
        <f t="shared" si="78"/>
        <v>0</v>
      </c>
      <c r="Q273" s="50">
        <f t="shared" si="79"/>
        <v>0</v>
      </c>
      <c r="AB273" s="153">
        <v>3190</v>
      </c>
      <c r="AC273" s="131">
        <v>0.17036589332373367</v>
      </c>
      <c r="AD273" s="131">
        <f t="shared" si="87"/>
        <v>0.16196241174212489</v>
      </c>
      <c r="AE273" s="131">
        <v>0.13541362463272835</v>
      </c>
      <c r="AF273" s="131">
        <f t="shared" si="87"/>
        <v>-8.8540286213856234E-15</v>
      </c>
      <c r="AG273" s="131">
        <v>9.7597010292832187E-2</v>
      </c>
      <c r="AH273" s="131">
        <f t="shared" si="88"/>
        <v>-1.7708057242771247E-14</v>
      </c>
      <c r="AI273" s="131">
        <v>6.8214699510153354E-2</v>
      </c>
      <c r="AJ273" s="131">
        <f t="shared" si="89"/>
        <v>4.4270143106928117E-15</v>
      </c>
      <c r="AK273" s="131">
        <v>4.6386515080713224E-2</v>
      </c>
      <c r="AL273" s="131">
        <f t="shared" si="90"/>
        <v>6.6405214660392176E-15</v>
      </c>
      <c r="AM273" s="131">
        <v>3.0815236300842146E-2</v>
      </c>
      <c r="AN273" s="131">
        <f t="shared" si="91"/>
        <v>-4.4270143106928117E-15</v>
      </c>
      <c r="AO273" s="131">
        <f>Plan2!AB273</f>
        <v>0.22602079226737865</v>
      </c>
      <c r="AP273" s="133">
        <f t="shared" si="92"/>
        <v>0.22892241763274088</v>
      </c>
    </row>
    <row r="274" spans="5:42" x14ac:dyDescent="0.25">
      <c r="E274" s="49">
        <v>0</v>
      </c>
      <c r="F274" s="41">
        <v>269</v>
      </c>
      <c r="G274" s="42">
        <f t="shared" si="86"/>
        <v>42.416666666666679</v>
      </c>
      <c r="H274" s="43">
        <f t="shared" si="80"/>
        <v>1.322E-3</v>
      </c>
      <c r="I274" s="44">
        <f t="shared" si="81"/>
        <v>1.101666666666698E-4</v>
      </c>
      <c r="J274" s="44">
        <f t="shared" si="93"/>
        <v>0.98254765465190153</v>
      </c>
      <c r="K274" s="45">
        <f t="shared" si="77"/>
        <v>0.51550420578086731</v>
      </c>
      <c r="L274" s="46">
        <f t="shared" si="82"/>
        <v>640</v>
      </c>
      <c r="M274" s="46">
        <f t="shared" si="83"/>
        <v>640</v>
      </c>
      <c r="N274" s="46">
        <f t="shared" si="84"/>
        <v>768</v>
      </c>
      <c r="O274" s="47">
        <f t="shared" si="85"/>
        <v>70.400000000000006</v>
      </c>
      <c r="P274" s="48">
        <f t="shared" si="78"/>
        <v>0</v>
      </c>
      <c r="Q274" s="50">
        <f t="shared" si="79"/>
        <v>0</v>
      </c>
      <c r="AB274" s="153">
        <v>3200</v>
      </c>
      <c r="AC274" s="131">
        <v>0.17033963244379069</v>
      </c>
      <c r="AD274" s="131">
        <f t="shared" si="87"/>
        <v>0.16196241174197823</v>
      </c>
      <c r="AE274" s="131">
        <v>0.13499045705575094</v>
      </c>
      <c r="AF274" s="131">
        <f t="shared" si="87"/>
        <v>-4.4408920985006262E-14</v>
      </c>
      <c r="AG274" s="131">
        <v>9.7292019635666957E-2</v>
      </c>
      <c r="AH274" s="131">
        <f t="shared" si="88"/>
        <v>-3.9968028886505635E-14</v>
      </c>
      <c r="AI274" s="131">
        <v>6.8001528574184109E-2</v>
      </c>
      <c r="AJ274" s="131">
        <f t="shared" si="89"/>
        <v>-4.4408920985006262E-15</v>
      </c>
      <c r="AK274" s="131">
        <v>4.6241557221085999E-2</v>
      </c>
      <c r="AL274" s="131">
        <f t="shared" si="90"/>
        <v>2.2204460492503131E-15</v>
      </c>
      <c r="AM274" s="131">
        <v>3.0718938687402012E-2</v>
      </c>
      <c r="AN274" s="131">
        <f t="shared" si="91"/>
        <v>0</v>
      </c>
      <c r="AO274" s="131">
        <f>Plan2!AB274</f>
        <v>0.22602986338153114</v>
      </c>
      <c r="AP274" s="133">
        <f t="shared" si="92"/>
        <v>0.22892354879617827</v>
      </c>
    </row>
    <row r="275" spans="5:42" x14ac:dyDescent="0.25">
      <c r="E275" s="49">
        <v>0</v>
      </c>
      <c r="F275" s="41">
        <v>270</v>
      </c>
      <c r="G275" s="42">
        <f t="shared" si="86"/>
        <v>42.500000000000014</v>
      </c>
      <c r="H275" s="43">
        <f t="shared" si="80"/>
        <v>1.322E-3</v>
      </c>
      <c r="I275" s="44">
        <f t="shared" si="81"/>
        <v>1.101666666666698E-4</v>
      </c>
      <c r="J275" s="44">
        <f t="shared" si="93"/>
        <v>0.9824394106519474</v>
      </c>
      <c r="K275" s="45">
        <f t="shared" si="77"/>
        <v>0.5142359611739924</v>
      </c>
      <c r="L275" s="46">
        <f t="shared" si="82"/>
        <v>640</v>
      </c>
      <c r="M275" s="46">
        <f t="shared" si="83"/>
        <v>640</v>
      </c>
      <c r="N275" s="46">
        <f t="shared" si="84"/>
        <v>768</v>
      </c>
      <c r="O275" s="47">
        <f t="shared" si="85"/>
        <v>70.400000000000006</v>
      </c>
      <c r="P275" s="48">
        <f t="shared" si="78"/>
        <v>0</v>
      </c>
      <c r="Q275" s="50">
        <f t="shared" si="79"/>
        <v>0</v>
      </c>
      <c r="AB275" s="153">
        <v>3210</v>
      </c>
      <c r="AC275" s="131">
        <v>0.17031353518303768</v>
      </c>
      <c r="AD275" s="131">
        <f t="shared" si="87"/>
        <v>0.16196241174207926</v>
      </c>
      <c r="AE275" s="131">
        <v>0.13456992603688575</v>
      </c>
      <c r="AF275" s="131">
        <f t="shared" si="87"/>
        <v>2.6728619317850644E-14</v>
      </c>
      <c r="AG275" s="131">
        <v>9.6988929231817664E-2</v>
      </c>
      <c r="AH275" s="131">
        <f t="shared" si="88"/>
        <v>4.4547698863084406E-14</v>
      </c>
      <c r="AI275" s="131">
        <v>6.7789685806040195E-2</v>
      </c>
      <c r="AJ275" s="131">
        <f t="shared" si="89"/>
        <v>-1.3364309658925322E-14</v>
      </c>
      <c r="AK275" s="131">
        <v>4.6097502525693175E-2</v>
      </c>
      <c r="AL275" s="131">
        <f t="shared" si="90"/>
        <v>-1.1136924715771102E-14</v>
      </c>
      <c r="AM275" s="131">
        <v>3.0623241059092376E-2</v>
      </c>
      <c r="AN275" s="131">
        <f t="shared" si="91"/>
        <v>8.9095397726168812E-15</v>
      </c>
      <c r="AO275" s="131">
        <f>Plan2!AB275</f>
        <v>0.22603888147081458</v>
      </c>
      <c r="AP275" s="133">
        <f t="shared" si="92"/>
        <v>0.22892467004151232</v>
      </c>
    </row>
    <row r="276" spans="5:42" x14ac:dyDescent="0.25">
      <c r="E276" s="49">
        <v>0</v>
      </c>
      <c r="F276" s="41">
        <v>271</v>
      </c>
      <c r="G276" s="42">
        <f t="shared" si="86"/>
        <v>42.58333333333335</v>
      </c>
      <c r="H276" s="43">
        <f t="shared" si="80"/>
        <v>1.322E-3</v>
      </c>
      <c r="I276" s="44">
        <f t="shared" si="81"/>
        <v>1.101666666666698E-4</v>
      </c>
      <c r="J276" s="44">
        <f t="shared" si="93"/>
        <v>0.98233117857687391</v>
      </c>
      <c r="K276" s="45">
        <f t="shared" si="77"/>
        <v>0.51297083670535271</v>
      </c>
      <c r="L276" s="46">
        <f t="shared" si="82"/>
        <v>640</v>
      </c>
      <c r="M276" s="46">
        <f t="shared" si="83"/>
        <v>640</v>
      </c>
      <c r="N276" s="46">
        <f t="shared" si="84"/>
        <v>768</v>
      </c>
      <c r="O276" s="47">
        <f t="shared" si="85"/>
        <v>70.400000000000006</v>
      </c>
      <c r="P276" s="48">
        <f t="shared" si="78"/>
        <v>0</v>
      </c>
      <c r="Q276" s="50">
        <f t="shared" si="79"/>
        <v>0</v>
      </c>
      <c r="AB276" s="153">
        <v>3220</v>
      </c>
      <c r="AC276" s="131">
        <v>0.1702876000170721</v>
      </c>
      <c r="AD276" s="131">
        <f t="shared" si="87"/>
        <v>0.16196241174211734</v>
      </c>
      <c r="AE276" s="131">
        <v>0.13415200701192637</v>
      </c>
      <c r="AF276" s="131">
        <f t="shared" si="87"/>
        <v>-3.5749181392930041E-14</v>
      </c>
      <c r="AG276" s="131">
        <v>9.6687721377060484E-2</v>
      </c>
      <c r="AH276" s="131">
        <f t="shared" si="88"/>
        <v>4.4686476741162551E-15</v>
      </c>
      <c r="AI276" s="131">
        <v>6.757915883148724E-2</v>
      </c>
      <c r="AJ276" s="131">
        <f t="shared" si="89"/>
        <v>-1.3405943022348767E-14</v>
      </c>
      <c r="AK276" s="131">
        <v>4.5954342579961234E-2</v>
      </c>
      <c r="AL276" s="131">
        <f t="shared" si="90"/>
        <v>6.7029715111743834E-15</v>
      </c>
      <c r="AM276" s="131">
        <v>3.0528137825989624E-2</v>
      </c>
      <c r="AN276" s="131">
        <f t="shared" si="91"/>
        <v>5.5858095926453188E-15</v>
      </c>
      <c r="AO276" s="131">
        <f>Plan2!AB276</f>
        <v>0.22604784699880703</v>
      </c>
      <c r="AP276" s="133">
        <f t="shared" si="92"/>
        <v>0.2289257814843815</v>
      </c>
    </row>
    <row r="277" spans="5:42" x14ac:dyDescent="0.25">
      <c r="E277" s="49">
        <v>0</v>
      </c>
      <c r="F277" s="41">
        <v>272</v>
      </c>
      <c r="G277" s="42">
        <f t="shared" si="86"/>
        <v>42.666666666666686</v>
      </c>
      <c r="H277" s="43">
        <f t="shared" si="80"/>
        <v>1.322E-3</v>
      </c>
      <c r="I277" s="44">
        <f t="shared" si="81"/>
        <v>1.101666666666698E-4</v>
      </c>
      <c r="J277" s="44">
        <f t="shared" si="93"/>
        <v>0.98222295842536744</v>
      </c>
      <c r="K277" s="45">
        <f t="shared" si="77"/>
        <v>0.5117088246987771</v>
      </c>
      <c r="L277" s="46">
        <f t="shared" si="82"/>
        <v>640</v>
      </c>
      <c r="M277" s="46">
        <f t="shared" si="83"/>
        <v>640</v>
      </c>
      <c r="N277" s="46">
        <f t="shared" si="84"/>
        <v>768</v>
      </c>
      <c r="O277" s="47">
        <f t="shared" si="85"/>
        <v>70.400000000000006</v>
      </c>
      <c r="P277" s="48">
        <f t="shared" si="78"/>
        <v>0</v>
      </c>
      <c r="Q277" s="50">
        <f t="shared" si="79"/>
        <v>0</v>
      </c>
      <c r="AB277" s="153">
        <v>3230</v>
      </c>
      <c r="AC277" s="131">
        <v>0.17026182544036947</v>
      </c>
      <c r="AD277" s="131">
        <f t="shared" si="87"/>
        <v>0.16196241174212478</v>
      </c>
      <c r="AE277" s="131">
        <v>0.13373667572086781</v>
      </c>
      <c r="AF277" s="131">
        <f t="shared" si="87"/>
        <v>1.7930101847696278E-14</v>
      </c>
      <c r="AG277" s="131">
        <v>9.6388378586419438E-2</v>
      </c>
      <c r="AH277" s="131">
        <f t="shared" si="88"/>
        <v>4.4825254619240695E-15</v>
      </c>
      <c r="AI277" s="131">
        <v>6.7369935429532304E-2</v>
      </c>
      <c r="AJ277" s="131">
        <f t="shared" si="89"/>
        <v>4.4825254619240695E-14</v>
      </c>
      <c r="AK277" s="131">
        <v>4.5812069073521686E-2</v>
      </c>
      <c r="AL277" s="131">
        <f t="shared" si="90"/>
        <v>-1.3447576385772207E-14</v>
      </c>
      <c r="AM277" s="131">
        <v>3.0433623467395192E-2</v>
      </c>
      <c r="AN277" s="131">
        <f t="shared" si="91"/>
        <v>-1.1206313654810174E-14</v>
      </c>
      <c r="AO277" s="131">
        <f>Plan2!AB277</f>
        <v>0.22605676042369724</v>
      </c>
      <c r="AP277" s="133">
        <f t="shared" si="92"/>
        <v>0.2289268832383419</v>
      </c>
    </row>
    <row r="278" spans="5:42" x14ac:dyDescent="0.25">
      <c r="E278" s="49">
        <v>0</v>
      </c>
      <c r="F278" s="41">
        <v>273</v>
      </c>
      <c r="G278" s="42">
        <f t="shared" si="86"/>
        <v>42.750000000000021</v>
      </c>
      <c r="H278" s="43">
        <f t="shared" si="80"/>
        <v>1.322E-3</v>
      </c>
      <c r="I278" s="44">
        <f t="shared" si="81"/>
        <v>1.101666666666698E-4</v>
      </c>
      <c r="J278" s="44">
        <f t="shared" si="93"/>
        <v>0.98211475019611427</v>
      </c>
      <c r="K278" s="45">
        <f t="shared" si="77"/>
        <v>0.51044991749697943</v>
      </c>
      <c r="L278" s="46">
        <f t="shared" si="82"/>
        <v>640</v>
      </c>
      <c r="M278" s="46">
        <f t="shared" si="83"/>
        <v>640</v>
      </c>
      <c r="N278" s="46">
        <f t="shared" si="84"/>
        <v>768</v>
      </c>
      <c r="O278" s="47">
        <f t="shared" si="85"/>
        <v>70.400000000000006</v>
      </c>
      <c r="P278" s="48">
        <f t="shared" si="78"/>
        <v>0</v>
      </c>
      <c r="Q278" s="50">
        <f t="shared" si="79"/>
        <v>0</v>
      </c>
      <c r="AB278" s="153">
        <v>3240</v>
      </c>
      <c r="AC278" s="131">
        <v>0.17023620996599201</v>
      </c>
      <c r="AD278" s="131">
        <f t="shared" si="87"/>
        <v>0.16196241174206993</v>
      </c>
      <c r="AE278" s="131">
        <v>0.13332390820321097</v>
      </c>
      <c r="AF278" s="131">
        <f t="shared" si="87"/>
        <v>5.3956838996782608E-14</v>
      </c>
      <c r="AG278" s="131">
        <v>9.6090883590782356E-2</v>
      </c>
      <c r="AH278" s="131">
        <f t="shared" si="88"/>
        <v>4.496403249731884E-15</v>
      </c>
      <c r="AI278" s="131">
        <v>6.716200353005837E-2</v>
      </c>
      <c r="AJ278" s="131">
        <f t="shared" si="89"/>
        <v>-2.248201624865942E-14</v>
      </c>
      <c r="AK278" s="131">
        <v>4.5670673798603428E-2</v>
      </c>
      <c r="AL278" s="131">
        <f t="shared" si="90"/>
        <v>6.744604874597826E-15</v>
      </c>
      <c r="AM278" s="131">
        <v>3.0339692530767428E-2</v>
      </c>
      <c r="AN278" s="131">
        <f t="shared" si="91"/>
        <v>0</v>
      </c>
      <c r="AO278" s="131">
        <f>Plan2!AB278</f>
        <v>0.22606562219836449</v>
      </c>
      <c r="AP278" s="133">
        <f t="shared" si="92"/>
        <v>0.22892797541588261</v>
      </c>
    </row>
    <row r="279" spans="5:42" x14ac:dyDescent="0.25">
      <c r="E279" s="49">
        <v>0</v>
      </c>
      <c r="F279" s="41">
        <v>274</v>
      </c>
      <c r="G279" s="42">
        <f t="shared" si="86"/>
        <v>42.833333333333357</v>
      </c>
      <c r="H279" s="43">
        <f t="shared" si="80"/>
        <v>1.322E-3</v>
      </c>
      <c r="I279" s="44">
        <f t="shared" si="81"/>
        <v>1.101666666666698E-4</v>
      </c>
      <c r="J279" s="44">
        <f t="shared" si="93"/>
        <v>0.982006553887801</v>
      </c>
      <c r="K279" s="45">
        <f t="shared" si="77"/>
        <v>0.50919410746151195</v>
      </c>
      <c r="L279" s="46">
        <f t="shared" si="82"/>
        <v>640</v>
      </c>
      <c r="M279" s="46">
        <f t="shared" si="83"/>
        <v>640</v>
      </c>
      <c r="N279" s="46">
        <f t="shared" si="84"/>
        <v>768</v>
      </c>
      <c r="O279" s="47">
        <f t="shared" si="85"/>
        <v>70.400000000000006</v>
      </c>
      <c r="P279" s="48">
        <f t="shared" si="78"/>
        <v>0</v>
      </c>
      <c r="Q279" s="50">
        <f t="shared" si="79"/>
        <v>0</v>
      </c>
      <c r="AB279" s="153">
        <v>3250</v>
      </c>
      <c r="AC279" s="131">
        <v>0.17021075212530296</v>
      </c>
      <c r="AD279" s="131">
        <f t="shared" si="87"/>
        <v>0.1619624117420497</v>
      </c>
      <c r="AE279" s="131">
        <v>0.13291368079335475</v>
      </c>
      <c r="AF279" s="131">
        <f t="shared" si="87"/>
        <v>-6.3143934525555778E-14</v>
      </c>
      <c r="AG279" s="131">
        <v>9.5795219333579956E-2</v>
      </c>
      <c r="AH279" s="131">
        <f t="shared" si="88"/>
        <v>4.5102810375396984E-15</v>
      </c>
      <c r="AI279" s="131">
        <v>6.6955351211504366E-2</v>
      </c>
      <c r="AJ279" s="131">
        <f t="shared" si="89"/>
        <v>9.0205620750793969E-15</v>
      </c>
      <c r="AK279" s="131">
        <v>4.5530148648453873E-2</v>
      </c>
      <c r="AL279" s="131">
        <f t="shared" si="90"/>
        <v>-2.2551405187698492E-15</v>
      </c>
      <c r="AM279" s="131">
        <v>3.0246339630672782E-2</v>
      </c>
      <c r="AN279" s="131">
        <f t="shared" si="91"/>
        <v>7.8929918156944723E-15</v>
      </c>
      <c r="AO279" s="131">
        <f>Plan2!AB279</f>
        <v>0.22607443277045458</v>
      </c>
      <c r="AP279" s="133">
        <f t="shared" si="92"/>
        <v>0.22892905812764291</v>
      </c>
    </row>
    <row r="280" spans="5:42" x14ac:dyDescent="0.25">
      <c r="E280" s="49">
        <v>0</v>
      </c>
      <c r="F280" s="41">
        <v>275</v>
      </c>
      <c r="G280" s="42">
        <f t="shared" si="86"/>
        <v>42.916666666666693</v>
      </c>
      <c r="H280" s="43">
        <f t="shared" si="80"/>
        <v>1.322E-3</v>
      </c>
      <c r="I280" s="44">
        <f t="shared" si="81"/>
        <v>1.1016666666663223E-4</v>
      </c>
      <c r="J280" s="44">
        <f t="shared" si="93"/>
        <v>0.98189836949911435</v>
      </c>
      <c r="K280" s="45">
        <f t="shared" si="77"/>
        <v>0.50794138697271918</v>
      </c>
      <c r="L280" s="46">
        <f t="shared" si="82"/>
        <v>640</v>
      </c>
      <c r="M280" s="46">
        <f t="shared" si="83"/>
        <v>640</v>
      </c>
      <c r="N280" s="46">
        <f t="shared" si="84"/>
        <v>768</v>
      </c>
      <c r="O280" s="47">
        <f t="shared" si="85"/>
        <v>70.400000000000006</v>
      </c>
      <c r="P280" s="48">
        <f t="shared" si="78"/>
        <v>0</v>
      </c>
      <c r="Q280" s="50">
        <f t="shared" si="79"/>
        <v>0</v>
      </c>
      <c r="AB280" s="153">
        <v>3260</v>
      </c>
      <c r="AC280" s="131">
        <v>0.17018545046768552</v>
      </c>
      <c r="AD280" s="131">
        <f t="shared" si="87"/>
        <v>0.16196241174201997</v>
      </c>
      <c r="AE280" s="131">
        <v>0.13250597011607468</v>
      </c>
      <c r="AF280" s="131">
        <f t="shared" si="87"/>
        <v>5.4289905904170155E-14</v>
      </c>
      <c r="AG280" s="131">
        <v>9.5501368967526035E-2</v>
      </c>
      <c r="AH280" s="131">
        <f t="shared" si="88"/>
        <v>0</v>
      </c>
      <c r="AI280" s="131">
        <v>6.6749966698585531E-2</v>
      </c>
      <c r="AJ280" s="131">
        <f t="shared" si="89"/>
        <v>-3.6193270602780103E-14</v>
      </c>
      <c r="AK280" s="131">
        <v>4.5390485615789934E-2</v>
      </c>
      <c r="AL280" s="131">
        <f t="shared" si="90"/>
        <v>9.0483176506950258E-15</v>
      </c>
      <c r="AM280" s="131">
        <v>3.0153559447756589E-2</v>
      </c>
      <c r="AN280" s="131">
        <f t="shared" si="91"/>
        <v>-6.7862382380212694E-15</v>
      </c>
      <c r="AO280" s="131">
        <f>Plan2!AB280</f>
        <v>0.22608319258245532</v>
      </c>
      <c r="AP280" s="133">
        <f t="shared" si="92"/>
        <v>0.22893013148269165</v>
      </c>
    </row>
    <row r="281" spans="5:42" x14ac:dyDescent="0.25">
      <c r="E281" s="49">
        <v>1</v>
      </c>
      <c r="F281" s="41">
        <v>276</v>
      </c>
      <c r="G281" s="42">
        <v>43</v>
      </c>
      <c r="H281" s="43">
        <f t="shared" si="80"/>
        <v>1.505E-3</v>
      </c>
      <c r="I281" s="44">
        <f t="shared" si="81"/>
        <v>1.2541666666667024E-4</v>
      </c>
      <c r="J281" s="44">
        <f t="shared" si="93"/>
        <v>0.98179019702874126</v>
      </c>
      <c r="K281" s="45">
        <f t="shared" si="77"/>
        <v>0.50669174842969134</v>
      </c>
      <c r="L281" s="46">
        <f t="shared" si="82"/>
        <v>640</v>
      </c>
      <c r="M281" s="46">
        <f t="shared" si="83"/>
        <v>640</v>
      </c>
      <c r="N281" s="46">
        <f t="shared" si="84"/>
        <v>768</v>
      </c>
      <c r="O281" s="47">
        <f t="shared" si="85"/>
        <v>70.400000000000006</v>
      </c>
      <c r="P281" s="48">
        <f t="shared" si="78"/>
        <v>0</v>
      </c>
      <c r="Q281" s="50">
        <f t="shared" si="79"/>
        <v>0</v>
      </c>
      <c r="AB281" s="153">
        <v>3270</v>
      </c>
      <c r="AC281" s="131">
        <v>0.17016030356026826</v>
      </c>
      <c r="AD281" s="131">
        <f t="shared" si="87"/>
        <v>0.16196241174224529</v>
      </c>
      <c r="AE281" s="131">
        <v>0.13210075308208044</v>
      </c>
      <c r="AF281" s="131">
        <f t="shared" si="87"/>
        <v>-3.6304292905242619E-14</v>
      </c>
      <c r="AG281" s="131">
        <v>9.5209315851417342E-2</v>
      </c>
      <c r="AH281" s="131">
        <f t="shared" si="88"/>
        <v>-1.3614109839465982E-14</v>
      </c>
      <c r="AI281" s="131">
        <v>6.6545838360057827E-2</v>
      </c>
      <c r="AJ281" s="131">
        <f t="shared" si="89"/>
        <v>2.7228219678931964E-14</v>
      </c>
      <c r="AK281" s="131">
        <v>4.5251676791276813E-2</v>
      </c>
      <c r="AL281" s="131">
        <f t="shared" si="90"/>
        <v>0</v>
      </c>
      <c r="AM281" s="131">
        <v>3.006134672773288E-2</v>
      </c>
      <c r="AN281" s="131">
        <f t="shared" si="91"/>
        <v>4.5380366131553274E-15</v>
      </c>
      <c r="AO281" s="131">
        <f>Plan2!AB281</f>
        <v>0.2260919020717716</v>
      </c>
      <c r="AP281" s="133">
        <f t="shared" si="92"/>
        <v>0.22893119558887795</v>
      </c>
    </row>
    <row r="282" spans="5:42" x14ac:dyDescent="0.25">
      <c r="E282" s="49">
        <v>0</v>
      </c>
      <c r="F282" s="41">
        <v>277</v>
      </c>
      <c r="G282" s="42">
        <f t="shared" si="86"/>
        <v>43.083333333333336</v>
      </c>
      <c r="H282" s="43">
        <f t="shared" si="80"/>
        <v>1.505E-3</v>
      </c>
      <c r="I282" s="44">
        <f t="shared" si="81"/>
        <v>1.2541666666667024E-4</v>
      </c>
      <c r="J282" s="44">
        <f t="shared" si="93"/>
        <v>0.98166706417486393</v>
      </c>
      <c r="K282" s="45">
        <f t="shared" si="77"/>
        <v>0.50544518425021856</v>
      </c>
      <c r="L282" s="46">
        <f t="shared" si="82"/>
        <v>640</v>
      </c>
      <c r="M282" s="46">
        <f t="shared" si="83"/>
        <v>640</v>
      </c>
      <c r="N282" s="46">
        <f t="shared" si="84"/>
        <v>768</v>
      </c>
      <c r="O282" s="47">
        <f t="shared" si="85"/>
        <v>70.400000000000006</v>
      </c>
      <c r="P282" s="48">
        <f t="shared" si="78"/>
        <v>0</v>
      </c>
      <c r="Q282" s="50">
        <f t="shared" si="79"/>
        <v>0</v>
      </c>
      <c r="AB282" s="153">
        <v>3280</v>
      </c>
      <c r="AC282" s="131">
        <v>0.17013530998765194</v>
      </c>
      <c r="AD282" s="131">
        <f t="shared" si="87"/>
        <v>0.16196241174211834</v>
      </c>
      <c r="AE282" s="131">
        <v>0.1316980068836596</v>
      </c>
      <c r="AF282" s="131">
        <f t="shared" si="87"/>
        <v>4.5519144009631418E-14</v>
      </c>
      <c r="AG282" s="131">
        <v>9.4919043546992307E-2</v>
      </c>
      <c r="AH282" s="131">
        <f t="shared" si="88"/>
        <v>4.5519144009631418E-15</v>
      </c>
      <c r="AI282" s="131">
        <v>6.634295470652106E-2</v>
      </c>
      <c r="AJ282" s="131">
        <f t="shared" si="89"/>
        <v>0</v>
      </c>
      <c r="AK282" s="131">
        <v>4.5113714362035109E-2</v>
      </c>
      <c r="AL282" s="131">
        <f t="shared" si="90"/>
        <v>-2.2759572004815709E-15</v>
      </c>
      <c r="AM282" s="131">
        <v>2.9969696280392203E-2</v>
      </c>
      <c r="AN282" s="131">
        <f t="shared" si="91"/>
        <v>-9.1038288019262836E-15</v>
      </c>
      <c r="AO282" s="131">
        <f>Plan2!AB282</f>
        <v>0.2261005616707947</v>
      </c>
      <c r="AP282" s="133">
        <f t="shared" si="92"/>
        <v>0.22893225055134625</v>
      </c>
    </row>
    <row r="283" spans="5:42" x14ac:dyDescent="0.25">
      <c r="E283" s="49">
        <v>0</v>
      </c>
      <c r="F283" s="41">
        <v>278</v>
      </c>
      <c r="G283" s="42">
        <f t="shared" si="86"/>
        <v>43.166666666666671</v>
      </c>
      <c r="H283" s="43">
        <f t="shared" si="80"/>
        <v>1.505E-3</v>
      </c>
      <c r="I283" s="44">
        <f t="shared" si="81"/>
        <v>1.2541666666667024E-4</v>
      </c>
      <c r="J283" s="44">
        <f t="shared" si="93"/>
        <v>0.98154394676389867</v>
      </c>
      <c r="K283" s="45">
        <f t="shared" si="77"/>
        <v>0.50420168687074474</v>
      </c>
      <c r="L283" s="46">
        <f t="shared" si="82"/>
        <v>640</v>
      </c>
      <c r="M283" s="46">
        <f t="shared" si="83"/>
        <v>640</v>
      </c>
      <c r="N283" s="46">
        <f t="shared" si="84"/>
        <v>768</v>
      </c>
      <c r="O283" s="47">
        <f t="shared" si="85"/>
        <v>70.400000000000006</v>
      </c>
      <c r="P283" s="48">
        <f t="shared" si="78"/>
        <v>0</v>
      </c>
      <c r="Q283" s="50">
        <f t="shared" si="79"/>
        <v>0</v>
      </c>
      <c r="AB283" s="153">
        <v>3290</v>
      </c>
      <c r="AC283" s="131">
        <v>0.17011046835164667</v>
      </c>
      <c r="AD283" s="131">
        <f t="shared" si="87"/>
        <v>0.16196241174191878</v>
      </c>
      <c r="AE283" s="131">
        <v>0.13129770899039592</v>
      </c>
      <c r="AF283" s="131">
        <f t="shared" si="87"/>
        <v>-9.1315843775419125E-14</v>
      </c>
      <c r="AG283" s="131">
        <v>9.4630535815846406E-2</v>
      </c>
      <c r="AH283" s="131">
        <f t="shared" si="88"/>
        <v>-9.1315843775419125E-15</v>
      </c>
      <c r="AI283" s="131">
        <v>6.6141304388264183E-2</v>
      </c>
      <c r="AJ283" s="131">
        <f t="shared" si="89"/>
        <v>9.1315843775419125E-15</v>
      </c>
      <c r="AK283" s="131">
        <v>4.4976590610174762E-2</v>
      </c>
      <c r="AL283" s="131">
        <f t="shared" si="90"/>
        <v>-2.0546064849469303E-14</v>
      </c>
      <c r="AM283" s="131">
        <v>2.987860297862811E-2</v>
      </c>
      <c r="AN283" s="131">
        <f t="shared" si="91"/>
        <v>5.7072402359636953E-15</v>
      </c>
      <c r="AO283" s="131">
        <f>Plan2!AB283</f>
        <v>0.22610917180697773</v>
      </c>
      <c r="AP283" s="133">
        <f t="shared" si="92"/>
        <v>0.22893329647500502</v>
      </c>
    </row>
    <row r="284" spans="5:42" x14ac:dyDescent="0.25">
      <c r="E284" s="49">
        <v>0</v>
      </c>
      <c r="F284" s="41">
        <v>279</v>
      </c>
      <c r="G284" s="42">
        <f t="shared" si="86"/>
        <v>43.250000000000007</v>
      </c>
      <c r="H284" s="43">
        <f t="shared" si="80"/>
        <v>1.505E-3</v>
      </c>
      <c r="I284" s="44">
        <f t="shared" si="81"/>
        <v>1.2541666666667024E-4</v>
      </c>
      <c r="J284" s="44">
        <f t="shared" si="93"/>
        <v>0.98142084479390868</v>
      </c>
      <c r="K284" s="45">
        <f t="shared" si="77"/>
        <v>0.50296124874632164</v>
      </c>
      <c r="L284" s="46">
        <f t="shared" si="82"/>
        <v>640</v>
      </c>
      <c r="M284" s="46">
        <f t="shared" si="83"/>
        <v>640</v>
      </c>
      <c r="N284" s="46">
        <f t="shared" si="84"/>
        <v>768</v>
      </c>
      <c r="O284" s="47">
        <f t="shared" si="85"/>
        <v>70.400000000000006</v>
      </c>
      <c r="P284" s="48">
        <f t="shared" si="78"/>
        <v>0</v>
      </c>
      <c r="Q284" s="50">
        <f t="shared" si="79"/>
        <v>0</v>
      </c>
      <c r="AB284" s="153">
        <v>3300</v>
      </c>
      <c r="AC284" s="131">
        <v>0.17008577727101143</v>
      </c>
      <c r="AD284" s="131">
        <f t="shared" si="87"/>
        <v>0.16196241174201681</v>
      </c>
      <c r="AE284" s="131">
        <v>0.13089983714497064</v>
      </c>
      <c r="AF284" s="131">
        <f t="shared" si="87"/>
        <v>5.4956039718945249E-14</v>
      </c>
      <c r="AG284" s="131">
        <v>9.4343776616404501E-2</v>
      </c>
      <c r="AH284" s="131">
        <f t="shared" si="88"/>
        <v>1.8318679906315083E-14</v>
      </c>
      <c r="AI284" s="131">
        <v>6.5940876193148118E-2</v>
      </c>
      <c r="AJ284" s="131">
        <f t="shared" si="89"/>
        <v>-3.6637359812630166E-14</v>
      </c>
      <c r="AK284" s="131">
        <v>4.484029791135611E-2</v>
      </c>
      <c r="AL284" s="131">
        <f t="shared" si="90"/>
        <v>2.0608514894604468E-14</v>
      </c>
      <c r="AM284" s="131">
        <v>2.978806175748076E-2</v>
      </c>
      <c r="AN284" s="131">
        <f t="shared" si="91"/>
        <v>2.2898349882893854E-15</v>
      </c>
      <c r="AO284" s="131">
        <f>Plan2!AB284</f>
        <v>0.22611773290290602</v>
      </c>
      <c r="AP284" s="133">
        <f t="shared" si="92"/>
        <v>0.22893433346331565</v>
      </c>
    </row>
    <row r="285" spans="5:42" x14ac:dyDescent="0.25">
      <c r="E285" s="49">
        <v>0</v>
      </c>
      <c r="F285" s="41">
        <v>280</v>
      </c>
      <c r="G285" s="42">
        <f t="shared" si="86"/>
        <v>43.333333333333343</v>
      </c>
      <c r="H285" s="43">
        <f t="shared" si="80"/>
        <v>1.505E-3</v>
      </c>
      <c r="I285" s="44">
        <f t="shared" si="81"/>
        <v>1.2541666666667024E-4</v>
      </c>
      <c r="J285" s="44">
        <f t="shared" si="93"/>
        <v>0.9812977582629574</v>
      </c>
      <c r="K285" s="45">
        <f t="shared" si="77"/>
        <v>0.5017238623505631</v>
      </c>
      <c r="L285" s="46">
        <f t="shared" si="82"/>
        <v>640</v>
      </c>
      <c r="M285" s="46">
        <f t="shared" si="83"/>
        <v>640</v>
      </c>
      <c r="N285" s="46">
        <f t="shared" si="84"/>
        <v>768</v>
      </c>
      <c r="O285" s="47">
        <f t="shared" si="85"/>
        <v>70.400000000000006</v>
      </c>
      <c r="P285" s="48">
        <f t="shared" si="78"/>
        <v>0</v>
      </c>
      <c r="Q285" s="50">
        <f t="shared" si="79"/>
        <v>0</v>
      </c>
      <c r="AB285" s="156">
        <v>3310</v>
      </c>
      <c r="AC285" s="157">
        <v>0.17006123538119608</v>
      </c>
      <c r="AD285" s="131">
        <f t="shared" si="87"/>
        <v>0.16196241174213286</v>
      </c>
      <c r="AE285" s="131">
        <v>0.13050436935903423</v>
      </c>
      <c r="AF285" s="131">
        <f t="shared" si="87"/>
        <v>1.8374191057546341E-14</v>
      </c>
      <c r="AG285" s="131">
        <v>9.4058750100947025E-2</v>
      </c>
      <c r="AH285" s="131">
        <f t="shared" si="88"/>
        <v>-2.2967738821932926E-14</v>
      </c>
      <c r="AI285" s="131">
        <v>6.5741659044528375E-2</v>
      </c>
      <c r="AJ285" s="131">
        <f t="shared" si="89"/>
        <v>1.3780643293159756E-14</v>
      </c>
      <c r="AK285" s="131">
        <v>4.4704828733376153E-2</v>
      </c>
      <c r="AL285" s="131">
        <f t="shared" si="90"/>
        <v>-9.1870955287731704E-15</v>
      </c>
      <c r="AM285" s="131">
        <v>2.9698067613198337E-2</v>
      </c>
      <c r="AN285" s="131">
        <f t="shared" si="91"/>
        <v>-1.1483869410966463E-15</v>
      </c>
      <c r="AO285" s="131">
        <f>Plan2!AB285</f>
        <v>0.22612624537636294</v>
      </c>
      <c r="AP285" s="133">
        <f t="shared" si="92"/>
        <v>0.22893536161714717</v>
      </c>
    </row>
    <row r="286" spans="5:42" x14ac:dyDescent="0.25">
      <c r="E286" s="49">
        <v>0</v>
      </c>
      <c r="F286" s="41">
        <v>281</v>
      </c>
      <c r="G286" s="42">
        <f t="shared" si="86"/>
        <v>43.416666666666679</v>
      </c>
      <c r="H286" s="43">
        <f t="shared" si="80"/>
        <v>1.505E-3</v>
      </c>
      <c r="I286" s="44">
        <f t="shared" si="81"/>
        <v>1.2541666666667024E-4</v>
      </c>
      <c r="J286" s="44">
        <f t="shared" si="93"/>
        <v>0.98117468716910861</v>
      </c>
      <c r="K286" s="45">
        <f t="shared" si="77"/>
        <v>0.50048952017559911</v>
      </c>
      <c r="L286" s="46">
        <f t="shared" si="82"/>
        <v>640</v>
      </c>
      <c r="M286" s="46">
        <f t="shared" si="83"/>
        <v>640</v>
      </c>
      <c r="N286" s="46">
        <f t="shared" si="84"/>
        <v>768</v>
      </c>
      <c r="O286" s="47">
        <f t="shared" si="85"/>
        <v>70.400000000000006</v>
      </c>
      <c r="P286" s="48">
        <f t="shared" si="78"/>
        <v>0</v>
      </c>
      <c r="Q286" s="50">
        <f t="shared" si="79"/>
        <v>0</v>
      </c>
      <c r="AB286" s="153">
        <v>3320</v>
      </c>
      <c r="AC286" s="131">
        <v>0.1700368413340905</v>
      </c>
      <c r="AD286" s="131">
        <f t="shared" si="87"/>
        <v>0.16196241174214965</v>
      </c>
      <c r="AE286" s="131">
        <v>0.1301112839091576</v>
      </c>
      <c r="AF286" s="131">
        <f t="shared" si="87"/>
        <v>0</v>
      </c>
      <c r="AG286" s="131">
        <v>9.3775440612691177E-2</v>
      </c>
      <c r="AH286" s="131">
        <f t="shared" si="88"/>
        <v>4.6074255521943996E-15</v>
      </c>
      <c r="AI286" s="131">
        <v>6.5543641999213545E-2</v>
      </c>
      <c r="AJ286" s="131">
        <f t="shared" si="89"/>
        <v>4.6074255521943996E-15</v>
      </c>
      <c r="AK286" s="131">
        <v>4.4570175634781689E-2</v>
      </c>
      <c r="AL286" s="131">
        <f t="shared" si="90"/>
        <v>1.3822276656583199E-14</v>
      </c>
      <c r="AM286" s="131">
        <v>2.9608615602315223E-2</v>
      </c>
      <c r="AN286" s="131">
        <f t="shared" si="91"/>
        <v>4.6074255521943996E-15</v>
      </c>
      <c r="AO286" s="131">
        <f>Plan2!AB286</f>
        <v>0.22613470964040028</v>
      </c>
      <c r="AP286" s="133">
        <f t="shared" si="92"/>
        <v>0.22893638103676062</v>
      </c>
    </row>
    <row r="287" spans="5:42" x14ac:dyDescent="0.25">
      <c r="E287" s="49">
        <v>0</v>
      </c>
      <c r="F287" s="41">
        <v>282</v>
      </c>
      <c r="G287" s="42">
        <f t="shared" si="86"/>
        <v>43.500000000000014</v>
      </c>
      <c r="H287" s="43">
        <f t="shared" si="80"/>
        <v>1.505E-3</v>
      </c>
      <c r="I287" s="44">
        <f t="shared" si="81"/>
        <v>1.2541666666667024E-4</v>
      </c>
      <c r="J287" s="44">
        <f t="shared" si="93"/>
        <v>0.98105163151042618</v>
      </c>
      <c r="K287" s="45">
        <f t="shared" si="77"/>
        <v>0.4992582147320313</v>
      </c>
      <c r="L287" s="46">
        <f t="shared" si="82"/>
        <v>640</v>
      </c>
      <c r="M287" s="46">
        <f t="shared" si="83"/>
        <v>640</v>
      </c>
      <c r="N287" s="46">
        <f t="shared" si="84"/>
        <v>768</v>
      </c>
      <c r="O287" s="47">
        <f t="shared" si="85"/>
        <v>70.400000000000006</v>
      </c>
      <c r="P287" s="48">
        <f t="shared" si="78"/>
        <v>0</v>
      </c>
      <c r="Q287" s="50">
        <f t="shared" si="79"/>
        <v>0</v>
      </c>
      <c r="AB287" s="153">
        <v>3330</v>
      </c>
      <c r="AC287" s="131">
        <v>0.17001259379777781</v>
      </c>
      <c r="AD287" s="131">
        <f t="shared" si="87"/>
        <v>0.16196241174197001</v>
      </c>
      <c r="AE287" s="131">
        <v>0.12972055933285398</v>
      </c>
      <c r="AF287" s="131">
        <f t="shared" si="87"/>
        <v>5.5455640080026569E-14</v>
      </c>
      <c r="AG287" s="131">
        <v>9.3493832682923383E-2</v>
      </c>
      <c r="AH287" s="131">
        <f t="shared" si="88"/>
        <v>1.8485213360008856E-14</v>
      </c>
      <c r="AI287" s="131">
        <v>6.5346814245462168E-2</v>
      </c>
      <c r="AJ287" s="131">
        <f t="shared" si="89"/>
        <v>4.6213033400022141E-15</v>
      </c>
      <c r="AK287" s="131">
        <v>4.4436331263506053E-2</v>
      </c>
      <c r="AL287" s="131">
        <f t="shared" si="90"/>
        <v>-4.6213033400022141E-15</v>
      </c>
      <c r="AM287" s="131">
        <v>2.9519700840746694E-2</v>
      </c>
      <c r="AN287" s="131">
        <f t="shared" si="91"/>
        <v>-4.6213033400022141E-15</v>
      </c>
      <c r="AO287" s="131">
        <f>Plan2!AB287</f>
        <v>0.22614312610340334</v>
      </c>
      <c r="AP287" s="133">
        <f t="shared" si="92"/>
        <v>0.22893739182042097</v>
      </c>
    </row>
    <row r="288" spans="5:42" x14ac:dyDescent="0.25">
      <c r="E288" s="49">
        <v>0</v>
      </c>
      <c r="F288" s="41">
        <v>283</v>
      </c>
      <c r="G288" s="42">
        <f t="shared" si="86"/>
        <v>43.58333333333335</v>
      </c>
      <c r="H288" s="43">
        <f t="shared" si="80"/>
        <v>1.505E-3</v>
      </c>
      <c r="I288" s="44">
        <f t="shared" si="81"/>
        <v>1.2541666666667024E-4</v>
      </c>
      <c r="J288" s="44">
        <f t="shared" si="93"/>
        <v>0.98092859128497423</v>
      </c>
      <c r="K288" s="45">
        <f t="shared" si="77"/>
        <v>0.49802993854888594</v>
      </c>
      <c r="L288" s="46">
        <f t="shared" si="82"/>
        <v>640</v>
      </c>
      <c r="M288" s="46">
        <f t="shared" si="83"/>
        <v>640</v>
      </c>
      <c r="N288" s="46">
        <f t="shared" si="84"/>
        <v>768</v>
      </c>
      <c r="O288" s="47">
        <f t="shared" si="85"/>
        <v>70.400000000000006</v>
      </c>
      <c r="P288" s="48">
        <f t="shared" si="78"/>
        <v>0</v>
      </c>
      <c r="Q288" s="50">
        <f t="shared" si="79"/>
        <v>0</v>
      </c>
      <c r="AB288" s="153">
        <v>3340</v>
      </c>
      <c r="AC288" s="131">
        <v>0.16998849145629399</v>
      </c>
      <c r="AD288" s="131">
        <f t="shared" si="87"/>
        <v>0.16196241174218179</v>
      </c>
      <c r="AE288" s="131">
        <v>0.1293321744246716</v>
      </c>
      <c r="AF288" s="131">
        <f t="shared" si="87"/>
        <v>-6.48925357893404E-14</v>
      </c>
      <c r="AG288" s="131">
        <v>9.3213911028184063E-2</v>
      </c>
      <c r="AH288" s="131">
        <f t="shared" si="88"/>
        <v>-9.2703622556200571E-15</v>
      </c>
      <c r="AI288" s="131">
        <v>6.5151165101014735E-2</v>
      </c>
      <c r="AJ288" s="131">
        <f t="shared" si="89"/>
        <v>1.8540724511240114E-14</v>
      </c>
      <c r="AK288" s="131">
        <v>4.4303288355531482E-2</v>
      </c>
      <c r="AL288" s="131">
        <f t="shared" si="90"/>
        <v>0</v>
      </c>
      <c r="AM288" s="131">
        <v>2.9431318502900154E-2</v>
      </c>
      <c r="AN288" s="131">
        <f t="shared" si="91"/>
        <v>2.3175905639050143E-15</v>
      </c>
      <c r="AO288" s="131">
        <f>Plan2!AB288</f>
        <v>0.2261514951691608</v>
      </c>
      <c r="AP288" s="133">
        <f t="shared" si="92"/>
        <v>0.22893839406639047</v>
      </c>
    </row>
    <row r="289" spans="5:42" x14ac:dyDescent="0.25">
      <c r="E289" s="49">
        <v>0</v>
      </c>
      <c r="F289" s="41">
        <v>284</v>
      </c>
      <c r="G289" s="42">
        <f t="shared" si="86"/>
        <v>43.666666666666686</v>
      </c>
      <c r="H289" s="43">
        <f t="shared" si="80"/>
        <v>1.505E-3</v>
      </c>
      <c r="I289" s="44">
        <f t="shared" si="81"/>
        <v>1.2541666666667024E-4</v>
      </c>
      <c r="J289" s="44">
        <f t="shared" si="93"/>
        <v>0.98080556649081729</v>
      </c>
      <c r="K289" s="45">
        <f t="shared" si="77"/>
        <v>0.49680468417356982</v>
      </c>
      <c r="L289" s="46">
        <f t="shared" si="82"/>
        <v>640</v>
      </c>
      <c r="M289" s="46">
        <f t="shared" si="83"/>
        <v>640</v>
      </c>
      <c r="N289" s="46">
        <f t="shared" si="84"/>
        <v>768</v>
      </c>
      <c r="O289" s="47">
        <f t="shared" si="85"/>
        <v>70.400000000000006</v>
      </c>
      <c r="P289" s="48">
        <f t="shared" si="78"/>
        <v>0</v>
      </c>
      <c r="Q289" s="50">
        <f t="shared" si="79"/>
        <v>0</v>
      </c>
      <c r="AB289" s="153">
        <v>3350</v>
      </c>
      <c r="AC289" s="131">
        <v>0.16996453300938608</v>
      </c>
      <c r="AD289" s="131">
        <f t="shared" si="87"/>
        <v>0.1619624117421456</v>
      </c>
      <c r="AE289" s="131">
        <v>0.12894610823235908</v>
      </c>
      <c r="AF289" s="131">
        <f t="shared" si="87"/>
        <v>-1.8596235662471372E-14</v>
      </c>
      <c r="AG289" s="131">
        <v>9.2935660547502866E-2</v>
      </c>
      <c r="AH289" s="131">
        <f t="shared" si="88"/>
        <v>-1.3947176746853529E-14</v>
      </c>
      <c r="AI289" s="131">
        <v>6.4956684011160906E-2</v>
      </c>
      <c r="AJ289" s="131">
        <f t="shared" si="89"/>
        <v>-1.8596235662471372E-14</v>
      </c>
      <c r="AK289" s="131">
        <v>4.4171039733574641E-2</v>
      </c>
      <c r="AL289" s="131">
        <f t="shared" si="90"/>
        <v>-9.298117831235686E-15</v>
      </c>
      <c r="AM289" s="131">
        <v>2.9343463820801937E-2</v>
      </c>
      <c r="AN289" s="131">
        <f t="shared" si="91"/>
        <v>-2.3245294578089215E-15</v>
      </c>
      <c r="AO289" s="131">
        <f>Plan2!AB289</f>
        <v>0.22615981723692313</v>
      </c>
      <c r="AP289" s="133">
        <f t="shared" si="92"/>
        <v>0.22893938786954435</v>
      </c>
    </row>
    <row r="290" spans="5:42" x14ac:dyDescent="0.25">
      <c r="E290" s="49">
        <v>0</v>
      </c>
      <c r="F290" s="41">
        <v>285</v>
      </c>
      <c r="G290" s="42">
        <f t="shared" si="86"/>
        <v>43.750000000000021</v>
      </c>
      <c r="H290" s="43">
        <f t="shared" si="80"/>
        <v>1.505E-3</v>
      </c>
      <c r="I290" s="44">
        <f t="shared" si="81"/>
        <v>1.2541666666667024E-4</v>
      </c>
      <c r="J290" s="44">
        <f t="shared" si="93"/>
        <v>0.98068255712601993</v>
      </c>
      <c r="K290" s="45">
        <f t="shared" si="77"/>
        <v>0.49558244417182445</v>
      </c>
      <c r="L290" s="46">
        <f t="shared" si="82"/>
        <v>640</v>
      </c>
      <c r="M290" s="46">
        <f t="shared" si="83"/>
        <v>640</v>
      </c>
      <c r="N290" s="46">
        <f t="shared" si="84"/>
        <v>768</v>
      </c>
      <c r="O290" s="47">
        <f t="shared" si="85"/>
        <v>70.400000000000006</v>
      </c>
      <c r="P290" s="48">
        <f t="shared" si="78"/>
        <v>0</v>
      </c>
      <c r="Q290" s="50">
        <f t="shared" si="79"/>
        <v>0</v>
      </c>
      <c r="AB290" s="153">
        <v>3360</v>
      </c>
      <c r="AC290" s="131">
        <v>0.16994071717228088</v>
      </c>
      <c r="AD290" s="131">
        <f t="shared" si="87"/>
        <v>0.16196241174203729</v>
      </c>
      <c r="AE290" s="131">
        <v>0.12856234005309625</v>
      </c>
      <c r="AF290" s="131">
        <f t="shared" si="87"/>
        <v>4.6629367034256575E-14</v>
      </c>
      <c r="AG290" s="131">
        <v>9.265906631968289E-2</v>
      </c>
      <c r="AH290" s="131">
        <f t="shared" si="88"/>
        <v>-9.3258734068513149E-15</v>
      </c>
      <c r="AI290" s="131">
        <v>6.4763360546841939E-2</v>
      </c>
      <c r="AJ290" s="131">
        <f t="shared" si="89"/>
        <v>-1.3988810110276972E-14</v>
      </c>
      <c r="AK290" s="131">
        <v>4.4039578305796211E-2</v>
      </c>
      <c r="AL290" s="131">
        <f t="shared" si="90"/>
        <v>2.0983215165415459E-14</v>
      </c>
      <c r="AM290" s="131">
        <v>2.9256132083240054E-2</v>
      </c>
      <c r="AN290" s="131">
        <f t="shared" si="91"/>
        <v>9.3258734068513149E-15</v>
      </c>
      <c r="AO290" s="131">
        <f>Plan2!AB290</f>
        <v>0.22616809270146962</v>
      </c>
      <c r="AP290" s="133">
        <f t="shared" si="92"/>
        <v>0.22894037332453765</v>
      </c>
    </row>
    <row r="291" spans="5:42" x14ac:dyDescent="0.25">
      <c r="E291" s="49">
        <v>0</v>
      </c>
      <c r="F291" s="41">
        <v>286</v>
      </c>
      <c r="G291" s="42">
        <f t="shared" si="86"/>
        <v>43.833333333333357</v>
      </c>
      <c r="H291" s="43">
        <f t="shared" si="80"/>
        <v>1.505E-3</v>
      </c>
      <c r="I291" s="44">
        <f t="shared" si="81"/>
        <v>1.2541666666667024E-4</v>
      </c>
      <c r="J291" s="44">
        <f t="shared" si="93"/>
        <v>0.98055956318864701</v>
      </c>
      <c r="K291" s="45">
        <f t="shared" si="77"/>
        <v>0.49436321112768133</v>
      </c>
      <c r="L291" s="46">
        <f t="shared" si="82"/>
        <v>640</v>
      </c>
      <c r="M291" s="46">
        <f t="shared" si="83"/>
        <v>640</v>
      </c>
      <c r="N291" s="46">
        <f t="shared" si="84"/>
        <v>768</v>
      </c>
      <c r="O291" s="47">
        <f t="shared" si="85"/>
        <v>70.400000000000006</v>
      </c>
      <c r="P291" s="48">
        <f t="shared" si="78"/>
        <v>0</v>
      </c>
      <c r="Q291" s="50">
        <f t="shared" si="79"/>
        <v>0</v>
      </c>
      <c r="AB291" s="153">
        <v>3370</v>
      </c>
      <c r="AC291" s="131">
        <v>0.16991704267545543</v>
      </c>
      <c r="AD291" s="131">
        <f t="shared" si="87"/>
        <v>0.16196241174210185</v>
      </c>
      <c r="AE291" s="131">
        <v>0.12818084942979316</v>
      </c>
      <c r="AF291" s="131">
        <f t="shared" si="87"/>
        <v>-4.6768144912334719E-14</v>
      </c>
      <c r="AG291" s="131">
        <v>9.2384113600633436E-2</v>
      </c>
      <c r="AH291" s="131">
        <f t="shared" si="88"/>
        <v>1.8707257964933888E-14</v>
      </c>
      <c r="AI291" s="131">
        <v>6.457118440278603E-2</v>
      </c>
      <c r="AJ291" s="131">
        <f t="shared" si="89"/>
        <v>0</v>
      </c>
      <c r="AK291" s="131">
        <v>4.3908897064532666E-2</v>
      </c>
      <c r="AL291" s="131">
        <f t="shared" si="90"/>
        <v>-1.8707257964933888E-14</v>
      </c>
      <c r="AM291" s="131">
        <v>2.9169318634921806E-2</v>
      </c>
      <c r="AN291" s="131">
        <f t="shared" si="91"/>
        <v>-9.3536289824669439E-15</v>
      </c>
      <c r="AO291" s="131">
        <f>Plan2!AB291</f>
        <v>0.22617632195317244</v>
      </c>
      <c r="AP291" s="133">
        <f t="shared" si="92"/>
        <v>0.22894135052531911</v>
      </c>
    </row>
    <row r="292" spans="5:42" x14ac:dyDescent="0.25">
      <c r="E292" s="49">
        <v>0</v>
      </c>
      <c r="F292" s="41">
        <v>287</v>
      </c>
      <c r="G292" s="42">
        <f t="shared" si="86"/>
        <v>43.916666666666693</v>
      </c>
      <c r="H292" s="43">
        <f t="shared" si="80"/>
        <v>1.505E-3</v>
      </c>
      <c r="I292" s="44">
        <f t="shared" si="81"/>
        <v>1.2541666666662747E-4</v>
      </c>
      <c r="J292" s="44">
        <f t="shared" si="93"/>
        <v>0.98043658467676376</v>
      </c>
      <c r="K292" s="45">
        <f t="shared" si="77"/>
        <v>0.49314697764341653</v>
      </c>
      <c r="L292" s="46">
        <f t="shared" si="82"/>
        <v>640</v>
      </c>
      <c r="M292" s="46">
        <f t="shared" si="83"/>
        <v>640</v>
      </c>
      <c r="N292" s="46">
        <f t="shared" si="84"/>
        <v>768</v>
      </c>
      <c r="O292" s="47">
        <f t="shared" si="85"/>
        <v>70.400000000000006</v>
      </c>
      <c r="P292" s="48">
        <f t="shared" si="78"/>
        <v>0</v>
      </c>
      <c r="Q292" s="50">
        <f t="shared" si="79"/>
        <v>0</v>
      </c>
      <c r="AB292" s="153">
        <v>3380</v>
      </c>
      <c r="AC292" s="131">
        <v>0.16989350826440971</v>
      </c>
      <c r="AD292" s="131">
        <f t="shared" si="87"/>
        <v>0.16196241174200748</v>
      </c>
      <c r="AE292" s="131">
        <v>0.12780161614745661</v>
      </c>
      <c r="AF292" s="131">
        <f t="shared" si="87"/>
        <v>3.7525538232330291E-14</v>
      </c>
      <c r="AG292" s="131">
        <v>9.2110787820749926E-2</v>
      </c>
      <c r="AH292" s="131">
        <f t="shared" si="88"/>
        <v>9.3813845580825728E-15</v>
      </c>
      <c r="AI292" s="131">
        <v>6.4380145395677268E-2</v>
      </c>
      <c r="AJ292" s="131">
        <f t="shared" si="89"/>
        <v>2.3453461395206432E-14</v>
      </c>
      <c r="AK292" s="131">
        <v>4.3778989085051803E-2</v>
      </c>
      <c r="AL292" s="131">
        <f t="shared" si="90"/>
        <v>2.3453461395206432E-15</v>
      </c>
      <c r="AM292" s="131">
        <v>2.9083018875646901E-2</v>
      </c>
      <c r="AN292" s="131">
        <f t="shared" si="91"/>
        <v>4.6906922790412864E-15</v>
      </c>
      <c r="AO292" s="131">
        <f>Plan2!AB292</f>
        <v>0.2261845053780541</v>
      </c>
      <c r="AP292" s="133">
        <f t="shared" si="92"/>
        <v>0.22894231956316818</v>
      </c>
    </row>
    <row r="293" spans="5:42" x14ac:dyDescent="0.25">
      <c r="E293" s="49">
        <v>1</v>
      </c>
      <c r="F293" s="41">
        <v>288</v>
      </c>
      <c r="G293" s="42">
        <v>44</v>
      </c>
      <c r="H293" s="43">
        <f t="shared" si="80"/>
        <v>1.7149999999999999E-3</v>
      </c>
      <c r="I293" s="44">
        <f t="shared" si="81"/>
        <v>1.4291666666667072E-4</v>
      </c>
      <c r="J293" s="44">
        <f t="shared" si="93"/>
        <v>0.9803136215884356</v>
      </c>
      <c r="K293" s="45">
        <f t="shared" si="77"/>
        <v>0.4919337363395061</v>
      </c>
      <c r="L293" s="46">
        <f t="shared" si="82"/>
        <v>640</v>
      </c>
      <c r="M293" s="46">
        <f t="shared" si="83"/>
        <v>640</v>
      </c>
      <c r="N293" s="46">
        <f t="shared" si="84"/>
        <v>768</v>
      </c>
      <c r="O293" s="47">
        <f t="shared" si="85"/>
        <v>70.400000000000006</v>
      </c>
      <c r="P293" s="48">
        <f t="shared" si="78"/>
        <v>0</v>
      </c>
      <c r="Q293" s="50">
        <f t="shared" si="79"/>
        <v>0</v>
      </c>
      <c r="AB293" s="153">
        <v>3390</v>
      </c>
      <c r="AC293" s="131">
        <v>0.16987011269944735</v>
      </c>
      <c r="AD293" s="131">
        <f t="shared" si="87"/>
        <v>0.16196241174216711</v>
      </c>
      <c r="AE293" s="131">
        <v>0.12742462022961748</v>
      </c>
      <c r="AF293" s="131">
        <f t="shared" si="87"/>
        <v>-9.4091401336982017E-15</v>
      </c>
      <c r="AG293" s="131">
        <v>9.1839074582340738E-2</v>
      </c>
      <c r="AH293" s="131">
        <f t="shared" si="88"/>
        <v>3.7636560534792807E-14</v>
      </c>
      <c r="AI293" s="131">
        <v>6.4190233462356652E-2</v>
      </c>
      <c r="AJ293" s="131">
        <f t="shared" si="89"/>
        <v>-9.4091401336982017E-15</v>
      </c>
      <c r="AK293" s="131">
        <v>4.364984752432894E-2</v>
      </c>
      <c r="AL293" s="131">
        <f t="shared" si="90"/>
        <v>2.3522850334245504E-15</v>
      </c>
      <c r="AM293" s="131">
        <v>2.8997228259494544E-2</v>
      </c>
      <c r="AN293" s="131">
        <f t="shared" si="91"/>
        <v>-1.1761425167122752E-15</v>
      </c>
      <c r="AO293" s="131">
        <f>Plan2!AB293</f>
        <v>0.22619264335785083</v>
      </c>
      <c r="AP293" s="133">
        <f t="shared" si="92"/>
        <v>0.22894328052914611</v>
      </c>
    </row>
    <row r="294" spans="5:42" x14ac:dyDescent="0.25">
      <c r="E294" s="49">
        <v>0</v>
      </c>
      <c r="F294" s="41">
        <v>289</v>
      </c>
      <c r="G294" s="42">
        <f t="shared" si="86"/>
        <v>44.083333333333336</v>
      </c>
      <c r="H294" s="43">
        <f t="shared" si="80"/>
        <v>1.7149999999999999E-3</v>
      </c>
      <c r="I294" s="44">
        <f t="shared" si="81"/>
        <v>1.4291666666667072E-4</v>
      </c>
      <c r="J294" s="44">
        <f t="shared" si="93"/>
        <v>0.98017351843335021</v>
      </c>
      <c r="K294" s="45">
        <f t="shared" si="77"/>
        <v>0.49072347985458104</v>
      </c>
      <c r="L294" s="46">
        <f t="shared" si="82"/>
        <v>640</v>
      </c>
      <c r="M294" s="46">
        <f t="shared" si="83"/>
        <v>640</v>
      </c>
      <c r="N294" s="46">
        <f t="shared" si="84"/>
        <v>768</v>
      </c>
      <c r="O294" s="47">
        <f t="shared" si="85"/>
        <v>70.400000000000006</v>
      </c>
      <c r="P294" s="48">
        <f t="shared" si="78"/>
        <v>0</v>
      </c>
      <c r="Q294" s="50">
        <f t="shared" si="79"/>
        <v>0</v>
      </c>
      <c r="AB294" s="153">
        <v>3400</v>
      </c>
      <c r="AC294" s="131">
        <v>0.16984685475545458</v>
      </c>
      <c r="AD294" s="131">
        <f t="shared" si="87"/>
        <v>0.16196241174190773</v>
      </c>
      <c r="AE294" s="131">
        <v>0.12704984193482441</v>
      </c>
      <c r="AF294" s="131">
        <f t="shared" si="87"/>
        <v>-2.8310687127941492E-14</v>
      </c>
      <c r="AG294" s="131">
        <v>9.1568959657098464E-2</v>
      </c>
      <c r="AH294" s="131">
        <f t="shared" si="88"/>
        <v>-3.3029134982598407E-14</v>
      </c>
      <c r="AI294" s="131">
        <v>6.4001438658055632E-2</v>
      </c>
      <c r="AJ294" s="131">
        <f t="shared" si="89"/>
        <v>9.4368957093138306E-15</v>
      </c>
      <c r="AK294" s="131">
        <v>4.3521465619845615E-2</v>
      </c>
      <c r="AL294" s="131">
        <f t="shared" si="90"/>
        <v>-2.3592239273284576E-15</v>
      </c>
      <c r="AM294" s="131">
        <v>2.8911942294025442E-2</v>
      </c>
      <c r="AN294" s="131">
        <f t="shared" si="91"/>
        <v>0</v>
      </c>
      <c r="AO294" s="131">
        <f>Plan2!AB294</f>
        <v>0.22620073627006976</v>
      </c>
      <c r="AP294" s="133">
        <f t="shared" si="92"/>
        <v>0.22894423351228821</v>
      </c>
    </row>
    <row r="295" spans="5:42" x14ac:dyDescent="0.25">
      <c r="E295" s="49">
        <v>0</v>
      </c>
      <c r="F295" s="41">
        <v>290</v>
      </c>
      <c r="G295" s="42">
        <f t="shared" si="86"/>
        <v>44.166666666666671</v>
      </c>
      <c r="H295" s="43">
        <f t="shared" si="80"/>
        <v>1.7149999999999999E-3</v>
      </c>
      <c r="I295" s="44">
        <f t="shared" si="81"/>
        <v>1.4291666666667072E-4</v>
      </c>
      <c r="J295" s="44">
        <f t="shared" si="93"/>
        <v>0.98003343530134079</v>
      </c>
      <c r="K295" s="45">
        <f t="shared" si="77"/>
        <v>0.48951620084538311</v>
      </c>
      <c r="L295" s="46">
        <f t="shared" si="82"/>
        <v>640</v>
      </c>
      <c r="M295" s="46">
        <f t="shared" si="83"/>
        <v>640</v>
      </c>
      <c r="N295" s="46">
        <f t="shared" si="84"/>
        <v>768</v>
      </c>
      <c r="O295" s="47">
        <f t="shared" si="85"/>
        <v>70.400000000000006</v>
      </c>
      <c r="P295" s="48">
        <f t="shared" si="78"/>
        <v>0</v>
      </c>
      <c r="Q295" s="50">
        <f t="shared" si="79"/>
        <v>0</v>
      </c>
      <c r="AB295" s="153">
        <v>3410</v>
      </c>
      <c r="AC295" s="131">
        <v>0.16982373322169131</v>
      </c>
      <c r="AD295" s="131">
        <f t="shared" si="87"/>
        <v>0.16196241174217557</v>
      </c>
      <c r="AE295" s="131">
        <v>0.12667726175319746</v>
      </c>
      <c r="AF295" s="131">
        <f t="shared" si="87"/>
        <v>3.7858605139717838E-14</v>
      </c>
      <c r="AG295" s="131">
        <v>9.1300428983617191E-2</v>
      </c>
      <c r="AH295" s="131">
        <f t="shared" si="88"/>
        <v>-1.4196976927394189E-14</v>
      </c>
      <c r="AI295" s="131">
        <v>6.3813751154659565E-2</v>
      </c>
      <c r="AJ295" s="131">
        <f t="shared" si="89"/>
        <v>-4.7323256424647298E-15</v>
      </c>
      <c r="AK295" s="131">
        <v>4.3393836688409133E-2</v>
      </c>
      <c r="AL295" s="131">
        <f t="shared" si="90"/>
        <v>4.7323256424647298E-15</v>
      </c>
      <c r="AM295" s="131">
        <v>2.8827156539497488E-2</v>
      </c>
      <c r="AN295" s="131">
        <f t="shared" si="91"/>
        <v>-7.0984884636970946E-15</v>
      </c>
      <c r="AO295" s="131">
        <f>Plan2!AB295</f>
        <v>0.22620878448804999</v>
      </c>
      <c r="AP295" s="133">
        <f t="shared" si="92"/>
        <v>0.22894517860132568</v>
      </c>
    </row>
    <row r="296" spans="5:42" x14ac:dyDescent="0.25">
      <c r="E296" s="49">
        <v>0</v>
      </c>
      <c r="F296" s="41">
        <v>291</v>
      </c>
      <c r="G296" s="42">
        <f t="shared" si="86"/>
        <v>44.250000000000007</v>
      </c>
      <c r="H296" s="43">
        <f t="shared" si="80"/>
        <v>1.7149999999999999E-3</v>
      </c>
      <c r="I296" s="44">
        <f t="shared" si="81"/>
        <v>1.4291666666667072E-4</v>
      </c>
      <c r="J296" s="44">
        <f t="shared" si="93"/>
        <v>0.97989337218954564</v>
      </c>
      <c r="K296" s="45">
        <f t="shared" si="77"/>
        <v>0.48831189198671987</v>
      </c>
      <c r="L296" s="46">
        <f t="shared" si="82"/>
        <v>640</v>
      </c>
      <c r="M296" s="46">
        <f t="shared" si="83"/>
        <v>640</v>
      </c>
      <c r="N296" s="46">
        <f t="shared" si="84"/>
        <v>768</v>
      </c>
      <c r="O296" s="47">
        <f t="shared" si="85"/>
        <v>70.400000000000006</v>
      </c>
      <c r="P296" s="48">
        <f t="shared" si="78"/>
        <v>0</v>
      </c>
      <c r="Q296" s="50">
        <f t="shared" si="79"/>
        <v>0</v>
      </c>
      <c r="AB296" s="154">
        <v>3420</v>
      </c>
      <c r="AC296" s="155">
        <v>0.16963689019262096</v>
      </c>
      <c r="AD296" s="131">
        <f t="shared" si="87"/>
        <v>0.10592341727963223</v>
      </c>
      <c r="AE296" s="131">
        <v>0.12630686040304173</v>
      </c>
      <c r="AF296" s="131">
        <f t="shared" si="87"/>
        <v>-6.6446848023815619E-14</v>
      </c>
      <c r="AG296" s="131">
        <v>9.1033468664951794E-2</v>
      </c>
      <c r="AH296" s="131">
        <f t="shared" si="88"/>
        <v>5.2208237732997986E-14</v>
      </c>
      <c r="AI296" s="131">
        <v>6.3627161239002639E-2</v>
      </c>
      <c r="AJ296" s="131">
        <f t="shared" si="89"/>
        <v>-9.4924068605450884E-15</v>
      </c>
      <c r="AK296" s="131">
        <v>4.3266954124992721E-2</v>
      </c>
      <c r="AL296" s="131">
        <f t="shared" si="90"/>
        <v>-4.7462034302725442E-15</v>
      </c>
      <c r="AM296" s="131">
        <v>2.8742866608095469E-2</v>
      </c>
      <c r="AN296" s="131">
        <f t="shared" si="91"/>
        <v>7.1193051454088163E-15</v>
      </c>
      <c r="AO296" s="131">
        <f>Plan2!AB296</f>
        <v>0.2259984905282042</v>
      </c>
      <c r="AP296" s="133">
        <f t="shared" si="92"/>
        <v>0.15428825022079257</v>
      </c>
    </row>
    <row r="297" spans="5:42" x14ac:dyDescent="0.25">
      <c r="E297" s="49">
        <v>0</v>
      </c>
      <c r="F297" s="41">
        <v>292</v>
      </c>
      <c r="G297" s="42">
        <f t="shared" si="86"/>
        <v>44.333333333333343</v>
      </c>
      <c r="H297" s="43">
        <f t="shared" si="80"/>
        <v>1.7149999999999999E-3</v>
      </c>
      <c r="I297" s="44">
        <f t="shared" si="81"/>
        <v>1.4291666666667072E-4</v>
      </c>
      <c r="J297" s="44">
        <f t="shared" si="93"/>
        <v>0.9797533290951036</v>
      </c>
      <c r="K297" s="45">
        <f t="shared" si="77"/>
        <v>0.48711054597142039</v>
      </c>
      <c r="L297" s="46">
        <f t="shared" si="82"/>
        <v>640</v>
      </c>
      <c r="M297" s="46">
        <f t="shared" si="83"/>
        <v>640</v>
      </c>
      <c r="N297" s="46">
        <f t="shared" si="84"/>
        <v>768</v>
      </c>
      <c r="O297" s="47">
        <f t="shared" si="85"/>
        <v>70.400000000000006</v>
      </c>
      <c r="P297" s="48">
        <f t="shared" si="78"/>
        <v>0</v>
      </c>
      <c r="Q297" s="50">
        <f t="shared" si="79"/>
        <v>0</v>
      </c>
      <c r="AB297" s="153">
        <v>3430</v>
      </c>
      <c r="AC297" s="131">
        <v>0.16914232199963947</v>
      </c>
      <c r="AD297" s="131">
        <f t="shared" si="87"/>
        <v>-2.8560487308482152E-14</v>
      </c>
      <c r="AE297" s="131">
        <v>0.12593861882752283</v>
      </c>
      <c r="AF297" s="131">
        <f t="shared" si="87"/>
        <v>5.7120974616964304E-14</v>
      </c>
      <c r="AG297" s="131">
        <v>9.0768064966219947E-2</v>
      </c>
      <c r="AH297" s="131">
        <f t="shared" si="88"/>
        <v>-7.140121827120538E-14</v>
      </c>
      <c r="AI297" s="131">
        <v>6.3441659311192167E-2</v>
      </c>
      <c r="AJ297" s="131">
        <f t="shared" si="89"/>
        <v>9.5201624361607173E-15</v>
      </c>
      <c r="AK297" s="131">
        <v>4.3140811401596257E-2</v>
      </c>
      <c r="AL297" s="131">
        <f t="shared" si="90"/>
        <v>4.7600812180803587E-15</v>
      </c>
      <c r="AM297" s="131">
        <v>2.8659068163173908E-2</v>
      </c>
      <c r="AN297" s="131">
        <f t="shared" si="91"/>
        <v>0</v>
      </c>
      <c r="AO297" s="131">
        <f>Plan2!AB297</f>
        <v>0.22537786389079406</v>
      </c>
      <c r="AP297" s="133">
        <f t="shared" si="92"/>
        <v>1.3123553896529722E-2</v>
      </c>
    </row>
    <row r="298" spans="5:42" x14ac:dyDescent="0.25">
      <c r="E298" s="49">
        <v>0</v>
      </c>
      <c r="F298" s="41">
        <v>293</v>
      </c>
      <c r="G298" s="42">
        <f t="shared" si="86"/>
        <v>44.416666666666679</v>
      </c>
      <c r="H298" s="43">
        <f t="shared" si="80"/>
        <v>1.7149999999999999E-3</v>
      </c>
      <c r="I298" s="44">
        <f t="shared" si="81"/>
        <v>1.4291666666667072E-4</v>
      </c>
      <c r="J298" s="44">
        <f t="shared" si="93"/>
        <v>0.97961330601515373</v>
      </c>
      <c r="K298" s="45">
        <f t="shared" si="77"/>
        <v>0.48591215551029043</v>
      </c>
      <c r="L298" s="46">
        <f t="shared" si="82"/>
        <v>640</v>
      </c>
      <c r="M298" s="46">
        <f t="shared" si="83"/>
        <v>640</v>
      </c>
      <c r="N298" s="46">
        <f t="shared" si="84"/>
        <v>768</v>
      </c>
      <c r="O298" s="47">
        <f t="shared" si="85"/>
        <v>70.400000000000006</v>
      </c>
      <c r="P298" s="48">
        <f t="shared" si="78"/>
        <v>0</v>
      </c>
      <c r="Q298" s="50">
        <f t="shared" si="79"/>
        <v>0</v>
      </c>
      <c r="AB298" s="153">
        <v>3440</v>
      </c>
      <c r="AC298" s="131">
        <v>0.16865062920312898</v>
      </c>
      <c r="AD298" s="131">
        <f t="shared" si="87"/>
        <v>2.8643754035329039E-14</v>
      </c>
      <c r="AE298" s="131">
        <v>0.12557251819139648</v>
      </c>
      <c r="AF298" s="131">
        <f t="shared" si="87"/>
        <v>5.7287508070658077E-14</v>
      </c>
      <c r="AG298" s="131">
        <v>9.0504204312248496E-2</v>
      </c>
      <c r="AH298" s="131">
        <f t="shared" si="88"/>
        <v>4.2965631052993558E-14</v>
      </c>
      <c r="AI298" s="131">
        <v>6.3257235882961879E-2</v>
      </c>
      <c r="AJ298" s="131">
        <f t="shared" si="89"/>
        <v>-2.8643754035329039E-14</v>
      </c>
      <c r="AK298" s="131">
        <v>4.301540206612648E-2</v>
      </c>
      <c r="AL298" s="131">
        <f t="shared" si="90"/>
        <v>-7.1609385088322597E-15</v>
      </c>
      <c r="AM298" s="131">
        <v>2.8575756918513516E-2</v>
      </c>
      <c r="AN298" s="131">
        <f t="shared" si="91"/>
        <v>-1.1934897514720433E-15</v>
      </c>
      <c r="AO298" s="131">
        <f>Plan2!AB298</f>
        <v>0.22476063659080892</v>
      </c>
      <c r="AP298" s="133">
        <f t="shared" si="92"/>
        <v>1.3051672695904681E-2</v>
      </c>
    </row>
    <row r="299" spans="5:42" x14ac:dyDescent="0.25">
      <c r="E299" s="49">
        <v>0</v>
      </c>
      <c r="F299" s="41">
        <v>294</v>
      </c>
      <c r="G299" s="42">
        <f t="shared" si="86"/>
        <v>44.500000000000014</v>
      </c>
      <c r="H299" s="43">
        <f t="shared" si="80"/>
        <v>1.7149999999999999E-3</v>
      </c>
      <c r="I299" s="44">
        <f t="shared" si="81"/>
        <v>1.4291666666667072E-4</v>
      </c>
      <c r="J299" s="44">
        <f t="shared" si="93"/>
        <v>0.97947330294683577</v>
      </c>
      <c r="K299" s="45">
        <f t="shared" si="77"/>
        <v>0.48471671333206906</v>
      </c>
      <c r="L299" s="46">
        <f t="shared" si="82"/>
        <v>640</v>
      </c>
      <c r="M299" s="46">
        <f t="shared" si="83"/>
        <v>640</v>
      </c>
      <c r="N299" s="46">
        <f t="shared" si="84"/>
        <v>768</v>
      </c>
      <c r="O299" s="47">
        <f t="shared" si="85"/>
        <v>70.400000000000006</v>
      </c>
      <c r="P299" s="48">
        <f t="shared" si="78"/>
        <v>0</v>
      </c>
      <c r="Q299" s="50">
        <f t="shared" si="79"/>
        <v>0</v>
      </c>
      <c r="AB299" s="153">
        <v>3450</v>
      </c>
      <c r="AC299" s="131">
        <v>0.16816178679964169</v>
      </c>
      <c r="AD299" s="131">
        <f t="shared" si="87"/>
        <v>9.5756735873919752E-15</v>
      </c>
      <c r="AE299" s="131">
        <v>0.12520853987779801</v>
      </c>
      <c r="AF299" s="131">
        <f t="shared" si="87"/>
        <v>-7.6605388699135801E-14</v>
      </c>
      <c r="AG299" s="131">
        <v>9.0241873285256416E-2</v>
      </c>
      <c r="AH299" s="131">
        <f t="shared" si="88"/>
        <v>-1.915134717478395E-14</v>
      </c>
      <c r="AI299" s="131">
        <v>6.3073881576054786E-2</v>
      </c>
      <c r="AJ299" s="131">
        <f t="shared" si="89"/>
        <v>1.4363510381087963E-14</v>
      </c>
      <c r="AK299" s="131">
        <v>4.2890719741297122E-2</v>
      </c>
      <c r="AL299" s="131">
        <f t="shared" si="90"/>
        <v>-2.3939183968479938E-15</v>
      </c>
      <c r="AM299" s="131">
        <v>2.8492928637590287E-2</v>
      </c>
      <c r="AN299" s="131">
        <f t="shared" si="91"/>
        <v>-1.1969591984239969E-15</v>
      </c>
      <c r="AO299" s="131">
        <f>Plan2!AB299</f>
        <v>0.22414678077591044</v>
      </c>
      <c r="AP299" s="133">
        <f t="shared" si="92"/>
        <v>1.2980380450831608E-2</v>
      </c>
    </row>
    <row r="300" spans="5:42" x14ac:dyDescent="0.25">
      <c r="E300" s="49">
        <v>0</v>
      </c>
      <c r="F300" s="41">
        <v>295</v>
      </c>
      <c r="G300" s="42">
        <f t="shared" si="86"/>
        <v>44.58333333333335</v>
      </c>
      <c r="H300" s="43">
        <f t="shared" si="80"/>
        <v>1.7149999999999999E-3</v>
      </c>
      <c r="I300" s="44">
        <f t="shared" si="81"/>
        <v>1.4291666666667072E-4</v>
      </c>
      <c r="J300" s="44">
        <f t="shared" si="93"/>
        <v>0.97933331988728967</v>
      </c>
      <c r="K300" s="45">
        <f t="shared" si="77"/>
        <v>0.48352421218338432</v>
      </c>
      <c r="L300" s="46">
        <f t="shared" si="82"/>
        <v>640</v>
      </c>
      <c r="M300" s="46">
        <f t="shared" si="83"/>
        <v>640</v>
      </c>
      <c r="N300" s="46">
        <f t="shared" si="84"/>
        <v>768</v>
      </c>
      <c r="O300" s="47">
        <f t="shared" si="85"/>
        <v>70.400000000000006</v>
      </c>
      <c r="P300" s="48">
        <f t="shared" si="78"/>
        <v>0</v>
      </c>
      <c r="Q300" s="50">
        <f t="shared" si="79"/>
        <v>0</v>
      </c>
      <c r="AB300" s="153">
        <v>3460</v>
      </c>
      <c r="AC300" s="131">
        <v>0.16767577007478718</v>
      </c>
      <c r="AD300" s="131">
        <f t="shared" si="87"/>
        <v>-1.9206858326015208E-14</v>
      </c>
      <c r="AE300" s="131">
        <v>0.12484666548508774</v>
      </c>
      <c r="AF300" s="131">
        <f t="shared" si="87"/>
        <v>4.801714581503802E-14</v>
      </c>
      <c r="AG300" s="131">
        <v>8.9981058622582294E-2</v>
      </c>
      <c r="AH300" s="131">
        <f t="shared" si="88"/>
        <v>9.6034291630076041E-15</v>
      </c>
      <c r="AI300" s="131">
        <v>6.2891587120632669E-2</v>
      </c>
      <c r="AJ300" s="131">
        <f t="shared" si="89"/>
        <v>4.801714581503802E-15</v>
      </c>
      <c r="AK300" s="131">
        <v>4.2766758123547716E-2</v>
      </c>
      <c r="AL300" s="131">
        <f t="shared" si="90"/>
        <v>2.400857290751901E-15</v>
      </c>
      <c r="AM300" s="131">
        <v>2.8410579132857369E-2</v>
      </c>
      <c r="AN300" s="131">
        <f t="shared" si="91"/>
        <v>1.2004286453759505E-15</v>
      </c>
      <c r="AO300" s="131">
        <f>Plan2!AB300</f>
        <v>0.22353626889720873</v>
      </c>
      <c r="AP300" s="133">
        <f t="shared" si="92"/>
        <v>1.290967074512317E-2</v>
      </c>
    </row>
    <row r="301" spans="5:42" x14ac:dyDescent="0.25">
      <c r="E301" s="49">
        <v>0</v>
      </c>
      <c r="F301" s="41">
        <v>296</v>
      </c>
      <c r="G301" s="42">
        <f t="shared" si="86"/>
        <v>44.666666666666686</v>
      </c>
      <c r="H301" s="43">
        <f t="shared" si="80"/>
        <v>1.7149999999999999E-3</v>
      </c>
      <c r="I301" s="44">
        <f t="shared" si="81"/>
        <v>1.4291666666667072E-4</v>
      </c>
      <c r="J301" s="44">
        <f t="shared" si="93"/>
        <v>0.97919335683365583</v>
      </c>
      <c r="K301" s="45">
        <f t="shared" si="77"/>
        <v>0.48233464482870847</v>
      </c>
      <c r="L301" s="46">
        <f t="shared" si="82"/>
        <v>640</v>
      </c>
      <c r="M301" s="46">
        <f t="shared" si="83"/>
        <v>640</v>
      </c>
      <c r="N301" s="46">
        <f t="shared" si="84"/>
        <v>768</v>
      </c>
      <c r="O301" s="47">
        <f t="shared" si="85"/>
        <v>70.400000000000006</v>
      </c>
      <c r="P301" s="48">
        <f t="shared" si="78"/>
        <v>0</v>
      </c>
      <c r="Q301" s="50">
        <f t="shared" si="79"/>
        <v>0</v>
      </c>
      <c r="AB301" s="153">
        <v>3470</v>
      </c>
      <c r="AC301" s="131">
        <v>0.16719255459906726</v>
      </c>
      <c r="AD301" s="131">
        <f t="shared" si="87"/>
        <v>-1.9262369477246466E-14</v>
      </c>
      <c r="AE301" s="131">
        <v>0.12448687682374739</v>
      </c>
      <c r="AF301" s="131">
        <f t="shared" si="87"/>
        <v>-1.4446777107934849E-14</v>
      </c>
      <c r="AG301" s="131">
        <v>8.9721747214448075E-2</v>
      </c>
      <c r="AH301" s="131">
        <f t="shared" si="88"/>
        <v>9.631184738623233E-15</v>
      </c>
      <c r="AI301" s="131">
        <v>6.2710343353714393E-2</v>
      </c>
      <c r="AJ301" s="131">
        <f t="shared" si="89"/>
        <v>-9.631184738623233E-15</v>
      </c>
      <c r="AK301" s="131">
        <v>4.2643510981981304E-2</v>
      </c>
      <c r="AL301" s="131">
        <f t="shared" si="90"/>
        <v>4.8155923693116165E-15</v>
      </c>
      <c r="AM301" s="131">
        <v>2.8328704265039327E-2</v>
      </c>
      <c r="AN301" s="131">
        <f t="shared" si="91"/>
        <v>-2.4077961846558082E-15</v>
      </c>
      <c r="AO301" s="131">
        <f>Plan2!AB301</f>
        <v>0.22292907370513937</v>
      </c>
      <c r="AP301" s="133">
        <f t="shared" si="92"/>
        <v>1.2839537249138833E-2</v>
      </c>
    </row>
    <row r="302" spans="5:42" x14ac:dyDescent="0.25">
      <c r="E302" s="49">
        <v>0</v>
      </c>
      <c r="F302" s="41">
        <v>297</v>
      </c>
      <c r="G302" s="42">
        <f t="shared" si="86"/>
        <v>44.750000000000021</v>
      </c>
      <c r="H302" s="43">
        <f t="shared" si="80"/>
        <v>1.7149999999999999E-3</v>
      </c>
      <c r="I302" s="44">
        <f t="shared" si="81"/>
        <v>1.4291666666667072E-4</v>
      </c>
      <c r="J302" s="44">
        <f t="shared" si="93"/>
        <v>0.97905341378307498</v>
      </c>
      <c r="K302" s="45">
        <f t="shared" si="77"/>
        <v>0.48114800405031483</v>
      </c>
      <c r="L302" s="46">
        <f t="shared" si="82"/>
        <v>640</v>
      </c>
      <c r="M302" s="46">
        <f t="shared" si="83"/>
        <v>640</v>
      </c>
      <c r="N302" s="46">
        <f t="shared" si="84"/>
        <v>768</v>
      </c>
      <c r="O302" s="47">
        <f t="shared" si="85"/>
        <v>70.400000000000006</v>
      </c>
      <c r="P302" s="48">
        <f t="shared" si="78"/>
        <v>0</v>
      </c>
      <c r="Q302" s="50">
        <f t="shared" si="79"/>
        <v>0</v>
      </c>
      <c r="AB302" s="153">
        <v>3480</v>
      </c>
      <c r="AC302" s="131">
        <v>0.16671211622378262</v>
      </c>
      <c r="AD302" s="131">
        <f t="shared" si="87"/>
        <v>1.9317880628477724E-14</v>
      </c>
      <c r="AE302" s="131">
        <v>0.12412915591333427</v>
      </c>
      <c r="AF302" s="131">
        <f t="shared" si="87"/>
        <v>-1.4488410471358293E-14</v>
      </c>
      <c r="AG302" s="131">
        <v>8.9463926101762917E-2</v>
      </c>
      <c r="AH302" s="131">
        <f t="shared" si="88"/>
        <v>1.4488410471358293E-14</v>
      </c>
      <c r="AI302" s="131">
        <v>6.253014121764057E-2</v>
      </c>
      <c r="AJ302" s="131">
        <f t="shared" si="89"/>
        <v>2.4147350785597155E-14</v>
      </c>
      <c r="AK302" s="131">
        <v>4.2520972157320418E-2</v>
      </c>
      <c r="AL302" s="131">
        <f t="shared" si="90"/>
        <v>-7.2442052356791464E-15</v>
      </c>
      <c r="AM302" s="131">
        <v>2.8247299942438631E-2</v>
      </c>
      <c r="AN302" s="131">
        <f t="shared" si="91"/>
        <v>-2.4147350785597155E-15</v>
      </c>
      <c r="AO302" s="131">
        <f>Plan2!AB302</f>
        <v>0.22232516824541021</v>
      </c>
      <c r="AP302" s="133">
        <f t="shared" si="92"/>
        <v>1.2769973719390038E-2</v>
      </c>
    </row>
    <row r="303" spans="5:42" x14ac:dyDescent="0.25">
      <c r="E303" s="49">
        <v>0</v>
      </c>
      <c r="F303" s="41">
        <v>298</v>
      </c>
      <c r="G303" s="42">
        <f t="shared" si="86"/>
        <v>44.833333333333357</v>
      </c>
      <c r="H303" s="43">
        <f t="shared" si="80"/>
        <v>1.7149999999999999E-3</v>
      </c>
      <c r="I303" s="44">
        <f t="shared" si="81"/>
        <v>1.4291666666667072E-4</v>
      </c>
      <c r="J303" s="44">
        <f t="shared" si="93"/>
        <v>0.97891349073268852</v>
      </c>
      <c r="K303" s="45">
        <f t="shared" si="77"/>
        <v>0.47996428264823421</v>
      </c>
      <c r="L303" s="46">
        <f t="shared" si="82"/>
        <v>640</v>
      </c>
      <c r="M303" s="46">
        <f t="shared" si="83"/>
        <v>640</v>
      </c>
      <c r="N303" s="46">
        <f t="shared" si="84"/>
        <v>768</v>
      </c>
      <c r="O303" s="47">
        <f t="shared" si="85"/>
        <v>70.400000000000006</v>
      </c>
      <c r="P303" s="48">
        <f t="shared" si="78"/>
        <v>0</v>
      </c>
      <c r="Q303" s="50">
        <f t="shared" si="79"/>
        <v>0</v>
      </c>
      <c r="AB303" s="153">
        <v>3490</v>
      </c>
      <c r="AC303" s="131">
        <v>0.16623443107700961</v>
      </c>
      <c r="AD303" s="131">
        <f t="shared" si="87"/>
        <v>0</v>
      </c>
      <c r="AE303" s="131">
        <v>0.12377348497948529</v>
      </c>
      <c r="AF303" s="131">
        <f t="shared" si="87"/>
        <v>3.8746783559417963E-14</v>
      </c>
      <c r="AG303" s="131">
        <v>8.9207582473964139E-2</v>
      </c>
      <c r="AH303" s="131">
        <f t="shared" si="88"/>
        <v>-9.6866958898544908E-15</v>
      </c>
      <c r="AI303" s="131">
        <v>6.2350971758564154E-2</v>
      </c>
      <c r="AJ303" s="131">
        <f t="shared" si="89"/>
        <v>-2.9060087669563472E-14</v>
      </c>
      <c r="AK303" s="131">
        <v>4.2399135560881103E-2</v>
      </c>
      <c r="AL303" s="131">
        <f t="shared" si="90"/>
        <v>0</v>
      </c>
      <c r="AM303" s="131">
        <v>2.8166362120254012E-2</v>
      </c>
      <c r="AN303" s="131">
        <f t="shared" si="91"/>
        <v>6.0541849311590568E-15</v>
      </c>
      <c r="AO303" s="131">
        <f>Plan2!AB303</f>
        <v>0.22172452585501021</v>
      </c>
      <c r="AP303" s="133">
        <f t="shared" si="92"/>
        <v>1.2700973995810938E-2</v>
      </c>
    </row>
    <row r="304" spans="5:42" x14ac:dyDescent="0.25">
      <c r="E304" s="49">
        <v>0</v>
      </c>
      <c r="F304" s="41">
        <v>299</v>
      </c>
      <c r="G304" s="42">
        <f t="shared" si="86"/>
        <v>44.916666666666693</v>
      </c>
      <c r="H304" s="43">
        <f t="shared" si="80"/>
        <v>1.7149999999999999E-3</v>
      </c>
      <c r="I304" s="44">
        <f t="shared" si="81"/>
        <v>1.4291666666662198E-4</v>
      </c>
      <c r="J304" s="44">
        <f t="shared" si="93"/>
        <v>0.97877358767963796</v>
      </c>
      <c r="K304" s="45">
        <f t="shared" si="77"/>
        <v>0.47878347344021005</v>
      </c>
      <c r="L304" s="46">
        <f t="shared" si="82"/>
        <v>640</v>
      </c>
      <c r="M304" s="46">
        <f t="shared" si="83"/>
        <v>640</v>
      </c>
      <c r="N304" s="46">
        <f t="shared" si="84"/>
        <v>768</v>
      </c>
      <c r="O304" s="47">
        <f t="shared" si="85"/>
        <v>70.400000000000006</v>
      </c>
      <c r="P304" s="48">
        <f t="shared" si="78"/>
        <v>0</v>
      </c>
      <c r="Q304" s="50">
        <f t="shared" si="79"/>
        <v>0</v>
      </c>
      <c r="AB304" s="153">
        <v>3500</v>
      </c>
      <c r="AC304" s="131">
        <v>0.16575947555964671</v>
      </c>
      <c r="AD304" s="131">
        <f t="shared" si="87"/>
        <v>0</v>
      </c>
      <c r="AE304" s="131">
        <v>0.12341984645097226</v>
      </c>
      <c r="AF304" s="131">
        <f t="shared" si="87"/>
        <v>-7.2858385991025898E-14</v>
      </c>
      <c r="AG304" s="131">
        <v>8.8952703666895699E-2</v>
      </c>
      <c r="AH304" s="131">
        <f t="shared" si="88"/>
        <v>9.7144514654701197E-15</v>
      </c>
      <c r="AI304" s="131">
        <v>6.2172826124968349E-2</v>
      </c>
      <c r="AJ304" s="131">
        <f t="shared" si="89"/>
        <v>3.4000580129145419E-14</v>
      </c>
      <c r="AK304" s="131">
        <v>4.2277995173564314E-2</v>
      </c>
      <c r="AL304" s="131">
        <f t="shared" si="90"/>
        <v>4.8572257327350599E-15</v>
      </c>
      <c r="AM304" s="131">
        <v>2.8085886799910417E-2</v>
      </c>
      <c r="AN304" s="131">
        <f t="shared" si="91"/>
        <v>-3.6429192995512949E-15</v>
      </c>
      <c r="AO304" s="131">
        <f>Plan2!AB304</f>
        <v>0.22112712015829039</v>
      </c>
      <c r="AP304" s="133">
        <f t="shared" si="92"/>
        <v>1.2632532003080399E-2</v>
      </c>
    </row>
    <row r="305" spans="5:42" x14ac:dyDescent="0.25">
      <c r="E305" s="49">
        <v>1</v>
      </c>
      <c r="F305" s="41">
        <v>300</v>
      </c>
      <c r="G305" s="42">
        <v>45</v>
      </c>
      <c r="H305" s="43">
        <f t="shared" si="80"/>
        <v>1.9480000000000001E-3</v>
      </c>
      <c r="I305" s="44">
        <f t="shared" si="81"/>
        <v>1.6233333333333795E-4</v>
      </c>
      <c r="J305" s="44">
        <f t="shared" si="93"/>
        <v>0.97863370462106547</v>
      </c>
      <c r="K305" s="45">
        <f t="shared" si="77"/>
        <v>0.4776055692616562</v>
      </c>
      <c r="L305" s="46">
        <f t="shared" si="82"/>
        <v>640</v>
      </c>
      <c r="M305" s="46">
        <f t="shared" si="83"/>
        <v>640</v>
      </c>
      <c r="N305" s="46">
        <f t="shared" si="84"/>
        <v>768</v>
      </c>
      <c r="O305" s="47">
        <f t="shared" si="85"/>
        <v>70.400000000000006</v>
      </c>
      <c r="P305" s="48">
        <f t="shared" si="78"/>
        <v>0</v>
      </c>
      <c r="Q305" s="50">
        <f t="shared" si="79"/>
        <v>0</v>
      </c>
      <c r="AB305" s="153">
        <v>3510</v>
      </c>
      <c r="AC305" s="131">
        <v>0.16528722634152826</v>
      </c>
      <c r="AD305" s="131">
        <f t="shared" si="87"/>
        <v>6.819544928760024E-14</v>
      </c>
      <c r="AE305" s="131">
        <v>0.12306822295680994</v>
      </c>
      <c r="AF305" s="131">
        <f t="shared" si="87"/>
        <v>-4.8711035205428743E-15</v>
      </c>
      <c r="AG305" s="131">
        <v>8.8699277160722192E-2</v>
      </c>
      <c r="AH305" s="131">
        <f t="shared" si="88"/>
        <v>-4.8711035205428743E-15</v>
      </c>
      <c r="AI305" s="131">
        <v>6.1995695566207723E-2</v>
      </c>
      <c r="AJ305" s="131">
        <f t="shared" si="89"/>
        <v>-1.2177758801357186E-14</v>
      </c>
      <c r="AK305" s="131">
        <v>4.2157545044864714E-2</v>
      </c>
      <c r="AL305" s="131">
        <f t="shared" si="90"/>
        <v>4.8711035205428743E-15</v>
      </c>
      <c r="AM305" s="131">
        <v>2.8005870028400701E-2</v>
      </c>
      <c r="AN305" s="131">
        <f t="shared" si="91"/>
        <v>0</v>
      </c>
      <c r="AO305" s="131">
        <f>Plan2!AB305</f>
        <v>0.22053292506309763</v>
      </c>
      <c r="AP305" s="133">
        <f t="shared" si="92"/>
        <v>1.2564641745625216E-2</v>
      </c>
    </row>
    <row r="306" spans="5:42" x14ac:dyDescent="0.25">
      <c r="E306" s="49">
        <v>0</v>
      </c>
      <c r="F306" s="41">
        <v>301</v>
      </c>
      <c r="G306" s="42">
        <f t="shared" si="86"/>
        <v>45.083333333333336</v>
      </c>
      <c r="H306" s="43">
        <f t="shared" si="80"/>
        <v>1.9480000000000001E-3</v>
      </c>
      <c r="I306" s="44">
        <f t="shared" si="81"/>
        <v>1.6233333333333795E-4</v>
      </c>
      <c r="J306" s="44">
        <f t="shared" si="93"/>
        <v>0.97847483974968197</v>
      </c>
      <c r="K306" s="45">
        <f t="shared" si="77"/>
        <v>0.47643056296561254</v>
      </c>
      <c r="L306" s="46">
        <f t="shared" si="82"/>
        <v>640</v>
      </c>
      <c r="M306" s="46">
        <f t="shared" si="83"/>
        <v>640</v>
      </c>
      <c r="N306" s="46">
        <f t="shared" si="84"/>
        <v>768</v>
      </c>
      <c r="O306" s="47">
        <f t="shared" si="85"/>
        <v>70.400000000000006</v>
      </c>
      <c r="P306" s="48">
        <f t="shared" si="78"/>
        <v>0</v>
      </c>
      <c r="Q306" s="50">
        <f t="shared" si="79"/>
        <v>0</v>
      </c>
      <c r="AB306" s="153">
        <v>3520</v>
      </c>
      <c r="AC306" s="131">
        <v>0.16481766035760337</v>
      </c>
      <c r="AD306" s="131">
        <f t="shared" si="87"/>
        <v>-3.907985046680551E-14</v>
      </c>
      <c r="AE306" s="131">
        <v>0.12271859732340998</v>
      </c>
      <c r="AF306" s="131">
        <f t="shared" si="87"/>
        <v>1.9539925233402755E-14</v>
      </c>
      <c r="AG306" s="131">
        <v>8.8447290577879187E-2</v>
      </c>
      <c r="AH306" s="131">
        <f t="shared" si="88"/>
        <v>-1.4654943925052066E-14</v>
      </c>
      <c r="AI306" s="131">
        <v>6.1819571431076435E-2</v>
      </c>
      <c r="AJ306" s="131">
        <f t="shared" si="89"/>
        <v>-7.3274719625260332E-15</v>
      </c>
      <c r="AK306" s="131">
        <v>4.2037779291896366E-2</v>
      </c>
      <c r="AL306" s="131">
        <f t="shared" si="90"/>
        <v>4.8849813083506888E-15</v>
      </c>
      <c r="AM306" s="131">
        <v>2.7926307897638232E-2</v>
      </c>
      <c r="AN306" s="131">
        <f t="shared" si="91"/>
        <v>1.099120794378905E-14</v>
      </c>
      <c r="AO306" s="131">
        <f>Plan2!AB306</f>
        <v>0.21994191475697877</v>
      </c>
      <c r="AP306" s="133">
        <f t="shared" si="92"/>
        <v>1.2497297309261413E-2</v>
      </c>
    </row>
    <row r="307" spans="5:42" x14ac:dyDescent="0.25">
      <c r="E307" s="49">
        <v>0</v>
      </c>
      <c r="F307" s="41">
        <v>302</v>
      </c>
      <c r="G307" s="42">
        <f t="shared" si="86"/>
        <v>45.166666666666671</v>
      </c>
      <c r="H307" s="43">
        <f t="shared" si="80"/>
        <v>1.9480000000000001E-3</v>
      </c>
      <c r="I307" s="44">
        <f t="shared" si="81"/>
        <v>1.6233333333333795E-4</v>
      </c>
      <c r="J307" s="44">
        <f t="shared" si="93"/>
        <v>0.97831600066736257</v>
      </c>
      <c r="K307" s="45">
        <f t="shared" si="77"/>
        <v>0.47525844742270201</v>
      </c>
      <c r="L307" s="46">
        <f t="shared" si="82"/>
        <v>640</v>
      </c>
      <c r="M307" s="46">
        <f t="shared" si="83"/>
        <v>640</v>
      </c>
      <c r="N307" s="46">
        <f t="shared" si="84"/>
        <v>768</v>
      </c>
      <c r="O307" s="47">
        <f t="shared" si="85"/>
        <v>70.400000000000006</v>
      </c>
      <c r="P307" s="48">
        <f t="shared" si="78"/>
        <v>0</v>
      </c>
      <c r="Q307" s="50">
        <f t="shared" si="79"/>
        <v>0</v>
      </c>
      <c r="AB307" s="153">
        <v>3530</v>
      </c>
      <c r="AC307" s="131">
        <v>0.16435075480418238</v>
      </c>
      <c r="AD307" s="131">
        <f t="shared" si="87"/>
        <v>0</v>
      </c>
      <c r="AE307" s="131">
        <v>0.12237095257178567</v>
      </c>
      <c r="AF307" s="131">
        <f t="shared" si="87"/>
        <v>2.9393154576951019E-14</v>
      </c>
      <c r="AG307" s="131">
        <v>8.8196731681058085E-2</v>
      </c>
      <c r="AH307" s="131">
        <f t="shared" si="88"/>
        <v>3.4292013673109523E-14</v>
      </c>
      <c r="AI307" s="131">
        <v>6.1644445166399116E-2</v>
      </c>
      <c r="AJ307" s="131">
        <f t="shared" si="89"/>
        <v>-1.7146006836554761E-14</v>
      </c>
      <c r="AK307" s="131">
        <v>4.1918692098434858E-2</v>
      </c>
      <c r="AL307" s="131">
        <f t="shared" si="90"/>
        <v>-1.469657728847551E-14</v>
      </c>
      <c r="AM307" s="131">
        <v>2.7847196543820528E-2</v>
      </c>
      <c r="AN307" s="131">
        <f t="shared" si="91"/>
        <v>-1.1022432966356632E-14</v>
      </c>
      <c r="AO307" s="131">
        <f>Plan2!AB307</f>
        <v>0.21935406370344235</v>
      </c>
      <c r="AP307" s="133">
        <f t="shared" si="92"/>
        <v>1.2430492858625408E-2</v>
      </c>
    </row>
    <row r="308" spans="5:42" x14ac:dyDescent="0.25">
      <c r="E308" s="49">
        <v>0</v>
      </c>
      <c r="F308" s="41">
        <v>303</v>
      </c>
      <c r="G308" s="42">
        <f t="shared" si="86"/>
        <v>45.250000000000007</v>
      </c>
      <c r="H308" s="43">
        <f t="shared" si="80"/>
        <v>1.9480000000000001E-3</v>
      </c>
      <c r="I308" s="44">
        <f t="shared" si="81"/>
        <v>1.6233333333333795E-4</v>
      </c>
      <c r="J308" s="44">
        <f t="shared" si="93"/>
        <v>0.97815718736992086</v>
      </c>
      <c r="K308" s="45">
        <f t="shared" si="77"/>
        <v>0.47408921552108707</v>
      </c>
      <c r="L308" s="46">
        <f t="shared" si="82"/>
        <v>640</v>
      </c>
      <c r="M308" s="46">
        <f t="shared" si="83"/>
        <v>640</v>
      </c>
      <c r="N308" s="46">
        <f t="shared" si="84"/>
        <v>768</v>
      </c>
      <c r="O308" s="47">
        <f t="shared" si="85"/>
        <v>70.400000000000006</v>
      </c>
      <c r="P308" s="48">
        <f t="shared" si="78"/>
        <v>0</v>
      </c>
      <c r="Q308" s="50">
        <f t="shared" si="79"/>
        <v>0</v>
      </c>
      <c r="AB308" s="153">
        <v>3540</v>
      </c>
      <c r="AC308" s="131">
        <v>0.16388648713524412</v>
      </c>
      <c r="AD308" s="131">
        <f t="shared" si="87"/>
        <v>3.9301895071730542E-14</v>
      </c>
      <c r="AE308" s="131">
        <v>0.12202527191480318</v>
      </c>
      <c r="AF308" s="131">
        <f t="shared" si="87"/>
        <v>-9.8254737679326354E-15</v>
      </c>
      <c r="AG308" s="131">
        <v>8.7947588371224558E-2</v>
      </c>
      <c r="AH308" s="131">
        <f t="shared" si="88"/>
        <v>-9.8254737679326354E-15</v>
      </c>
      <c r="AI308" s="131">
        <v>6.1470308315646587E-2</v>
      </c>
      <c r="AJ308" s="131">
        <f t="shared" si="89"/>
        <v>4.9127368839663177E-15</v>
      </c>
      <c r="AK308" s="131">
        <v>4.1800277713976035E-2</v>
      </c>
      <c r="AL308" s="131">
        <f t="shared" si="90"/>
        <v>1.2281842209915794E-14</v>
      </c>
      <c r="AM308" s="131">
        <v>2.7768532146804106E-2</v>
      </c>
      <c r="AN308" s="131">
        <f t="shared" si="91"/>
        <v>7.3691053259494765E-15</v>
      </c>
      <c r="AO308" s="131">
        <f>Plan2!AB308</f>
        <v>0.21876934663828071</v>
      </c>
      <c r="AP308" s="133">
        <f t="shared" si="92"/>
        <v>1.2364222636227218E-2</v>
      </c>
    </row>
    <row r="309" spans="5:42" x14ac:dyDescent="0.25">
      <c r="E309" s="49">
        <v>0</v>
      </c>
      <c r="F309" s="41">
        <v>304</v>
      </c>
      <c r="G309" s="42">
        <f t="shared" si="86"/>
        <v>45.333333333333343</v>
      </c>
      <c r="H309" s="43">
        <f t="shared" si="80"/>
        <v>1.9480000000000001E-3</v>
      </c>
      <c r="I309" s="44">
        <f t="shared" si="81"/>
        <v>1.6233333333333795E-4</v>
      </c>
      <c r="J309" s="44">
        <f t="shared" si="93"/>
        <v>0.97799839985317105</v>
      </c>
      <c r="K309" s="45">
        <f t="shared" si="77"/>
        <v>0.47292286016642743</v>
      </c>
      <c r="L309" s="46">
        <f t="shared" si="82"/>
        <v>640</v>
      </c>
      <c r="M309" s="46">
        <f t="shared" si="83"/>
        <v>640</v>
      </c>
      <c r="N309" s="46">
        <f t="shared" si="84"/>
        <v>768</v>
      </c>
      <c r="O309" s="47">
        <f t="shared" si="85"/>
        <v>70.400000000000006</v>
      </c>
      <c r="P309" s="48">
        <f t="shared" si="78"/>
        <v>0</v>
      </c>
      <c r="Q309" s="50">
        <f t="shared" si="79"/>
        <v>0</v>
      </c>
      <c r="AB309" s="153">
        <v>3550</v>
      </c>
      <c r="AC309" s="131">
        <v>0.16342483505880664</v>
      </c>
      <c r="AD309" s="131">
        <f t="shared" si="87"/>
        <v>-5.9119376061289586E-14</v>
      </c>
      <c r="AE309" s="131">
        <v>0.12168153875447982</v>
      </c>
      <c r="AF309" s="131">
        <f t="shared" si="87"/>
        <v>9.8532293435482643E-15</v>
      </c>
      <c r="AG309" s="131">
        <v>8.7699848685671808E-2</v>
      </c>
      <c r="AH309" s="131">
        <f t="shared" si="88"/>
        <v>0</v>
      </c>
      <c r="AI309" s="131">
        <v>6.1297152517574394E-2</v>
      </c>
      <c r="AJ309" s="131">
        <f t="shared" si="89"/>
        <v>1.7243151351209463E-14</v>
      </c>
      <c r="AK309" s="131">
        <v>4.168253045280991E-2</v>
      </c>
      <c r="AL309" s="131">
        <f t="shared" si="90"/>
        <v>2.4633073358870661E-15</v>
      </c>
      <c r="AM309" s="131">
        <v>2.7690310929489148E-2</v>
      </c>
      <c r="AN309" s="131">
        <f t="shared" si="91"/>
        <v>-6.1582683397176652E-15</v>
      </c>
      <c r="AO309" s="131">
        <f>Plan2!AB309</f>
        <v>0.2181877385659495</v>
      </c>
      <c r="AP309" s="133">
        <f t="shared" si="92"/>
        <v>1.2298480960706432E-2</v>
      </c>
    </row>
    <row r="310" spans="5:42" x14ac:dyDescent="0.25">
      <c r="E310" s="49">
        <v>0</v>
      </c>
      <c r="F310" s="41">
        <v>305</v>
      </c>
      <c r="G310" s="42">
        <f t="shared" si="86"/>
        <v>45.416666666666679</v>
      </c>
      <c r="H310" s="43">
        <f t="shared" si="80"/>
        <v>1.9480000000000001E-3</v>
      </c>
      <c r="I310" s="44">
        <f t="shared" si="81"/>
        <v>1.6233333333333795E-4</v>
      </c>
      <c r="J310" s="44">
        <f t="shared" si="93"/>
        <v>0.97783963811292818</v>
      </c>
      <c r="K310" s="45">
        <f t="shared" si="77"/>
        <v>0.47175937428183523</v>
      </c>
      <c r="L310" s="46">
        <f t="shared" si="82"/>
        <v>640</v>
      </c>
      <c r="M310" s="46">
        <f t="shared" si="83"/>
        <v>640</v>
      </c>
      <c r="N310" s="46">
        <f t="shared" si="84"/>
        <v>768</v>
      </c>
      <c r="O310" s="47">
        <f t="shared" si="85"/>
        <v>70.400000000000006</v>
      </c>
      <c r="P310" s="48">
        <f t="shared" si="78"/>
        <v>0</v>
      </c>
      <c r="Q310" s="50">
        <f t="shared" si="79"/>
        <v>0</v>
      </c>
      <c r="AB310" s="153">
        <v>3560</v>
      </c>
      <c r="AC310" s="131">
        <v>0.16296577653336064</v>
      </c>
      <c r="AD310" s="131">
        <f t="shared" si="87"/>
        <v>2.964295475749168E-14</v>
      </c>
      <c r="AE310" s="131">
        <v>0.12133973667932678</v>
      </c>
      <c r="AF310" s="131">
        <f t="shared" si="87"/>
        <v>-4.9404924595819466E-15</v>
      </c>
      <c r="AG310" s="131">
        <v>8.7453500796105352E-2</v>
      </c>
      <c r="AH310" s="131">
        <f t="shared" si="88"/>
        <v>9.8809849191638932E-15</v>
      </c>
      <c r="AI310" s="131">
        <v>6.1124969504884573E-2</v>
      </c>
      <c r="AJ310" s="131">
        <f t="shared" si="89"/>
        <v>-2.4702462297909733E-15</v>
      </c>
      <c r="AK310" s="131">
        <v>4.1565444693110999E-2</v>
      </c>
      <c r="AL310" s="131">
        <f t="shared" si="90"/>
        <v>-2.4702462297909733E-15</v>
      </c>
      <c r="AM310" s="131">
        <v>2.7612529157215307E-2</v>
      </c>
      <c r="AN310" s="131">
        <f t="shared" si="91"/>
        <v>1.2351231148954867E-15</v>
      </c>
      <c r="AO310" s="131">
        <f>Plan2!AB310</f>
        <v>0.21760921475600728</v>
      </c>
      <c r="AP310" s="133">
        <f t="shared" si="92"/>
        <v>1.2233262226509889E-2</v>
      </c>
    </row>
    <row r="311" spans="5:42" x14ac:dyDescent="0.25">
      <c r="E311" s="49">
        <v>0</v>
      </c>
      <c r="F311" s="41">
        <v>306</v>
      </c>
      <c r="G311" s="42">
        <f t="shared" si="86"/>
        <v>45.500000000000014</v>
      </c>
      <c r="H311" s="43">
        <f t="shared" si="80"/>
        <v>1.9480000000000001E-3</v>
      </c>
      <c r="I311" s="44">
        <f t="shared" si="81"/>
        <v>1.6233333333333795E-4</v>
      </c>
      <c r="J311" s="44">
        <f t="shared" si="93"/>
        <v>0.9776809021450078</v>
      </c>
      <c r="K311" s="45">
        <f t="shared" si="77"/>
        <v>0.47059875080783403</v>
      </c>
      <c r="L311" s="46">
        <f t="shared" si="82"/>
        <v>640</v>
      </c>
      <c r="M311" s="46">
        <f t="shared" si="83"/>
        <v>640</v>
      </c>
      <c r="N311" s="46">
        <f t="shared" si="84"/>
        <v>768</v>
      </c>
      <c r="O311" s="47">
        <f t="shared" si="85"/>
        <v>70.400000000000006</v>
      </c>
      <c r="P311" s="48">
        <f t="shared" si="78"/>
        <v>0</v>
      </c>
      <c r="Q311" s="50">
        <f t="shared" si="79"/>
        <v>0</v>
      </c>
      <c r="AB311" s="153">
        <v>3570</v>
      </c>
      <c r="AC311" s="131">
        <v>0.16250928976435949</v>
      </c>
      <c r="AD311" s="131">
        <f t="shared" si="87"/>
        <v>-4.9543702473897611E-14</v>
      </c>
      <c r="AE311" s="131">
        <v>0.12099984946173767</v>
      </c>
      <c r="AF311" s="131">
        <f t="shared" si="87"/>
        <v>1.4863110742169283E-14</v>
      </c>
      <c r="AG311" s="131">
        <v>8.7208533006760458E-2</v>
      </c>
      <c r="AH311" s="131">
        <f t="shared" si="88"/>
        <v>-1.9817480989559044E-14</v>
      </c>
      <c r="AI311" s="131">
        <v>6.0953751102910118E-2</v>
      </c>
      <c r="AJ311" s="131">
        <f t="shared" si="89"/>
        <v>4.9543702473897611E-15</v>
      </c>
      <c r="AK311" s="131">
        <v>4.1449014876043445E-2</v>
      </c>
      <c r="AL311" s="131">
        <f t="shared" si="90"/>
        <v>-4.9543702473897611E-15</v>
      </c>
      <c r="AM311" s="131">
        <v>2.7535183137167085E-2</v>
      </c>
      <c r="AN311" s="131">
        <f t="shared" si="91"/>
        <v>0</v>
      </c>
      <c r="AO311" s="131">
        <f>Plan2!AB311</f>
        <v>0.21703375073960945</v>
      </c>
      <c r="AP311" s="133">
        <f t="shared" si="92"/>
        <v>1.2168560901978792E-2</v>
      </c>
    </row>
    <row r="312" spans="5:42" x14ac:dyDescent="0.25">
      <c r="E312" s="49">
        <v>0</v>
      </c>
      <c r="F312" s="41">
        <v>307</v>
      </c>
      <c r="G312" s="42">
        <f t="shared" si="86"/>
        <v>45.58333333333335</v>
      </c>
      <c r="H312" s="43">
        <f t="shared" si="80"/>
        <v>1.9480000000000001E-3</v>
      </c>
      <c r="I312" s="44">
        <f t="shared" si="81"/>
        <v>1.6233333333333795E-4</v>
      </c>
      <c r="J312" s="44">
        <f t="shared" si="93"/>
        <v>0.97752219194522627</v>
      </c>
      <c r="K312" s="45">
        <f t="shared" si="77"/>
        <v>0.46944098270231477</v>
      </c>
      <c r="L312" s="46">
        <f t="shared" si="82"/>
        <v>640</v>
      </c>
      <c r="M312" s="46">
        <f t="shared" si="83"/>
        <v>640</v>
      </c>
      <c r="N312" s="46">
        <f t="shared" si="84"/>
        <v>768</v>
      </c>
      <c r="O312" s="47">
        <f t="shared" si="85"/>
        <v>70.400000000000006</v>
      </c>
      <c r="P312" s="48">
        <f t="shared" si="78"/>
        <v>0</v>
      </c>
      <c r="Q312" s="50">
        <f t="shared" si="79"/>
        <v>0</v>
      </c>
      <c r="AB312" s="153">
        <v>3580</v>
      </c>
      <c r="AC312" s="131">
        <v>0.16205535320077205</v>
      </c>
      <c r="AD312" s="131">
        <f t="shared" si="87"/>
        <v>5.9618976422370906E-14</v>
      </c>
      <c r="AE312" s="131">
        <v>0.12066186105541993</v>
      </c>
      <c r="AF312" s="131">
        <f t="shared" si="87"/>
        <v>-1.4904744105592727E-14</v>
      </c>
      <c r="AG312" s="131">
        <v>8.6964933752551626E-2</v>
      </c>
      <c r="AH312" s="131">
        <f t="shared" si="88"/>
        <v>0</v>
      </c>
      <c r="AI312" s="131">
        <v>6.0783489228320907E-2</v>
      </c>
      <c r="AJ312" s="131">
        <f t="shared" si="89"/>
        <v>-2.7325364193586665E-14</v>
      </c>
      <c r="AK312" s="131">
        <v>4.1333235504881341E-2</v>
      </c>
      <c r="AL312" s="131">
        <f t="shared" si="90"/>
        <v>9.936496070395151E-15</v>
      </c>
      <c r="AM312" s="131">
        <v>2.7458269217789516E-2</v>
      </c>
      <c r="AN312" s="131">
        <f t="shared" si="91"/>
        <v>-2.4841240175987878E-15</v>
      </c>
      <c r="AO312" s="131">
        <f>Plan2!AB312</f>
        <v>0.21646132230605869</v>
      </c>
      <c r="AP312" s="133">
        <f t="shared" si="92"/>
        <v>1.2104371528438573E-2</v>
      </c>
    </row>
    <row r="313" spans="5:42" x14ac:dyDescent="0.25">
      <c r="E313" s="49">
        <v>0</v>
      </c>
      <c r="F313" s="41">
        <v>308</v>
      </c>
      <c r="G313" s="42">
        <f t="shared" si="86"/>
        <v>45.666666666666686</v>
      </c>
      <c r="H313" s="43">
        <f t="shared" si="80"/>
        <v>1.9480000000000001E-3</v>
      </c>
      <c r="I313" s="44">
        <f t="shared" si="81"/>
        <v>1.6233333333333795E-4</v>
      </c>
      <c r="J313" s="44">
        <f t="shared" si="93"/>
        <v>0.97736350750940049</v>
      </c>
      <c r="K313" s="45">
        <f t="shared" si="77"/>
        <v>0.46828606294049346</v>
      </c>
      <c r="L313" s="46">
        <f t="shared" si="82"/>
        <v>640</v>
      </c>
      <c r="M313" s="46">
        <f t="shared" si="83"/>
        <v>640</v>
      </c>
      <c r="N313" s="46">
        <f t="shared" si="84"/>
        <v>768</v>
      </c>
      <c r="O313" s="47">
        <f t="shared" si="85"/>
        <v>70.400000000000006</v>
      </c>
      <c r="P313" s="48">
        <f t="shared" si="78"/>
        <v>0</v>
      </c>
      <c r="Q313" s="50">
        <f t="shared" si="79"/>
        <v>0</v>
      </c>
      <c r="AB313" s="153">
        <v>3590</v>
      </c>
      <c r="AC313" s="131">
        <v>0.16160394553168905</v>
      </c>
      <c r="AD313" s="131">
        <f t="shared" si="87"/>
        <v>-2.989275493803234E-14</v>
      </c>
      <c r="AE313" s="131">
        <v>0.12032575559286991</v>
      </c>
      <c r="AF313" s="131">
        <f t="shared" si="87"/>
        <v>-3.985700658404312E-14</v>
      </c>
      <c r="AG313" s="131">
        <v>8.6722691597252058E-2</v>
      </c>
      <c r="AH313" s="131">
        <f t="shared" si="88"/>
        <v>4.98212582300539E-15</v>
      </c>
      <c r="AI313" s="131">
        <v>6.0614175887852104E-2</v>
      </c>
      <c r="AJ313" s="131">
        <f t="shared" si="89"/>
        <v>1.992850329202156E-14</v>
      </c>
      <c r="AK313" s="131">
        <v>4.1218101144143489E-2</v>
      </c>
      <c r="AL313" s="131">
        <f t="shared" si="90"/>
        <v>-7.473188734508085E-15</v>
      </c>
      <c r="AM313" s="131">
        <v>2.7381783788213498E-2</v>
      </c>
      <c r="AN313" s="131">
        <f t="shared" si="91"/>
        <v>-1.2455314557513475E-15</v>
      </c>
      <c r="AO313" s="131">
        <f>Plan2!AB313</f>
        <v>0.2158919054994089</v>
      </c>
      <c r="AP313" s="133">
        <f t="shared" si="92"/>
        <v>1.2040688718778392E-2</v>
      </c>
    </row>
    <row r="314" spans="5:42" x14ac:dyDescent="0.25">
      <c r="E314" s="49">
        <v>0</v>
      </c>
      <c r="F314" s="41">
        <v>309</v>
      </c>
      <c r="G314" s="42">
        <f t="shared" si="86"/>
        <v>45.750000000000021</v>
      </c>
      <c r="H314" s="43">
        <f t="shared" si="80"/>
        <v>1.9480000000000001E-3</v>
      </c>
      <c r="I314" s="44">
        <f t="shared" si="81"/>
        <v>1.6233333333333795E-4</v>
      </c>
      <c r="J314" s="44">
        <f t="shared" si="93"/>
        <v>0.97720484883334813</v>
      </c>
      <c r="K314" s="45">
        <f t="shared" si="77"/>
        <v>0.46713398451486871</v>
      </c>
      <c r="L314" s="46">
        <f t="shared" si="82"/>
        <v>640</v>
      </c>
      <c r="M314" s="46">
        <f t="shared" si="83"/>
        <v>640</v>
      </c>
      <c r="N314" s="46">
        <f t="shared" si="84"/>
        <v>768</v>
      </c>
      <c r="O314" s="47">
        <f t="shared" si="85"/>
        <v>70.400000000000006</v>
      </c>
      <c r="P314" s="48">
        <f t="shared" si="78"/>
        <v>0</v>
      </c>
      <c r="Q314" s="50">
        <f t="shared" si="79"/>
        <v>0</v>
      </c>
      <c r="AB314" s="153">
        <v>3600</v>
      </c>
      <c r="AC314" s="131">
        <v>0.16115504568298997</v>
      </c>
      <c r="AD314" s="131">
        <f t="shared" si="87"/>
        <v>1.9984014443252818E-14</v>
      </c>
      <c r="AE314" s="131">
        <v>0.11999151738288991</v>
      </c>
      <c r="AF314" s="131">
        <f t="shared" si="87"/>
        <v>6.4948046940571658E-14</v>
      </c>
      <c r="AG314" s="131">
        <v>8.6481795231704059E-2</v>
      </c>
      <c r="AH314" s="131">
        <f t="shared" si="88"/>
        <v>-2.9976021664879227E-14</v>
      </c>
      <c r="AI314" s="131">
        <v>6.0445803177052525E-2</v>
      </c>
      <c r="AJ314" s="131">
        <f t="shared" si="89"/>
        <v>2.4980018054066022E-15</v>
      </c>
      <c r="AK314" s="131">
        <v>4.1103606418743097E-2</v>
      </c>
      <c r="AL314" s="131">
        <f t="shared" si="90"/>
        <v>2.4980018054066022E-15</v>
      </c>
      <c r="AM314" s="131">
        <v>2.7305723277690694E-2</v>
      </c>
      <c r="AN314" s="131">
        <f t="shared" si="91"/>
        <v>3.7470027081099033E-15</v>
      </c>
      <c r="AO314" s="131">
        <f>Plan2!AB314</f>
        <v>0.21532547661512494</v>
      </c>
      <c r="AP314" s="133">
        <f t="shared" si="92"/>
        <v>1.1977507157180378E-2</v>
      </c>
    </row>
    <row r="315" spans="5:42" x14ac:dyDescent="0.25">
      <c r="E315" s="49">
        <v>0</v>
      </c>
      <c r="F315" s="41">
        <v>310</v>
      </c>
      <c r="G315" s="42">
        <f t="shared" si="86"/>
        <v>45.833333333333357</v>
      </c>
      <c r="H315" s="43">
        <f t="shared" si="80"/>
        <v>1.9480000000000001E-3</v>
      </c>
      <c r="I315" s="44">
        <f t="shared" si="81"/>
        <v>1.6233333333333795E-4</v>
      </c>
      <c r="J315" s="44">
        <f t="shared" si="93"/>
        <v>0.97704621591288743</v>
      </c>
      <c r="K315" s="45">
        <f t="shared" si="77"/>
        <v>0.46598474043517868</v>
      </c>
      <c r="L315" s="46">
        <f t="shared" si="82"/>
        <v>640</v>
      </c>
      <c r="M315" s="46">
        <f t="shared" si="83"/>
        <v>640</v>
      </c>
      <c r="N315" s="46">
        <f t="shared" si="84"/>
        <v>768</v>
      </c>
      <c r="O315" s="47">
        <f t="shared" si="85"/>
        <v>70.400000000000006</v>
      </c>
      <c r="P315" s="48">
        <f t="shared" si="78"/>
        <v>0</v>
      </c>
      <c r="Q315" s="50">
        <f t="shared" si="79"/>
        <v>0</v>
      </c>
      <c r="AB315" s="153">
        <v>3610</v>
      </c>
      <c r="AC315" s="131">
        <v>0.16070863281406197</v>
      </c>
      <c r="AD315" s="131">
        <f t="shared" si="87"/>
        <v>-2.0039525594484076E-14</v>
      </c>
      <c r="AE315" s="131">
        <v>0.11965913090814495</v>
      </c>
      <c r="AF315" s="131">
        <f t="shared" si="87"/>
        <v>-4.0079051188968151E-14</v>
      </c>
      <c r="AG315" s="131">
        <v>8.6242233472059449E-2</v>
      </c>
      <c r="AH315" s="131">
        <f t="shared" si="88"/>
        <v>0</v>
      </c>
      <c r="AI315" s="131">
        <v>6.02783632790551E-2</v>
      </c>
      <c r="AJ315" s="131">
        <f t="shared" si="89"/>
        <v>-1.7534584895173566E-14</v>
      </c>
      <c r="AK315" s="131">
        <v>4.0989746013151009E-2</v>
      </c>
      <c r="AL315" s="131">
        <f t="shared" si="90"/>
        <v>0</v>
      </c>
      <c r="AM315" s="131">
        <v>2.7230084155037814E-2</v>
      </c>
      <c r="AN315" s="131">
        <f t="shared" si="91"/>
        <v>1.2524703496552547E-15</v>
      </c>
      <c r="AO315" s="131">
        <f>Plan2!AB315</f>
        <v>0.21476201219679064</v>
      </c>
      <c r="AP315" s="133">
        <f t="shared" si="92"/>
        <v>1.1914821596445468E-2</v>
      </c>
    </row>
    <row r="316" spans="5:42" x14ac:dyDescent="0.25">
      <c r="E316" s="49">
        <v>0</v>
      </c>
      <c r="F316" s="41">
        <v>311</v>
      </c>
      <c r="G316" s="42">
        <f t="shared" si="86"/>
        <v>45.916666666666693</v>
      </c>
      <c r="H316" s="43">
        <f t="shared" si="80"/>
        <v>1.9480000000000001E-3</v>
      </c>
      <c r="I316" s="44">
        <f t="shared" si="81"/>
        <v>1.623333333332826E-4</v>
      </c>
      <c r="J316" s="44">
        <f t="shared" si="93"/>
        <v>0.97688760874383751</v>
      </c>
      <c r="K316" s="45">
        <f t="shared" si="77"/>
        <v>0.46483832372835909</v>
      </c>
      <c r="L316" s="46">
        <f t="shared" si="82"/>
        <v>640</v>
      </c>
      <c r="M316" s="46">
        <f t="shared" si="83"/>
        <v>640</v>
      </c>
      <c r="N316" s="46">
        <f t="shared" si="84"/>
        <v>768</v>
      </c>
      <c r="O316" s="47">
        <f t="shared" si="85"/>
        <v>70.400000000000006</v>
      </c>
      <c r="P316" s="48">
        <f t="shared" si="78"/>
        <v>0</v>
      </c>
      <c r="Q316" s="50">
        <f t="shared" si="79"/>
        <v>0</v>
      </c>
      <c r="AB316" s="153">
        <v>3620</v>
      </c>
      <c r="AC316" s="131">
        <v>0.16026468631457563</v>
      </c>
      <c r="AD316" s="131">
        <f t="shared" si="87"/>
        <v>1.0047518372857667E-14</v>
      </c>
      <c r="AE316" s="131">
        <v>0.11932858082276346</v>
      </c>
      <c r="AF316" s="131">
        <f t="shared" si="87"/>
        <v>4.52138326778595E-14</v>
      </c>
      <c r="AG316" s="131">
        <v>8.6003995258048208E-2</v>
      </c>
      <c r="AH316" s="131">
        <f t="shared" si="88"/>
        <v>-1.0047518372857667E-14</v>
      </c>
      <c r="AI316" s="131">
        <v>6.0111848463367146E-2</v>
      </c>
      <c r="AJ316" s="131">
        <f t="shared" si="89"/>
        <v>1.7583157152500917E-14</v>
      </c>
      <c r="AK316" s="131">
        <v>4.0876514670573225E-2</v>
      </c>
      <c r="AL316" s="131">
        <f t="shared" si="90"/>
        <v>-5.0237591864288333E-15</v>
      </c>
      <c r="AM316" s="131">
        <v>2.7154862928090204E-2</v>
      </c>
      <c r="AN316" s="131">
        <f t="shared" si="91"/>
        <v>3.767819389821625E-15</v>
      </c>
      <c r="AO316" s="131">
        <f>Plan2!AB316</f>
        <v>0.21420148903287384</v>
      </c>
      <c r="AP316" s="133">
        <f t="shared" si="92"/>
        <v>1.1852626858908921E-2</v>
      </c>
    </row>
    <row r="317" spans="5:42" x14ac:dyDescent="0.25">
      <c r="E317" s="49">
        <v>1</v>
      </c>
      <c r="F317" s="41">
        <v>312</v>
      </c>
      <c r="G317" s="42">
        <v>46</v>
      </c>
      <c r="H317" s="43">
        <f t="shared" si="80"/>
        <v>2.1979999999999999E-3</v>
      </c>
      <c r="I317" s="44">
        <f t="shared" si="81"/>
        <v>1.8316666666667186E-4</v>
      </c>
      <c r="J317" s="44">
        <f t="shared" si="93"/>
        <v>0.97672902732201816</v>
      </c>
      <c r="K317" s="45">
        <f t="shared" si="77"/>
        <v>0.46369472743850104</v>
      </c>
      <c r="L317" s="46">
        <f t="shared" si="82"/>
        <v>640</v>
      </c>
      <c r="M317" s="46">
        <f t="shared" si="83"/>
        <v>640</v>
      </c>
      <c r="N317" s="46">
        <f t="shared" si="84"/>
        <v>768</v>
      </c>
      <c r="O317" s="47">
        <f t="shared" si="85"/>
        <v>70.400000000000006</v>
      </c>
      <c r="P317" s="48">
        <f t="shared" si="78"/>
        <v>0</v>
      </c>
      <c r="Q317" s="50">
        <f t="shared" si="79"/>
        <v>0</v>
      </c>
      <c r="AB317" s="153">
        <v>3630</v>
      </c>
      <c r="AC317" s="131">
        <v>0.15982318580131247</v>
      </c>
      <c r="AD317" s="131">
        <f t="shared" si="87"/>
        <v>5.0376369742366478E-14</v>
      </c>
      <c r="AE317" s="131">
        <v>0.11899985194997335</v>
      </c>
      <c r="AF317" s="131">
        <f t="shared" si="87"/>
        <v>-4.533873276812983E-14</v>
      </c>
      <c r="AG317" s="131">
        <v>8.5767069651276798E-2</v>
      </c>
      <c r="AH317" s="131">
        <f t="shared" si="88"/>
        <v>2.5188184871183239E-14</v>
      </c>
      <c r="AI317" s="131">
        <v>5.9946251084680144E-2</v>
      </c>
      <c r="AJ317" s="131">
        <f t="shared" si="89"/>
        <v>-1.5112910922709943E-14</v>
      </c>
      <c r="AK317" s="131">
        <v>4.0763907192141895E-2</v>
      </c>
      <c r="AL317" s="131">
        <f t="shared" si="90"/>
        <v>0</v>
      </c>
      <c r="AM317" s="131">
        <v>2.7080056143164326E-2</v>
      </c>
      <c r="AN317" s="131">
        <f t="shared" si="91"/>
        <v>-3.7782277306774859E-15</v>
      </c>
      <c r="AO317" s="131">
        <f>Plan2!AB317</f>
        <v>0.21364388415353647</v>
      </c>
      <c r="AP317" s="133">
        <f t="shared" si="92"/>
        <v>1.1790917833409992E-2</v>
      </c>
    </row>
    <row r="318" spans="5:42" x14ac:dyDescent="0.25">
      <c r="E318" s="49">
        <v>0</v>
      </c>
      <c r="F318" s="41">
        <v>313</v>
      </c>
      <c r="G318" s="42">
        <f t="shared" si="86"/>
        <v>46.083333333333336</v>
      </c>
      <c r="H318" s="43">
        <f t="shared" si="80"/>
        <v>2.1979999999999999E-3</v>
      </c>
      <c r="I318" s="44">
        <f t="shared" si="81"/>
        <v>1.8316666666667186E-4</v>
      </c>
      <c r="J318" s="44">
        <f t="shared" si="93"/>
        <v>0.97655012312184708</v>
      </c>
      <c r="K318" s="45">
        <f t="shared" si="77"/>
        <v>0.4625539446268081</v>
      </c>
      <c r="L318" s="46">
        <f t="shared" si="82"/>
        <v>640</v>
      </c>
      <c r="M318" s="46">
        <f t="shared" si="83"/>
        <v>640</v>
      </c>
      <c r="N318" s="46">
        <f t="shared" si="84"/>
        <v>768</v>
      </c>
      <c r="O318" s="47">
        <f t="shared" si="85"/>
        <v>70.400000000000006</v>
      </c>
      <c r="P318" s="48">
        <f t="shared" si="78"/>
        <v>0</v>
      </c>
      <c r="Q318" s="50">
        <f t="shared" si="79"/>
        <v>0</v>
      </c>
      <c r="AB318" s="153">
        <v>3640</v>
      </c>
      <c r="AC318" s="131">
        <v>0.15938411111504483</v>
      </c>
      <c r="AD318" s="131">
        <f t="shared" si="87"/>
        <v>-1.1113332476497816E-13</v>
      </c>
      <c r="AE318" s="131">
        <v>0.11867292927978101</v>
      </c>
      <c r="AF318" s="131">
        <f t="shared" si="87"/>
        <v>-4.0412118096355698E-14</v>
      </c>
      <c r="AG318" s="131">
        <v>8.5531445833553571E-2</v>
      </c>
      <c r="AH318" s="131">
        <f t="shared" si="88"/>
        <v>2.0206059048177849E-14</v>
      </c>
      <c r="AI318" s="131">
        <v>5.9781563581700302E-2</v>
      </c>
      <c r="AJ318" s="131">
        <f t="shared" si="89"/>
        <v>1.7680301667155618E-14</v>
      </c>
      <c r="AK318" s="131">
        <v>4.0651918436119525E-2</v>
      </c>
      <c r="AL318" s="131">
        <f t="shared" si="90"/>
        <v>0</v>
      </c>
      <c r="AM318" s="131">
        <v>2.7005660384529256E-2</v>
      </c>
      <c r="AN318" s="131">
        <f t="shared" si="91"/>
        <v>-1.2628786905111156E-15</v>
      </c>
      <c r="AO318" s="131">
        <f>Plan2!AB318</f>
        <v>0.2130891748274987</v>
      </c>
      <c r="AP318" s="133">
        <f t="shared" si="92"/>
        <v>1.172968947578734E-2</v>
      </c>
    </row>
    <row r="319" spans="5:42" x14ac:dyDescent="0.25">
      <c r="E319" s="49">
        <v>0</v>
      </c>
      <c r="F319" s="41">
        <v>314</v>
      </c>
      <c r="G319" s="42">
        <f t="shared" si="86"/>
        <v>46.166666666666671</v>
      </c>
      <c r="H319" s="43">
        <f t="shared" si="80"/>
        <v>2.1979999999999999E-3</v>
      </c>
      <c r="I319" s="44">
        <f t="shared" si="81"/>
        <v>1.8316666666667186E-4</v>
      </c>
      <c r="J319" s="44">
        <f t="shared" si="93"/>
        <v>0.97637125169096195</v>
      </c>
      <c r="K319" s="45">
        <f t="shared" si="77"/>
        <v>0.46141596837155519</v>
      </c>
      <c r="L319" s="46">
        <f t="shared" si="82"/>
        <v>640</v>
      </c>
      <c r="M319" s="46">
        <f t="shared" si="83"/>
        <v>640</v>
      </c>
      <c r="N319" s="46">
        <f t="shared" si="84"/>
        <v>768</v>
      </c>
      <c r="O319" s="47">
        <f t="shared" si="85"/>
        <v>70.400000000000006</v>
      </c>
      <c r="P319" s="48">
        <f t="shared" si="78"/>
        <v>0</v>
      </c>
      <c r="Q319" s="50">
        <f t="shared" si="79"/>
        <v>0</v>
      </c>
      <c r="AB319" s="153">
        <v>3650</v>
      </c>
      <c r="AC319" s="131">
        <v>0.15894744231746949</v>
      </c>
      <c r="AD319" s="131">
        <f t="shared" si="87"/>
        <v>4.0523140398818214E-14</v>
      </c>
      <c r="AE319" s="131">
        <v>0.11834779796668587</v>
      </c>
      <c r="AF319" s="131">
        <f t="shared" si="87"/>
        <v>5.5719318048375044E-14</v>
      </c>
      <c r="AG319" s="131">
        <v>8.529711310524235E-2</v>
      </c>
      <c r="AH319" s="131">
        <f t="shared" si="88"/>
        <v>-4.0523140398818214E-14</v>
      </c>
      <c r="AI319" s="131">
        <v>5.9617778475997064E-2</v>
      </c>
      <c r="AJ319" s="131">
        <f t="shared" si="89"/>
        <v>1.7728873924482969E-14</v>
      </c>
      <c r="AK319" s="131">
        <v>4.0540543317116456E-2</v>
      </c>
      <c r="AL319" s="131">
        <f t="shared" si="90"/>
        <v>0</v>
      </c>
      <c r="AM319" s="131">
        <v>2.6931672273886709E-2</v>
      </c>
      <c r="AN319" s="131">
        <f t="shared" si="91"/>
        <v>-1.2663481374630692E-15</v>
      </c>
      <c r="AO319" s="131">
        <f>Plan2!AB319</f>
        <v>0.2125373385589481</v>
      </c>
      <c r="AP319" s="133">
        <f t="shared" si="92"/>
        <v>1.1668936806526753E-2</v>
      </c>
    </row>
    <row r="320" spans="5:42" x14ac:dyDescent="0.25">
      <c r="E320" s="49">
        <v>0</v>
      </c>
      <c r="F320" s="41">
        <v>315</v>
      </c>
      <c r="G320" s="42">
        <f t="shared" si="86"/>
        <v>46.250000000000007</v>
      </c>
      <c r="H320" s="43">
        <f t="shared" si="80"/>
        <v>2.1979999999999999E-3</v>
      </c>
      <c r="I320" s="44">
        <f t="shared" si="81"/>
        <v>1.8316666666667186E-4</v>
      </c>
      <c r="J320" s="44">
        <f t="shared" si="93"/>
        <v>0.97619241302336057</v>
      </c>
      <c r="K320" s="45">
        <f t="shared" si="77"/>
        <v>0.46028079176804571</v>
      </c>
      <c r="L320" s="46">
        <f t="shared" si="82"/>
        <v>640</v>
      </c>
      <c r="M320" s="46">
        <f t="shared" si="83"/>
        <v>640</v>
      </c>
      <c r="N320" s="46">
        <f t="shared" si="84"/>
        <v>768</v>
      </c>
      <c r="O320" s="47">
        <f t="shared" si="85"/>
        <v>70.400000000000006</v>
      </c>
      <c r="P320" s="48">
        <f t="shared" si="78"/>
        <v>0</v>
      </c>
      <c r="Q320" s="50">
        <f t="shared" si="79"/>
        <v>0</v>
      </c>
      <c r="AB320" s="153">
        <v>3660</v>
      </c>
      <c r="AC320" s="131">
        <v>0.15851315968818691</v>
      </c>
      <c r="AD320" s="131">
        <f t="shared" si="87"/>
        <v>5.0792703376600912E-14</v>
      </c>
      <c r="AE320" s="131">
        <v>0.11802444332743256</v>
      </c>
      <c r="AF320" s="131">
        <f t="shared" si="87"/>
        <v>-2.5396351688300456E-14</v>
      </c>
      <c r="AG320" s="131">
        <v>8.5064060883643391E-2</v>
      </c>
      <c r="AH320" s="131">
        <f t="shared" si="88"/>
        <v>2.5396351688300456E-14</v>
      </c>
      <c r="AI320" s="131">
        <v>5.9454888370871289E-2</v>
      </c>
      <c r="AJ320" s="131">
        <f t="shared" si="89"/>
        <v>-3.5554892363620638E-14</v>
      </c>
      <c r="AK320" s="131">
        <v>4.0429776805321109E-2</v>
      </c>
      <c r="AL320" s="131">
        <f t="shared" si="90"/>
        <v>2.0317081350640365E-14</v>
      </c>
      <c r="AM320" s="131">
        <v>2.6858088469859685E-2</v>
      </c>
      <c r="AN320" s="131">
        <f t="shared" si="91"/>
        <v>-3.8094527532450684E-15</v>
      </c>
      <c r="AO320" s="131">
        <f>Plan2!AB320</f>
        <v>0.21198835308450048</v>
      </c>
      <c r="AP320" s="133">
        <f t="shared" si="92"/>
        <v>1.1608654911114846E-2</v>
      </c>
    </row>
    <row r="321" spans="5:42" x14ac:dyDescent="0.25">
      <c r="E321" s="49">
        <v>0</v>
      </c>
      <c r="F321" s="41">
        <v>316</v>
      </c>
      <c r="G321" s="42">
        <f t="shared" si="86"/>
        <v>46.333333333333343</v>
      </c>
      <c r="H321" s="43">
        <f t="shared" si="80"/>
        <v>2.1979999999999999E-3</v>
      </c>
      <c r="I321" s="44">
        <f t="shared" si="81"/>
        <v>1.8316666666667186E-4</v>
      </c>
      <c r="J321" s="44">
        <f t="shared" si="93"/>
        <v>0.97601360711304186</v>
      </c>
      <c r="K321" s="45">
        <f t="shared" si="77"/>
        <v>0.45914840792857009</v>
      </c>
      <c r="L321" s="46">
        <f t="shared" si="82"/>
        <v>640</v>
      </c>
      <c r="M321" s="46">
        <f t="shared" si="83"/>
        <v>640</v>
      </c>
      <c r="N321" s="46">
        <f t="shared" si="84"/>
        <v>768</v>
      </c>
      <c r="O321" s="47">
        <f t="shared" si="85"/>
        <v>70.400000000000006</v>
      </c>
      <c r="P321" s="48">
        <f t="shared" si="78"/>
        <v>0</v>
      </c>
      <c r="Q321" s="50">
        <f t="shared" si="79"/>
        <v>0</v>
      </c>
      <c r="AB321" s="153">
        <v>3670</v>
      </c>
      <c r="AC321" s="131">
        <v>0.15808124372173396</v>
      </c>
      <c r="AD321" s="131">
        <f t="shared" si="87"/>
        <v>-4.0745185003743245E-14</v>
      </c>
      <c r="AE321" s="131">
        <v>0.117702850838802</v>
      </c>
      <c r="AF321" s="131">
        <f t="shared" si="87"/>
        <v>2.0372592501871623E-14</v>
      </c>
      <c r="AG321" s="131">
        <v>8.483227870139913E-2</v>
      </c>
      <c r="AH321" s="131">
        <f t="shared" si="88"/>
        <v>0</v>
      </c>
      <c r="AI321" s="131">
        <v>5.9292885950242243E-2</v>
      </c>
      <c r="AJ321" s="131">
        <f t="shared" si="89"/>
        <v>1.2732870313669764E-14</v>
      </c>
      <c r="AK321" s="131">
        <v>4.0319613925742549E-2</v>
      </c>
      <c r="AL321" s="131">
        <f t="shared" si="90"/>
        <v>-1.0186296250935811E-14</v>
      </c>
      <c r="AM321" s="131">
        <v>2.6784905667489485E-2</v>
      </c>
      <c r="AN321" s="131">
        <f t="shared" si="91"/>
        <v>-2.5465740627339528E-15</v>
      </c>
      <c r="AO321" s="131">
        <f>Plan2!AB321</f>
        <v>0.21144219637020442</v>
      </c>
      <c r="AP321" s="133">
        <f t="shared" si="92"/>
        <v>1.1548838937845168E-2</v>
      </c>
    </row>
    <row r="322" spans="5:42" x14ac:dyDescent="0.25">
      <c r="E322" s="49">
        <v>0</v>
      </c>
      <c r="F322" s="41">
        <v>317</v>
      </c>
      <c r="G322" s="42">
        <f t="shared" si="86"/>
        <v>46.416666666666679</v>
      </c>
      <c r="H322" s="43">
        <f t="shared" si="80"/>
        <v>2.1979999999999999E-3</v>
      </c>
      <c r="I322" s="44">
        <f t="shared" si="81"/>
        <v>1.8316666666667186E-4</v>
      </c>
      <c r="J322" s="44">
        <f t="shared" si="93"/>
        <v>0.97583483395400572</v>
      </c>
      <c r="K322" s="45">
        <f t="shared" si="77"/>
        <v>0.45801880998236411</v>
      </c>
      <c r="L322" s="46">
        <f t="shared" si="82"/>
        <v>640</v>
      </c>
      <c r="M322" s="46">
        <f t="shared" si="83"/>
        <v>640</v>
      </c>
      <c r="N322" s="46">
        <f t="shared" si="84"/>
        <v>768</v>
      </c>
      <c r="O322" s="47">
        <f t="shared" si="85"/>
        <v>70.400000000000006</v>
      </c>
      <c r="P322" s="48">
        <f t="shared" si="78"/>
        <v>0</v>
      </c>
      <c r="Q322" s="50">
        <f t="shared" si="79"/>
        <v>0</v>
      </c>
      <c r="AB322" s="153">
        <v>3680</v>
      </c>
      <c r="AC322" s="131">
        <v>0.15765167512466391</v>
      </c>
      <c r="AD322" s="131">
        <f t="shared" si="87"/>
        <v>-5.1070259132757201E-14</v>
      </c>
      <c r="AE322" s="131">
        <v>0.11738300613543563</v>
      </c>
      <c r="AF322" s="131">
        <f t="shared" si="87"/>
        <v>-2.042810365310288E-14</v>
      </c>
      <c r="AG322" s="131">
        <v>8.4601756204927978E-2</v>
      </c>
      <c r="AH322" s="131">
        <f t="shared" si="88"/>
        <v>1.532107773982716E-14</v>
      </c>
      <c r="AI322" s="131">
        <v>5.9131763977551356E-2</v>
      </c>
      <c r="AJ322" s="131">
        <f t="shared" si="89"/>
        <v>-5.1070259132757201E-15</v>
      </c>
      <c r="AK322" s="131">
        <v>4.0210049757466074E-2</v>
      </c>
      <c r="AL322" s="131">
        <f t="shared" si="90"/>
        <v>0</v>
      </c>
      <c r="AM322" s="131">
        <v>2.671212059774089E-2</v>
      </c>
      <c r="AN322" s="131">
        <f t="shared" si="91"/>
        <v>6.3837823915946501E-15</v>
      </c>
      <c r="AO322" s="131">
        <f>Plan2!AB322</f>
        <v>0.21089884660859468</v>
      </c>
      <c r="AP322" s="133">
        <f t="shared" si="92"/>
        <v>1.1489484097819247E-2</v>
      </c>
    </row>
    <row r="323" spans="5:42" x14ac:dyDescent="0.25">
      <c r="E323" s="49">
        <v>0</v>
      </c>
      <c r="F323" s="41">
        <v>318</v>
      </c>
      <c r="G323" s="42">
        <f t="shared" si="86"/>
        <v>46.500000000000014</v>
      </c>
      <c r="H323" s="43">
        <f t="shared" si="80"/>
        <v>2.1979999999999999E-3</v>
      </c>
      <c r="I323" s="44">
        <f t="shared" si="81"/>
        <v>1.8316666666667186E-4</v>
      </c>
      <c r="J323" s="44">
        <f t="shared" si="93"/>
        <v>0.97565609354025318</v>
      </c>
      <c r="K323" s="45">
        <f t="shared" si="77"/>
        <v>0.45689199107556677</v>
      </c>
      <c r="L323" s="46">
        <f t="shared" si="82"/>
        <v>640</v>
      </c>
      <c r="M323" s="46">
        <f t="shared" si="83"/>
        <v>640</v>
      </c>
      <c r="N323" s="46">
        <f t="shared" si="84"/>
        <v>768</v>
      </c>
      <c r="O323" s="47">
        <f t="shared" si="85"/>
        <v>70.400000000000006</v>
      </c>
      <c r="P323" s="48">
        <f t="shared" si="78"/>
        <v>0</v>
      </c>
      <c r="Q323" s="50">
        <f t="shared" si="79"/>
        <v>0</v>
      </c>
      <c r="AB323" s="153">
        <v>3690</v>
      </c>
      <c r="AC323" s="131">
        <v>0.15722443481267312</v>
      </c>
      <c r="AD323" s="131">
        <f t="shared" si="87"/>
        <v>6.1450844413002415E-14</v>
      </c>
      <c r="AE323" s="131">
        <v>0.11706489500769747</v>
      </c>
      <c r="AF323" s="131">
        <f t="shared" si="87"/>
        <v>5.632994071191888E-14</v>
      </c>
      <c r="AG323" s="131">
        <v>8.4372483152882011E-2</v>
      </c>
      <c r="AH323" s="131">
        <f t="shared" si="88"/>
        <v>-3.5846325907584742E-14</v>
      </c>
      <c r="AI323" s="131">
        <v>5.8971515294685382E-2</v>
      </c>
      <c r="AJ323" s="131">
        <f t="shared" si="89"/>
        <v>7.6813555516253018E-15</v>
      </c>
      <c r="AK323" s="131">
        <v>4.0101079432920052E-2</v>
      </c>
      <c r="AL323" s="131">
        <f t="shared" si="90"/>
        <v>-1.5362711103250604E-14</v>
      </c>
      <c r="AM323" s="131">
        <v>2.6639730027015317E-2</v>
      </c>
      <c r="AN323" s="131">
        <f t="shared" si="91"/>
        <v>5.1209037010835345E-15</v>
      </c>
      <c r="AO323" s="131">
        <f>Plan2!AB323</f>
        <v>0.21035828221578767</v>
      </c>
      <c r="AP323" s="133">
        <f t="shared" si="92"/>
        <v>1.1430585662812687E-2</v>
      </c>
    </row>
    <row r="324" spans="5:42" x14ac:dyDescent="0.25">
      <c r="E324" s="49">
        <v>0</v>
      </c>
      <c r="F324" s="41">
        <v>319</v>
      </c>
      <c r="G324" s="42">
        <f t="shared" si="86"/>
        <v>46.58333333333335</v>
      </c>
      <c r="H324" s="43">
        <f t="shared" si="80"/>
        <v>2.1979999999999999E-3</v>
      </c>
      <c r="I324" s="44">
        <f t="shared" si="81"/>
        <v>1.8316666666667186E-4</v>
      </c>
      <c r="J324" s="44">
        <f t="shared" si="93"/>
        <v>0.97547738586578647</v>
      </c>
      <c r="K324" s="45">
        <f t="shared" si="77"/>
        <v>0.45576794437117912</v>
      </c>
      <c r="L324" s="46">
        <f t="shared" si="82"/>
        <v>640</v>
      </c>
      <c r="M324" s="46">
        <f t="shared" si="83"/>
        <v>640</v>
      </c>
      <c r="N324" s="46">
        <f t="shared" si="84"/>
        <v>768</v>
      </c>
      <c r="O324" s="47">
        <f t="shared" si="85"/>
        <v>70.400000000000006</v>
      </c>
      <c r="P324" s="48">
        <f t="shared" si="78"/>
        <v>0</v>
      </c>
      <c r="Q324" s="50">
        <f t="shared" si="79"/>
        <v>0</v>
      </c>
      <c r="AB324" s="153">
        <v>3700</v>
      </c>
      <c r="AC324" s="131">
        <v>0.15679950390777414</v>
      </c>
      <c r="AD324" s="131">
        <f t="shared" si="87"/>
        <v>5.134781488891349E-14</v>
      </c>
      <c r="AE324" s="131">
        <v>0.11674850339956841</v>
      </c>
      <c r="AF324" s="131">
        <f t="shared" si="87"/>
        <v>-5.6482596377804839E-14</v>
      </c>
      <c r="AG324" s="131">
        <v>8.4144449414631034E-2</v>
      </c>
      <c r="AH324" s="131">
        <f t="shared" si="88"/>
        <v>2.0539125955565396E-14</v>
      </c>
      <c r="AI324" s="131">
        <v>5.881213282091597E-2</v>
      </c>
      <c r="AJ324" s="131">
        <f t="shared" si="89"/>
        <v>2.5673907444456745E-15</v>
      </c>
      <c r="AK324" s="131">
        <v>3.999269813715544E-2</v>
      </c>
      <c r="AL324" s="131">
        <f t="shared" si="90"/>
        <v>1.2836953722228372E-14</v>
      </c>
      <c r="AM324" s="131">
        <v>2.6567730756672011E-2</v>
      </c>
      <c r="AN324" s="131">
        <f t="shared" si="91"/>
        <v>-7.7021722333370235E-15</v>
      </c>
      <c r="AO324" s="131">
        <f>Plan2!AB324</f>
        <v>0.20982048182862575</v>
      </c>
      <c r="AP324" s="133">
        <f t="shared" si="92"/>
        <v>1.1372138965875522E-2</v>
      </c>
    </row>
    <row r="325" spans="5:42" x14ac:dyDescent="0.25">
      <c r="E325" s="49">
        <v>0</v>
      </c>
      <c r="F325" s="41">
        <v>320</v>
      </c>
      <c r="G325" s="42">
        <f t="shared" si="86"/>
        <v>46.666666666666686</v>
      </c>
      <c r="H325" s="43">
        <f t="shared" si="80"/>
        <v>2.1979999999999999E-3</v>
      </c>
      <c r="I325" s="44">
        <f t="shared" si="81"/>
        <v>1.8316666666667186E-4</v>
      </c>
      <c r="J325" s="44">
        <f t="shared" si="93"/>
        <v>0.97529871092460874</v>
      </c>
      <c r="K325" s="45">
        <f t="shared" ref="K325:K388" si="94">1/(1+$H$1)^F325</f>
        <v>0.45464666304902279</v>
      </c>
      <c r="L325" s="46">
        <f t="shared" si="82"/>
        <v>640</v>
      </c>
      <c r="M325" s="46">
        <f t="shared" si="83"/>
        <v>640</v>
      </c>
      <c r="N325" s="46">
        <f t="shared" si="84"/>
        <v>768</v>
      </c>
      <c r="O325" s="47">
        <f t="shared" si="85"/>
        <v>70.400000000000006</v>
      </c>
      <c r="P325" s="48">
        <f t="shared" ref="P325:P388" si="95">IF(M325&gt;0,0,SUM($M$89:$M$1145)/COUNTIF($M$89:$M$1145,"&gt;0")*$Q$2)</f>
        <v>0</v>
      </c>
      <c r="Q325" s="50">
        <f t="shared" ref="Q325:Q388" si="96">IF(AND(G325&gt;=65,P325&lt;=900),0,IF((P325-MIN($W$10*P325,$X$11))&lt;$U$5,0,IF((P325-MIN($W$10*P325,$X$11))&lt;$U$6,(P325-MIN($W$10*P325,$X$11))*$W$5-$X$5,IF((P325-MIN($W$10*P325,$X$11))&lt;$U$7,(P325-MIN($W$10*P325,$X$11))*$W$6-$X$6,IF((P325-MIN($W$10*P325,$X$11))&lt;$U$9,(P325-MIN($W$10*P325,$X$11))*$W$7-$X$7,(P325-MIN($W$10*P325,$X$11))*$W$9-$X$9)))))</f>
        <v>0</v>
      </c>
      <c r="AB325" s="153">
        <v>3710</v>
      </c>
      <c r="AC325" s="131">
        <v>0.15637686373551593</v>
      </c>
      <c r="AD325" s="131">
        <f t="shared" si="87"/>
        <v>-2.0594637106796654E-14</v>
      </c>
      <c r="AE325" s="131">
        <v>0.11643381740657753</v>
      </c>
      <c r="AF325" s="131">
        <f t="shared" si="87"/>
        <v>-4.6337933490292471E-14</v>
      </c>
      <c r="AG325" s="131">
        <v>8.3917644968769467E-2</v>
      </c>
      <c r="AH325" s="131">
        <f t="shared" si="88"/>
        <v>-1.0297318553398327E-14</v>
      </c>
      <c r="AI325" s="131">
        <v>5.8653609551856861E-2</v>
      </c>
      <c r="AJ325" s="131">
        <f t="shared" si="89"/>
        <v>-1.2871648191747909E-14</v>
      </c>
      <c r="AK325" s="131">
        <v>3.9884901107136148E-2</v>
      </c>
      <c r="AL325" s="131">
        <f t="shared" si="90"/>
        <v>-2.5743296383495817E-15</v>
      </c>
      <c r="AM325" s="131">
        <v>2.6496119622557015E-2</v>
      </c>
      <c r="AN325" s="131">
        <f t="shared" si="91"/>
        <v>9.010153734223536E-15</v>
      </c>
      <c r="AO325" s="131">
        <f>Plan2!AB325</f>
        <v>0.20928542430186051</v>
      </c>
      <c r="AP325" s="133">
        <f t="shared" si="92"/>
        <v>1.1314139398727024E-2</v>
      </c>
    </row>
    <row r="326" spans="5:42" x14ac:dyDescent="0.25">
      <c r="E326" s="49">
        <v>0</v>
      </c>
      <c r="F326" s="41">
        <v>321</v>
      </c>
      <c r="G326" s="42">
        <f t="shared" si="86"/>
        <v>46.750000000000021</v>
      </c>
      <c r="H326" s="43">
        <f t="shared" ref="H326:H389" si="97">VLOOKUP(G326,$A$5:$B$100,2)</f>
        <v>2.1979999999999999E-3</v>
      </c>
      <c r="I326" s="44">
        <f t="shared" ref="I326:I389" si="98">H326*(G327-G326)</f>
        <v>1.8316666666667186E-4</v>
      </c>
      <c r="J326" s="44">
        <f t="shared" si="93"/>
        <v>0.97512006871072443</v>
      </c>
      <c r="K326" s="45">
        <f t="shared" si="94"/>
        <v>0.45352814030569771</v>
      </c>
      <c r="L326" s="46">
        <f t="shared" ref="L326:L389" si="99">IF(G326&lt;$L$2,L325*(1+E326*$G$2),0)</f>
        <v>640</v>
      </c>
      <c r="M326" s="46">
        <f t="shared" ref="M326:M389" si="100">IF(L326&lt;$U$8,L326,$U$8)</f>
        <v>640</v>
      </c>
      <c r="N326" s="46">
        <f t="shared" ref="N326:N389" si="101">L326*(1+20%)</f>
        <v>768</v>
      </c>
      <c r="O326" s="47">
        <f t="shared" ref="O326:O389" si="102">M326*11%</f>
        <v>70.400000000000006</v>
      </c>
      <c r="P326" s="48">
        <f t="shared" si="95"/>
        <v>0</v>
      </c>
      <c r="Q326" s="50">
        <f t="shared" si="96"/>
        <v>0</v>
      </c>
      <c r="AB326" s="153">
        <v>3720</v>
      </c>
      <c r="AC326" s="131">
        <v>0.15595649582224841</v>
      </c>
      <c r="AD326" s="131">
        <f t="shared" si="87"/>
        <v>0</v>
      </c>
      <c r="AE326" s="131">
        <v>0.11612082327376447</v>
      </c>
      <c r="AF326" s="131">
        <f t="shared" si="87"/>
        <v>1.1873835248366049E-13</v>
      </c>
      <c r="AG326" s="131">
        <v>8.3692059901649171E-2</v>
      </c>
      <c r="AH326" s="131">
        <f t="shared" si="88"/>
        <v>2.0650148258027908E-14</v>
      </c>
      <c r="AI326" s="131">
        <v>5.8495938558437911E-2</v>
      </c>
      <c r="AJ326" s="131">
        <f t="shared" si="89"/>
        <v>7.7438055967604669E-15</v>
      </c>
      <c r="AK326" s="131">
        <v>3.9777683631041706E-2</v>
      </c>
      <c r="AL326" s="131">
        <f t="shared" si="90"/>
        <v>5.1625370645069771E-15</v>
      </c>
      <c r="AM326" s="131">
        <v>2.6424893494539373E-2</v>
      </c>
      <c r="AN326" s="131">
        <f t="shared" si="91"/>
        <v>-6.4531713306337216E-15</v>
      </c>
      <c r="AO326" s="131">
        <f>Plan2!AB326</f>
        <v>0.20875308870538392</v>
      </c>
      <c r="AP326" s="133">
        <f t="shared" si="92"/>
        <v>1.1256582412575765E-2</v>
      </c>
    </row>
    <row r="327" spans="5:42" x14ac:dyDescent="0.25">
      <c r="E327" s="49">
        <v>0</v>
      </c>
      <c r="F327" s="41">
        <v>322</v>
      </c>
      <c r="G327" s="42">
        <f t="shared" ref="G327:G390" si="103">G326+1/12</f>
        <v>46.833333333333357</v>
      </c>
      <c r="H327" s="43">
        <f t="shared" si="97"/>
        <v>2.1979999999999999E-3</v>
      </c>
      <c r="I327" s="44">
        <f t="shared" si="98"/>
        <v>1.8316666666667186E-4</v>
      </c>
      <c r="J327" s="44">
        <f t="shared" si="93"/>
        <v>0.97494145921813891</v>
      </c>
      <c r="K327" s="45">
        <f t="shared" si="94"/>
        <v>0.45241236935454232</v>
      </c>
      <c r="L327" s="46">
        <f t="shared" si="99"/>
        <v>640</v>
      </c>
      <c r="M327" s="46">
        <f t="shared" si="100"/>
        <v>640</v>
      </c>
      <c r="N327" s="46">
        <f t="shared" si="101"/>
        <v>768</v>
      </c>
      <c r="O327" s="47">
        <f t="shared" si="102"/>
        <v>70.400000000000006</v>
      </c>
      <c r="P327" s="48">
        <f t="shared" si="95"/>
        <v>0</v>
      </c>
      <c r="Q327" s="50">
        <f t="shared" si="96"/>
        <v>0</v>
      </c>
      <c r="AB327" s="153">
        <v>3730</v>
      </c>
      <c r="AC327" s="131">
        <v>0.15553838189242999</v>
      </c>
      <c r="AD327" s="131">
        <f t="shared" ref="AD327:AF390" si="104">(AC327-AC326*($AB326/$AB327))/(($AB327-$AB326)/$AB327)</f>
        <v>-2.0705659409259169E-14</v>
      </c>
      <c r="AE327" s="131">
        <v>0.11580950739367386</v>
      </c>
      <c r="AF327" s="131">
        <f t="shared" si="104"/>
        <v>-3.1058489113888754E-14</v>
      </c>
      <c r="AG327" s="131">
        <v>8.3467684405934314E-2</v>
      </c>
      <c r="AH327" s="131">
        <f t="shared" ref="AH327:AH390" si="105">(AG327-AG326*($AB326/$AB327))/(($AB327-$AB326)/$AB327)</f>
        <v>5.1764148523147924E-15</v>
      </c>
      <c r="AI327" s="131">
        <v>5.8339112985895149E-2</v>
      </c>
      <c r="AJ327" s="131">
        <f t="shared" ref="AJ327:AJ390" si="106">(AI327-AI326*($AB326/$AB327))/(($AB327-$AB326)/$AB327)</f>
        <v>-1.2941037130786981E-14</v>
      </c>
      <c r="AK327" s="131">
        <v>3.9671041047580458E-2</v>
      </c>
      <c r="AL327" s="131">
        <f t="shared" ref="AL327:AL390" si="107">(AK327-AK326*($AB326/$AB327))/(($AB327-$AB326)/$AB327)</f>
        <v>-5.1764148523147924E-15</v>
      </c>
      <c r="AM327" s="131">
        <v>2.635404927605535E-2</v>
      </c>
      <c r="AN327" s="131">
        <f t="shared" ref="AN327:AN390" si="108">(AM327-AM326*($AB326/$AB327))/(($AB327-$AB326)/$AB327)</f>
        <v>-1.2941037130786981E-15</v>
      </c>
      <c r="AO327" s="131">
        <f>Plan2!AB327</f>
        <v>0.20822345432149658</v>
      </c>
      <c r="AP327" s="133">
        <f t="shared" ref="AP327:AP390" si="109">(AO327-AO326*($AB326/$AB327))/(($AB327-$AB326)/$AB327)</f>
        <v>1.1199463515401437E-2</v>
      </c>
    </row>
    <row r="328" spans="5:42" x14ac:dyDescent="0.25">
      <c r="E328" s="49">
        <v>0</v>
      </c>
      <c r="F328" s="41">
        <v>323</v>
      </c>
      <c r="G328" s="42">
        <f t="shared" si="103"/>
        <v>46.916666666666693</v>
      </c>
      <c r="H328" s="43">
        <f t="shared" si="97"/>
        <v>2.1979999999999999E-3</v>
      </c>
      <c r="I328" s="44">
        <f t="shared" si="98"/>
        <v>1.8316666666660938E-4</v>
      </c>
      <c r="J328" s="44">
        <f t="shared" ref="J328:J391" si="110">(1-I327)*J327</f>
        <v>0.97476288244085885</v>
      </c>
      <c r="K328" s="45">
        <f t="shared" si="94"/>
        <v>0.45129934342559136</v>
      </c>
      <c r="L328" s="46">
        <f t="shared" si="99"/>
        <v>640</v>
      </c>
      <c r="M328" s="46">
        <f t="shared" si="100"/>
        <v>640</v>
      </c>
      <c r="N328" s="46">
        <f t="shared" si="101"/>
        <v>768</v>
      </c>
      <c r="O328" s="47">
        <f t="shared" si="102"/>
        <v>70.400000000000006</v>
      </c>
      <c r="P328" s="48">
        <f t="shared" si="95"/>
        <v>0</v>
      </c>
      <c r="Q328" s="50">
        <f t="shared" si="96"/>
        <v>0</v>
      </c>
      <c r="AB328" s="153">
        <v>3740</v>
      </c>
      <c r="AC328" s="131">
        <v>0.15512250386597967</v>
      </c>
      <c r="AD328" s="131">
        <f t="shared" si="104"/>
        <v>1.0380585280245214E-14</v>
      </c>
      <c r="AE328" s="131">
        <v>0.11549985630438585</v>
      </c>
      <c r="AF328" s="131">
        <f t="shared" si="104"/>
        <v>-4.1522341120980855E-14</v>
      </c>
      <c r="AG328" s="131">
        <v>8.3244508779180409E-2</v>
      </c>
      <c r="AH328" s="131">
        <f t="shared" si="105"/>
        <v>-2.5951463200613034E-14</v>
      </c>
      <c r="AI328" s="131">
        <v>5.8183126052777846E-2</v>
      </c>
      <c r="AJ328" s="131">
        <f t="shared" si="106"/>
        <v>2.3356316880551731E-14</v>
      </c>
      <c r="AK328" s="131">
        <v>3.9564968745314198E-2</v>
      </c>
      <c r="AL328" s="131">
        <f t="shared" si="107"/>
        <v>0</v>
      </c>
      <c r="AM328" s="131">
        <v>2.6283583903659469E-2</v>
      </c>
      <c r="AN328" s="131">
        <f t="shared" si="108"/>
        <v>-3.8927194800919551E-15</v>
      </c>
      <c r="AO328" s="131">
        <f>Plan2!AB328</f>
        <v>0.2076965006422225</v>
      </c>
      <c r="AP328" s="133">
        <f t="shared" si="109"/>
        <v>1.1142778272992371E-2</v>
      </c>
    </row>
    <row r="329" spans="5:42" x14ac:dyDescent="0.25">
      <c r="E329" s="49">
        <v>1</v>
      </c>
      <c r="F329" s="41">
        <v>324</v>
      </c>
      <c r="G329" s="42">
        <v>47</v>
      </c>
      <c r="H329" s="43">
        <f t="shared" si="97"/>
        <v>2.4629999999999999E-3</v>
      </c>
      <c r="I329" s="44">
        <f t="shared" si="98"/>
        <v>2.0525000000000583E-4</v>
      </c>
      <c r="J329" s="44">
        <f t="shared" si="110"/>
        <v>0.97458433837289182</v>
      </c>
      <c r="K329" s="45">
        <f t="shared" si="94"/>
        <v>0.45018905576553486</v>
      </c>
      <c r="L329" s="46">
        <f t="shared" si="99"/>
        <v>640</v>
      </c>
      <c r="M329" s="46">
        <f t="shared" si="100"/>
        <v>640</v>
      </c>
      <c r="N329" s="46">
        <f t="shared" si="101"/>
        <v>768</v>
      </c>
      <c r="O329" s="47">
        <f t="shared" si="102"/>
        <v>70.400000000000006</v>
      </c>
      <c r="P329" s="48">
        <f t="shared" si="95"/>
        <v>0</v>
      </c>
      <c r="Q329" s="50">
        <f t="shared" si="96"/>
        <v>0</v>
      </c>
      <c r="AB329" s="153">
        <v>3750</v>
      </c>
      <c r="AC329" s="131">
        <v>0.15470884385567035</v>
      </c>
      <c r="AD329" s="131">
        <f t="shared" si="104"/>
        <v>-1.0408340855860843E-14</v>
      </c>
      <c r="AE329" s="131">
        <v>0.11519185668757426</v>
      </c>
      <c r="AF329" s="131">
        <f t="shared" si="104"/>
        <v>4.163336342344337E-14</v>
      </c>
      <c r="AG329" s="131">
        <v>8.302252342243592E-2</v>
      </c>
      <c r="AH329" s="131">
        <f t="shared" si="105"/>
        <v>0</v>
      </c>
      <c r="AI329" s="131">
        <v>5.8027971049970435E-2</v>
      </c>
      <c r="AJ329" s="131">
        <f t="shared" si="106"/>
        <v>0</v>
      </c>
      <c r="AK329" s="131">
        <v>3.9459462161993378E-2</v>
      </c>
      <c r="AL329" s="131">
        <f t="shared" si="107"/>
        <v>7.8062556418956319E-15</v>
      </c>
      <c r="AM329" s="131">
        <v>2.6213494346583099E-2</v>
      </c>
      <c r="AN329" s="131">
        <f t="shared" si="108"/>
        <v>2.0816681711721685E-14</v>
      </c>
      <c r="AO329" s="131">
        <f>Plan2!AB329</f>
        <v>0.20717220736665962</v>
      </c>
      <c r="AP329" s="133">
        <f t="shared" si="109"/>
        <v>1.108652230613974E-2</v>
      </c>
    </row>
    <row r="330" spans="5:42" x14ac:dyDescent="0.25">
      <c r="E330" s="49">
        <v>0</v>
      </c>
      <c r="F330" s="41">
        <v>325</v>
      </c>
      <c r="G330" s="42">
        <f t="shared" si="103"/>
        <v>47.083333333333336</v>
      </c>
      <c r="H330" s="43">
        <f t="shared" si="97"/>
        <v>2.4629999999999999E-3</v>
      </c>
      <c r="I330" s="44">
        <f t="shared" si="98"/>
        <v>2.0525000000000583E-4</v>
      </c>
      <c r="J330" s="44">
        <f t="shared" si="110"/>
        <v>0.97438430493744077</v>
      </c>
      <c r="K330" s="45">
        <f t="shared" si="94"/>
        <v>0.44908149963767768</v>
      </c>
      <c r="L330" s="46">
        <f t="shared" si="99"/>
        <v>640</v>
      </c>
      <c r="M330" s="46">
        <f t="shared" si="100"/>
        <v>640</v>
      </c>
      <c r="N330" s="46">
        <f t="shared" si="101"/>
        <v>768</v>
      </c>
      <c r="O330" s="47">
        <f t="shared" si="102"/>
        <v>70.400000000000006</v>
      </c>
      <c r="P330" s="48">
        <f t="shared" si="95"/>
        <v>0</v>
      </c>
      <c r="Q330" s="50">
        <f t="shared" si="96"/>
        <v>0</v>
      </c>
      <c r="AB330" s="153">
        <v>3760</v>
      </c>
      <c r="AC330" s="131">
        <v>0.15429738416456484</v>
      </c>
      <c r="AD330" s="131">
        <f t="shared" si="104"/>
        <v>0</v>
      </c>
      <c r="AE330" s="131">
        <v>0.11488549536659662</v>
      </c>
      <c r="AF330" s="131">
        <f t="shared" si="104"/>
        <v>-2.0872192862952943E-14</v>
      </c>
      <c r="AG330" s="131">
        <v>8.2801718838865654E-2</v>
      </c>
      <c r="AH330" s="131">
        <f t="shared" si="105"/>
        <v>1.5654144647214707E-14</v>
      </c>
      <c r="AI330" s="131">
        <v>5.7873641339731066E-2</v>
      </c>
      <c r="AJ330" s="131">
        <f t="shared" si="106"/>
        <v>-3.3917313402298532E-14</v>
      </c>
      <c r="AK330" s="131">
        <v>3.9354516783902949E-2</v>
      </c>
      <c r="AL330" s="131">
        <f t="shared" si="107"/>
        <v>-7.8270723236073536E-15</v>
      </c>
      <c r="AM330" s="131">
        <v>2.6143777606299618E-2</v>
      </c>
      <c r="AN330" s="131">
        <f t="shared" si="108"/>
        <v>-6.5225602696727947E-15</v>
      </c>
      <c r="AO330" s="131">
        <f>Plan2!AB330</f>
        <v>0.20665055439837463</v>
      </c>
      <c r="AP330" s="133">
        <f t="shared" si="109"/>
        <v>1.1030691291504136E-2</v>
      </c>
    </row>
    <row r="331" spans="5:42" x14ac:dyDescent="0.25">
      <c r="E331" s="49">
        <v>0</v>
      </c>
      <c r="F331" s="41">
        <v>326</v>
      </c>
      <c r="G331" s="42">
        <f t="shared" si="103"/>
        <v>47.166666666666671</v>
      </c>
      <c r="H331" s="43">
        <f t="shared" si="97"/>
        <v>2.4629999999999999E-3</v>
      </c>
      <c r="I331" s="44">
        <f t="shared" si="98"/>
        <v>2.0525000000000583E-4</v>
      </c>
      <c r="J331" s="44">
        <f t="shared" si="110"/>
        <v>0.97418431255885229</v>
      </c>
      <c r="K331" s="45">
        <f t="shared" si="94"/>
        <v>0.44797666832189814</v>
      </c>
      <c r="L331" s="46">
        <f t="shared" si="99"/>
        <v>640</v>
      </c>
      <c r="M331" s="46">
        <f t="shared" si="100"/>
        <v>640</v>
      </c>
      <c r="N331" s="46">
        <f t="shared" si="101"/>
        <v>768</v>
      </c>
      <c r="O331" s="47">
        <f t="shared" si="102"/>
        <v>70.400000000000006</v>
      </c>
      <c r="P331" s="48">
        <f t="shared" si="95"/>
        <v>0</v>
      </c>
      <c r="Q331" s="50">
        <f t="shared" si="96"/>
        <v>0</v>
      </c>
      <c r="AB331" s="153">
        <v>3770</v>
      </c>
      <c r="AC331" s="131">
        <v>0.15388810728349164</v>
      </c>
      <c r="AD331" s="131">
        <f t="shared" si="104"/>
        <v>-3.1391556021276301E-14</v>
      </c>
      <c r="AE331" s="131">
        <v>0.11458075930461636</v>
      </c>
      <c r="AF331" s="131">
        <f t="shared" si="104"/>
        <v>4.1855408028368402E-14</v>
      </c>
      <c r="AG331" s="131">
        <v>8.2582085632396468E-2</v>
      </c>
      <c r="AH331" s="131">
        <f t="shared" si="105"/>
        <v>-1.5695778010638151E-14</v>
      </c>
      <c r="AI331" s="131">
        <v>5.7720130354745075E-2</v>
      </c>
      <c r="AJ331" s="131">
        <f t="shared" si="106"/>
        <v>1.3079815008865125E-14</v>
      </c>
      <c r="AK331" s="131">
        <v>3.9250128145218867E-2</v>
      </c>
      <c r="AL331" s="131">
        <f t="shared" si="107"/>
        <v>5.2319260035460502E-15</v>
      </c>
      <c r="AM331" s="131">
        <v>2.6074430716097229E-2</v>
      </c>
      <c r="AN331" s="131">
        <f t="shared" si="108"/>
        <v>0</v>
      </c>
      <c r="AO331" s="131">
        <f>Plan2!AB331</f>
        <v>0.20613152184283462</v>
      </c>
      <c r="AP331" s="133">
        <f t="shared" si="109"/>
        <v>1.0975280959799688E-2</v>
      </c>
    </row>
    <row r="332" spans="5:42" x14ac:dyDescent="0.25">
      <c r="E332" s="49">
        <v>0</v>
      </c>
      <c r="F332" s="41">
        <v>327</v>
      </c>
      <c r="G332" s="42">
        <f t="shared" si="103"/>
        <v>47.250000000000007</v>
      </c>
      <c r="H332" s="43">
        <f t="shared" si="97"/>
        <v>2.4629999999999999E-3</v>
      </c>
      <c r="I332" s="44">
        <f t="shared" si="98"/>
        <v>2.0525000000000583E-4</v>
      </c>
      <c r="J332" s="44">
        <f t="shared" si="110"/>
        <v>0.97398436122869958</v>
      </c>
      <c r="K332" s="45">
        <f t="shared" si="94"/>
        <v>0.44687455511460733</v>
      </c>
      <c r="L332" s="46">
        <f t="shared" si="99"/>
        <v>640</v>
      </c>
      <c r="M332" s="46">
        <f t="shared" si="100"/>
        <v>640</v>
      </c>
      <c r="N332" s="46">
        <f t="shared" si="101"/>
        <v>768</v>
      </c>
      <c r="O332" s="47">
        <f t="shared" si="102"/>
        <v>70.400000000000006</v>
      </c>
      <c r="P332" s="48">
        <f t="shared" si="95"/>
        <v>0</v>
      </c>
      <c r="Q332" s="50">
        <f t="shared" si="96"/>
        <v>0</v>
      </c>
      <c r="AB332" s="153">
        <v>3780</v>
      </c>
      <c r="AC332" s="131">
        <v>0.15348099588856184</v>
      </c>
      <c r="AD332" s="131">
        <f t="shared" si="104"/>
        <v>3.1474822748123188E-14</v>
      </c>
      <c r="AE332" s="131">
        <v>0.11427763560275206</v>
      </c>
      <c r="AF332" s="131">
        <f t="shared" si="104"/>
        <v>-8.9178664453015699E-14</v>
      </c>
      <c r="AG332" s="131">
        <v>8.2363614506384866E-2</v>
      </c>
      <c r="AH332" s="131">
        <f t="shared" si="105"/>
        <v>1.0491607582707729E-14</v>
      </c>
      <c r="AI332" s="131">
        <v>5.7567431597192888E-2</v>
      </c>
      <c r="AJ332" s="131">
        <f t="shared" si="106"/>
        <v>1.8360313269738526E-14</v>
      </c>
      <c r="AK332" s="131">
        <v>3.9146291827374377E-2</v>
      </c>
      <c r="AL332" s="131">
        <f t="shared" si="107"/>
        <v>2.6229018956769323E-15</v>
      </c>
      <c r="AM332" s="131">
        <v>2.6005450740657826E-2</v>
      </c>
      <c r="AN332" s="131">
        <f t="shared" si="108"/>
        <v>2.6229018956769323E-15</v>
      </c>
      <c r="AO332" s="131">
        <f>Plan2!AB332</f>
        <v>0.20561509000487746</v>
      </c>
      <c r="AP332" s="133">
        <f t="shared" si="109"/>
        <v>1.0920287095033843E-2</v>
      </c>
    </row>
    <row r="333" spans="5:42" x14ac:dyDescent="0.25">
      <c r="E333" s="49">
        <v>0</v>
      </c>
      <c r="F333" s="41">
        <v>328</v>
      </c>
      <c r="G333" s="42">
        <f t="shared" si="103"/>
        <v>47.333333333333343</v>
      </c>
      <c r="H333" s="43">
        <f t="shared" si="97"/>
        <v>2.4629999999999999E-3</v>
      </c>
      <c r="I333" s="44">
        <f t="shared" si="98"/>
        <v>2.0525000000000583E-4</v>
      </c>
      <c r="J333" s="44">
        <f t="shared" si="110"/>
        <v>0.97378445093855737</v>
      </c>
      <c r="K333" s="45">
        <f t="shared" si="94"/>
        <v>0.44577515332870865</v>
      </c>
      <c r="L333" s="46">
        <f t="shared" si="99"/>
        <v>640</v>
      </c>
      <c r="M333" s="46">
        <f t="shared" si="100"/>
        <v>640</v>
      </c>
      <c r="N333" s="46">
        <f t="shared" si="101"/>
        <v>768</v>
      </c>
      <c r="O333" s="47">
        <f t="shared" si="102"/>
        <v>70.400000000000006</v>
      </c>
      <c r="P333" s="48">
        <f t="shared" si="95"/>
        <v>0</v>
      </c>
      <c r="Q333" s="50">
        <f t="shared" si="96"/>
        <v>0</v>
      </c>
      <c r="AB333" s="153">
        <v>3790</v>
      </c>
      <c r="AC333" s="131">
        <v>0.15307603283872384</v>
      </c>
      <c r="AD333" s="131">
        <f t="shared" si="104"/>
        <v>-4.2077452633293433E-14</v>
      </c>
      <c r="AE333" s="131">
        <v>0.11397611149825948</v>
      </c>
      <c r="AF333" s="131">
        <f t="shared" si="104"/>
        <v>6.8375860529101828E-14</v>
      </c>
      <c r="AG333" s="131">
        <v>8.2146296262304769E-2</v>
      </c>
      <c r="AH333" s="131">
        <f t="shared" si="105"/>
        <v>3.1558089474970075E-14</v>
      </c>
      <c r="AI333" s="131">
        <v>5.7415538637833545E-2</v>
      </c>
      <c r="AJ333" s="131">
        <f t="shared" si="106"/>
        <v>2.6298407895808396E-15</v>
      </c>
      <c r="AK333" s="131">
        <v>3.9043003458436712E-2</v>
      </c>
      <c r="AL333" s="131">
        <f t="shared" si="107"/>
        <v>0</v>
      </c>
      <c r="AM333" s="131">
        <v>2.5936834775642854E-2</v>
      </c>
      <c r="AN333" s="131">
        <f t="shared" si="108"/>
        <v>-1.5779044737485037E-14</v>
      </c>
      <c r="AO333" s="131">
        <f>Plan2!AB333</f>
        <v>0.20510123938622116</v>
      </c>
      <c r="AP333" s="133">
        <f t="shared" si="109"/>
        <v>1.0865705534139819E-2</v>
      </c>
    </row>
    <row r="334" spans="5:42" x14ac:dyDescent="0.25">
      <c r="E334" s="49">
        <v>0</v>
      </c>
      <c r="F334" s="41">
        <v>329</v>
      </c>
      <c r="G334" s="42">
        <f t="shared" si="103"/>
        <v>47.416666666666679</v>
      </c>
      <c r="H334" s="43">
        <f t="shared" si="97"/>
        <v>2.4629999999999999E-3</v>
      </c>
      <c r="I334" s="44">
        <f t="shared" si="98"/>
        <v>2.0525000000000583E-4</v>
      </c>
      <c r="J334" s="44">
        <f t="shared" si="110"/>
        <v>0.97358458168000217</v>
      </c>
      <c r="K334" s="45">
        <f t="shared" si="94"/>
        <v>0.44467845629355723</v>
      </c>
      <c r="L334" s="46">
        <f t="shared" si="99"/>
        <v>640</v>
      </c>
      <c r="M334" s="46">
        <f t="shared" si="100"/>
        <v>640</v>
      </c>
      <c r="N334" s="46">
        <f t="shared" si="101"/>
        <v>768</v>
      </c>
      <c r="O334" s="47">
        <f t="shared" si="102"/>
        <v>70.400000000000006</v>
      </c>
      <c r="P334" s="48">
        <f t="shared" si="95"/>
        <v>0</v>
      </c>
      <c r="Q334" s="50">
        <f t="shared" si="96"/>
        <v>0</v>
      </c>
      <c r="AB334" s="153">
        <v>3800</v>
      </c>
      <c r="AC334" s="131">
        <v>0.15267320117335892</v>
      </c>
      <c r="AD334" s="131">
        <f t="shared" si="104"/>
        <v>5.2735593669694936E-14</v>
      </c>
      <c r="AE334" s="131">
        <v>0.11367617436273775</v>
      </c>
      <c r="AF334" s="131">
        <f t="shared" si="104"/>
        <v>0</v>
      </c>
      <c r="AG334" s="131">
        <v>8.1930121798456546E-2</v>
      </c>
      <c r="AH334" s="131">
        <f t="shared" si="105"/>
        <v>-2.1094237467877974E-14</v>
      </c>
      <c r="AI334" s="131">
        <v>5.7264445115102362E-2</v>
      </c>
      <c r="AJ334" s="131">
        <f t="shared" si="106"/>
        <v>-1.5820678100908481E-14</v>
      </c>
      <c r="AK334" s="131">
        <v>3.8940258712493452E-2</v>
      </c>
      <c r="AL334" s="131">
        <f t="shared" si="107"/>
        <v>-2.6367796834847468E-15</v>
      </c>
      <c r="AM334" s="131">
        <v>2.5868579947285936E-2</v>
      </c>
      <c r="AN334" s="131">
        <f t="shared" si="108"/>
        <v>1.4502288259166107E-14</v>
      </c>
      <c r="AO334" s="131">
        <f>Plan2!AB334</f>
        <v>0.20458995068300931</v>
      </c>
      <c r="AP334" s="133">
        <f t="shared" si="109"/>
        <v>1.081153216572317E-2</v>
      </c>
    </row>
    <row r="335" spans="5:42" x14ac:dyDescent="0.25">
      <c r="E335" s="49">
        <v>0</v>
      </c>
      <c r="F335" s="41">
        <v>330</v>
      </c>
      <c r="G335" s="42">
        <f t="shared" si="103"/>
        <v>47.500000000000014</v>
      </c>
      <c r="H335" s="43">
        <f t="shared" si="97"/>
        <v>2.4629999999999999E-3</v>
      </c>
      <c r="I335" s="44">
        <f t="shared" si="98"/>
        <v>2.0525000000000583E-4</v>
      </c>
      <c r="J335" s="44">
        <f t="shared" si="110"/>
        <v>0.97338475344461228</v>
      </c>
      <c r="K335" s="45">
        <f t="shared" si="94"/>
        <v>0.44358445735491914</v>
      </c>
      <c r="L335" s="46">
        <f t="shared" si="99"/>
        <v>640</v>
      </c>
      <c r="M335" s="46">
        <f t="shared" si="100"/>
        <v>640</v>
      </c>
      <c r="N335" s="46">
        <f t="shared" si="101"/>
        <v>768</v>
      </c>
      <c r="O335" s="47">
        <f t="shared" si="102"/>
        <v>70.400000000000006</v>
      </c>
      <c r="P335" s="48">
        <f t="shared" si="95"/>
        <v>0</v>
      </c>
      <c r="Q335" s="50">
        <f t="shared" si="96"/>
        <v>0</v>
      </c>
      <c r="AB335" s="153">
        <v>3810</v>
      </c>
      <c r="AC335" s="131">
        <v>0.1522724841099117</v>
      </c>
      <c r="AD335" s="131">
        <f t="shared" si="104"/>
        <v>-3.1724622928663848E-14</v>
      </c>
      <c r="AE335" s="131">
        <v>0.11337781170036847</v>
      </c>
      <c r="AF335" s="131">
        <f t="shared" si="104"/>
        <v>4.2299497238218464E-14</v>
      </c>
      <c r="AG335" s="131">
        <v>8.1715082108696824E-2</v>
      </c>
      <c r="AH335" s="131">
        <f t="shared" si="105"/>
        <v>0</v>
      </c>
      <c r="AI335" s="131">
        <v>5.7114144734222855E-2</v>
      </c>
      <c r="AJ335" s="131">
        <f t="shared" si="106"/>
        <v>7.931155732165962E-15</v>
      </c>
      <c r="AK335" s="131">
        <v>3.8838053309048576E-2</v>
      </c>
      <c r="AL335" s="131">
        <f t="shared" si="107"/>
        <v>-5.287437154777308E-15</v>
      </c>
      <c r="AM335" s="131">
        <v>2.5800683411991217E-2</v>
      </c>
      <c r="AN335" s="131">
        <f t="shared" si="108"/>
        <v>-2.643718577388654E-15</v>
      </c>
      <c r="AO335" s="131">
        <f>Plan2!AB335</f>
        <v>0.20408120478339503</v>
      </c>
      <c r="AP335" s="133">
        <f t="shared" si="109"/>
        <v>1.0757762929968995E-2</v>
      </c>
    </row>
    <row r="336" spans="5:42" x14ac:dyDescent="0.25">
      <c r="E336" s="49">
        <v>0</v>
      </c>
      <c r="F336" s="41">
        <v>331</v>
      </c>
      <c r="G336" s="42">
        <f t="shared" si="103"/>
        <v>47.58333333333335</v>
      </c>
      <c r="H336" s="43">
        <f t="shared" si="97"/>
        <v>2.4629999999999999E-3</v>
      </c>
      <c r="I336" s="44">
        <f t="shared" si="98"/>
        <v>2.0525000000000583E-4</v>
      </c>
      <c r="J336" s="44">
        <f t="shared" si="110"/>
        <v>0.97318496622396777</v>
      </c>
      <c r="K336" s="45">
        <f t="shared" si="94"/>
        <v>0.44249314987493121</v>
      </c>
      <c r="L336" s="46">
        <f t="shared" si="99"/>
        <v>640</v>
      </c>
      <c r="M336" s="46">
        <f t="shared" si="100"/>
        <v>640</v>
      </c>
      <c r="N336" s="46">
        <f t="shared" si="101"/>
        <v>768</v>
      </c>
      <c r="O336" s="47">
        <f t="shared" si="102"/>
        <v>70.400000000000006</v>
      </c>
      <c r="P336" s="48">
        <f t="shared" si="95"/>
        <v>0</v>
      </c>
      <c r="Q336" s="50">
        <f t="shared" si="96"/>
        <v>0</v>
      </c>
      <c r="AB336" s="153">
        <v>3820</v>
      </c>
      <c r="AC336" s="131">
        <v>0.15187386504156108</v>
      </c>
      <c r="AD336" s="131">
        <f t="shared" si="104"/>
        <v>-2.120525977034049E-14</v>
      </c>
      <c r="AE336" s="131">
        <v>0.11308101114617886</v>
      </c>
      <c r="AF336" s="131">
        <f t="shared" si="104"/>
        <v>-6.361577931102147E-14</v>
      </c>
      <c r="AG336" s="131">
        <v>8.1501168281187114E-2</v>
      </c>
      <c r="AH336" s="131">
        <f t="shared" si="105"/>
        <v>-1.0602629885170245E-14</v>
      </c>
      <c r="AI336" s="131">
        <v>5.6964631266332166E-2</v>
      </c>
      <c r="AJ336" s="131">
        <f t="shared" si="106"/>
        <v>-2.120525977034049E-14</v>
      </c>
      <c r="AK336" s="131">
        <v>3.8736383012428058E-2</v>
      </c>
      <c r="AL336" s="131">
        <f t="shared" si="107"/>
        <v>1.0602629885170245E-14</v>
      </c>
      <c r="AM336" s="131">
        <v>2.5733142355938876E-2</v>
      </c>
      <c r="AN336" s="131">
        <f t="shared" si="108"/>
        <v>-2.6506574712925612E-15</v>
      </c>
      <c r="AO336" s="131">
        <f>Plan2!AB336</f>
        <v>0.2035749827651572</v>
      </c>
      <c r="AP336" s="133">
        <f t="shared" si="109"/>
        <v>1.0704393816540758E-2</v>
      </c>
    </row>
    <row r="337" spans="5:42" x14ac:dyDescent="0.25">
      <c r="E337" s="49">
        <v>0</v>
      </c>
      <c r="F337" s="41">
        <v>332</v>
      </c>
      <c r="G337" s="42">
        <f t="shared" si="103"/>
        <v>47.666666666666686</v>
      </c>
      <c r="H337" s="43">
        <f t="shared" si="97"/>
        <v>2.4629999999999999E-3</v>
      </c>
      <c r="I337" s="44">
        <f t="shared" si="98"/>
        <v>2.0525000000000583E-4</v>
      </c>
      <c r="J337" s="44">
        <f t="shared" si="110"/>
        <v>0.97298522000965026</v>
      </c>
      <c r="K337" s="45">
        <f t="shared" si="94"/>
        <v>0.44140452723206081</v>
      </c>
      <c r="L337" s="46">
        <f t="shared" si="99"/>
        <v>640</v>
      </c>
      <c r="M337" s="46">
        <f t="shared" si="100"/>
        <v>640</v>
      </c>
      <c r="N337" s="46">
        <f t="shared" si="101"/>
        <v>768</v>
      </c>
      <c r="O337" s="47">
        <f t="shared" si="102"/>
        <v>70.400000000000006</v>
      </c>
      <c r="P337" s="48">
        <f t="shared" si="95"/>
        <v>0</v>
      </c>
      <c r="Q337" s="50">
        <f t="shared" si="96"/>
        <v>0</v>
      </c>
      <c r="AB337" s="153">
        <v>3830</v>
      </c>
      <c r="AC337" s="131">
        <v>0.15147732753492521</v>
      </c>
      <c r="AD337" s="131">
        <f t="shared" si="104"/>
        <v>2.1260770921571748E-14</v>
      </c>
      <c r="AE337" s="131">
        <v>0.11278576046433494</v>
      </c>
      <c r="AF337" s="131">
        <f t="shared" si="104"/>
        <v>-3.7206349112750559E-14</v>
      </c>
      <c r="AG337" s="131">
        <v>8.1288371497163087E-2</v>
      </c>
      <c r="AH337" s="131">
        <f t="shared" si="105"/>
        <v>-1.5945578191178811E-14</v>
      </c>
      <c r="AI337" s="131">
        <v>5.681589854762116E-2</v>
      </c>
      <c r="AJ337" s="131">
        <f t="shared" si="106"/>
        <v>1.5945578191178811E-14</v>
      </c>
      <c r="AK337" s="131">
        <v>3.8635243631194527E-2</v>
      </c>
      <c r="AL337" s="131">
        <f t="shared" si="107"/>
        <v>-1.3287981825982342E-14</v>
      </c>
      <c r="AM337" s="131">
        <v>2.5665953994696223E-2</v>
      </c>
      <c r="AN337" s="131">
        <f t="shared" si="108"/>
        <v>2.6575963651964685E-15</v>
      </c>
      <c r="AO337" s="131">
        <f>Plan2!AB337</f>
        <v>0.20307126589335803</v>
      </c>
      <c r="AP337" s="133">
        <f t="shared" si="109"/>
        <v>1.0651420866068684E-2</v>
      </c>
    </row>
    <row r="338" spans="5:42" x14ac:dyDescent="0.25">
      <c r="E338" s="49">
        <v>0</v>
      </c>
      <c r="F338" s="41">
        <v>333</v>
      </c>
      <c r="G338" s="42">
        <f t="shared" si="103"/>
        <v>47.750000000000021</v>
      </c>
      <c r="H338" s="43">
        <f t="shared" si="97"/>
        <v>2.4629999999999999E-3</v>
      </c>
      <c r="I338" s="44">
        <f t="shared" si="98"/>
        <v>2.0525000000000583E-4</v>
      </c>
      <c r="J338" s="44">
        <f t="shared" si="110"/>
        <v>0.97278551479324327</v>
      </c>
      <c r="K338" s="45">
        <f t="shared" si="94"/>
        <v>0.44031858282106556</v>
      </c>
      <c r="L338" s="46">
        <f t="shared" si="99"/>
        <v>640</v>
      </c>
      <c r="M338" s="46">
        <f t="shared" si="100"/>
        <v>640</v>
      </c>
      <c r="N338" s="46">
        <f t="shared" si="101"/>
        <v>768</v>
      </c>
      <c r="O338" s="47">
        <f t="shared" si="102"/>
        <v>70.400000000000006</v>
      </c>
      <c r="P338" s="48">
        <f t="shared" si="95"/>
        <v>0</v>
      </c>
      <c r="Q338" s="50">
        <f t="shared" si="96"/>
        <v>0</v>
      </c>
      <c r="AB338" s="153">
        <v>3840</v>
      </c>
      <c r="AC338" s="131">
        <v>0.15108285532780305</v>
      </c>
      <c r="AD338" s="131">
        <f t="shared" si="104"/>
        <v>1.0658141036401503E-14</v>
      </c>
      <c r="AE338" s="131">
        <v>0.11249204754645901</v>
      </c>
      <c r="AF338" s="131">
        <f t="shared" si="104"/>
        <v>-2.1316282072803006E-14</v>
      </c>
      <c r="AG338" s="131">
        <v>8.107668302972261E-2</v>
      </c>
      <c r="AH338" s="131">
        <f t="shared" si="105"/>
        <v>2.1316282072803006E-14</v>
      </c>
      <c r="AI338" s="131">
        <v>5.6667940478486709E-2</v>
      </c>
      <c r="AJ338" s="131">
        <f t="shared" si="106"/>
        <v>-7.9936057773011271E-15</v>
      </c>
      <c r="AK338" s="131">
        <v>3.8534631017571618E-2</v>
      </c>
      <c r="AL338" s="131">
        <f t="shared" si="107"/>
        <v>-2.6645352591003757E-15</v>
      </c>
      <c r="AM338" s="131">
        <v>2.5599115572835014E-2</v>
      </c>
      <c r="AN338" s="131">
        <f t="shared" si="108"/>
        <v>-7.9936057773011271E-15</v>
      </c>
      <c r="AO338" s="131">
        <f>Plan2!AB338</f>
        <v>0.20257003561802706</v>
      </c>
      <c r="AP338" s="133">
        <f t="shared" si="109"/>
        <v>1.0598840166267109E-2</v>
      </c>
    </row>
    <row r="339" spans="5:42" x14ac:dyDescent="0.25">
      <c r="E339" s="49">
        <v>0</v>
      </c>
      <c r="F339" s="41">
        <v>334</v>
      </c>
      <c r="G339" s="42">
        <f t="shared" si="103"/>
        <v>47.833333333333357</v>
      </c>
      <c r="H339" s="43">
        <f t="shared" si="97"/>
        <v>2.4629999999999999E-3</v>
      </c>
      <c r="I339" s="44">
        <f t="shared" si="98"/>
        <v>2.0525000000000583E-4</v>
      </c>
      <c r="J339" s="44">
        <f t="shared" si="110"/>
        <v>0.97258585056633196</v>
      </c>
      <c r="K339" s="45">
        <f t="shared" si="94"/>
        <v>0.43923531005295358</v>
      </c>
      <c r="L339" s="46">
        <f t="shared" si="99"/>
        <v>640</v>
      </c>
      <c r="M339" s="46">
        <f t="shared" si="100"/>
        <v>640</v>
      </c>
      <c r="N339" s="46">
        <f t="shared" si="101"/>
        <v>768</v>
      </c>
      <c r="O339" s="47">
        <f t="shared" si="102"/>
        <v>70.400000000000006</v>
      </c>
      <c r="P339" s="48">
        <f t="shared" si="95"/>
        <v>0</v>
      </c>
      <c r="Q339" s="50">
        <f t="shared" si="96"/>
        <v>0</v>
      </c>
      <c r="AB339" s="153">
        <v>3850</v>
      </c>
      <c r="AC339" s="131">
        <v>0.15069043232695156</v>
      </c>
      <c r="AD339" s="131">
        <f t="shared" si="104"/>
        <v>-2.1371793224034263E-14</v>
      </c>
      <c r="AE339" s="131">
        <v>0.11219986040997496</v>
      </c>
      <c r="AF339" s="131">
        <f t="shared" si="104"/>
        <v>9.6173069508154185E-14</v>
      </c>
      <c r="AG339" s="131">
        <v>8.0866094242632414E-2</v>
      </c>
      <c r="AH339" s="131">
        <f t="shared" si="105"/>
        <v>-5.3429483060085659E-15</v>
      </c>
      <c r="AI339" s="131">
        <v>5.6520751022698497E-2</v>
      </c>
      <c r="AJ339" s="131">
        <f t="shared" si="106"/>
        <v>2.4043267377038546E-14</v>
      </c>
      <c r="AK339" s="131">
        <v>3.8434541066876667E-2</v>
      </c>
      <c r="AL339" s="131">
        <f t="shared" si="107"/>
        <v>1.6028844918025698E-14</v>
      </c>
      <c r="AM339" s="131">
        <v>2.5532624363554943E-2</v>
      </c>
      <c r="AN339" s="131">
        <f t="shared" si="108"/>
        <v>8.0144224590128488E-15</v>
      </c>
      <c r="AO339" s="131">
        <f>Plan2!AB339</f>
        <v>0.20207127357188881</v>
      </c>
      <c r="AP339" s="133">
        <f t="shared" si="109"/>
        <v>1.0546647854807745E-2</v>
      </c>
    </row>
    <row r="340" spans="5:42" x14ac:dyDescent="0.25">
      <c r="E340" s="49">
        <v>0</v>
      </c>
      <c r="F340" s="41">
        <v>335</v>
      </c>
      <c r="G340" s="42">
        <f t="shared" si="103"/>
        <v>47.916666666666693</v>
      </c>
      <c r="H340" s="43">
        <f t="shared" si="97"/>
        <v>2.4629999999999999E-3</v>
      </c>
      <c r="I340" s="44">
        <f t="shared" si="98"/>
        <v>2.0524999999993582E-4</v>
      </c>
      <c r="J340" s="44">
        <f t="shared" si="110"/>
        <v>0.97238622732050317</v>
      </c>
      <c r="K340" s="45">
        <f t="shared" si="94"/>
        <v>0.43815470235494286</v>
      </c>
      <c r="L340" s="46">
        <f t="shared" si="99"/>
        <v>640</v>
      </c>
      <c r="M340" s="46">
        <f t="shared" si="100"/>
        <v>640</v>
      </c>
      <c r="N340" s="46">
        <f t="shared" si="101"/>
        <v>768</v>
      </c>
      <c r="O340" s="47">
        <f t="shared" si="102"/>
        <v>70.400000000000006</v>
      </c>
      <c r="P340" s="48">
        <f t="shared" si="95"/>
        <v>0</v>
      </c>
      <c r="Q340" s="50">
        <f t="shared" si="96"/>
        <v>0</v>
      </c>
      <c r="AB340" s="153">
        <v>3860</v>
      </c>
      <c r="AC340" s="131">
        <v>0.15030004260589735</v>
      </c>
      <c r="AD340" s="131">
        <f t="shared" si="104"/>
        <v>3.2140956562898282E-14</v>
      </c>
      <c r="AE340" s="131">
        <v>0.11190918719647752</v>
      </c>
      <c r="AF340" s="131">
        <f t="shared" si="104"/>
        <v>-3.2140956562898282E-14</v>
      </c>
      <c r="AG340" s="131">
        <v>8.0656596589154056E-2</v>
      </c>
      <c r="AH340" s="131">
        <f t="shared" si="105"/>
        <v>-1.0713652187632761E-14</v>
      </c>
      <c r="AI340" s="131">
        <v>5.6374324206577404E-2</v>
      </c>
      <c r="AJ340" s="131">
        <f t="shared" si="106"/>
        <v>-4.2854608750531042E-14</v>
      </c>
      <c r="AK340" s="131">
        <v>3.8334969716962479E-2</v>
      </c>
      <c r="AL340" s="131">
        <f t="shared" si="107"/>
        <v>0</v>
      </c>
      <c r="AM340" s="131">
        <v>2.5466477668312584E-2</v>
      </c>
      <c r="AN340" s="131">
        <f t="shared" si="108"/>
        <v>4.0176195703622852E-15</v>
      </c>
      <c r="AO340" s="131">
        <f>Plan2!AB340</f>
        <v>0.20157496156811575</v>
      </c>
      <c r="AP340" s="133">
        <f t="shared" si="109"/>
        <v>1.0494840115488457E-2</v>
      </c>
    </row>
    <row r="341" spans="5:42" x14ac:dyDescent="0.25">
      <c r="E341" s="49">
        <v>1</v>
      </c>
      <c r="F341" s="41">
        <v>336</v>
      </c>
      <c r="G341" s="42">
        <v>48</v>
      </c>
      <c r="H341" s="43">
        <f t="shared" si="97"/>
        <v>2.7399999999999998E-3</v>
      </c>
      <c r="I341" s="44">
        <f t="shared" si="98"/>
        <v>2.283333333333398E-4</v>
      </c>
      <c r="J341" s="44">
        <f t="shared" si="110"/>
        <v>0.97218664504734575</v>
      </c>
      <c r="K341" s="45">
        <f t="shared" si="94"/>
        <v>0.43707675317042211</v>
      </c>
      <c r="L341" s="46">
        <f t="shared" si="99"/>
        <v>640</v>
      </c>
      <c r="M341" s="46">
        <f t="shared" si="100"/>
        <v>640</v>
      </c>
      <c r="N341" s="46">
        <f t="shared" si="101"/>
        <v>768</v>
      </c>
      <c r="O341" s="47">
        <f t="shared" si="102"/>
        <v>70.400000000000006</v>
      </c>
      <c r="P341" s="48">
        <f t="shared" si="95"/>
        <v>0</v>
      </c>
      <c r="Q341" s="50">
        <f t="shared" si="96"/>
        <v>0</v>
      </c>
      <c r="AB341" s="153">
        <v>3870</v>
      </c>
      <c r="AC341" s="131">
        <v>0.14991167040278117</v>
      </c>
      <c r="AD341" s="131">
        <f t="shared" si="104"/>
        <v>-6.4448446579490337E-14</v>
      </c>
      <c r="AE341" s="131">
        <v>0.11162001617012995</v>
      </c>
      <c r="AF341" s="131">
        <f t="shared" si="104"/>
        <v>-3.2224223289745169E-14</v>
      </c>
      <c r="AG341" s="131">
        <v>8.0448181610887542E-2</v>
      </c>
      <c r="AH341" s="131">
        <f t="shared" si="105"/>
        <v>1.074140776324839E-14</v>
      </c>
      <c r="AI341" s="131">
        <v>5.6228654118188344E-2</v>
      </c>
      <c r="AJ341" s="131">
        <f t="shared" si="106"/>
        <v>1.074140776324839E-14</v>
      </c>
      <c r="AK341" s="131">
        <v>3.8235912947668003E-2</v>
      </c>
      <c r="AL341" s="131">
        <f t="shared" si="107"/>
        <v>0</v>
      </c>
      <c r="AM341" s="131">
        <v>2.5400672816456471E-2</v>
      </c>
      <c r="AN341" s="131">
        <f t="shared" si="108"/>
        <v>-2.6853519408120974E-15</v>
      </c>
      <c r="AO341" s="131">
        <f>Plan2!AB341</f>
        <v>0.2010810815981193</v>
      </c>
      <c r="AP341" s="133">
        <f t="shared" si="109"/>
        <v>1.0443413179487993E-2</v>
      </c>
    </row>
    <row r="342" spans="5:42" x14ac:dyDescent="0.25">
      <c r="E342" s="49">
        <v>0</v>
      </c>
      <c r="F342" s="41">
        <v>337</v>
      </c>
      <c r="G342" s="42">
        <f t="shared" si="103"/>
        <v>48.083333333333336</v>
      </c>
      <c r="H342" s="43">
        <f t="shared" si="97"/>
        <v>2.7399999999999998E-3</v>
      </c>
      <c r="I342" s="44">
        <f t="shared" si="98"/>
        <v>2.283333333333398E-4</v>
      </c>
      <c r="J342" s="44">
        <f t="shared" si="110"/>
        <v>0.97196466243005986</v>
      </c>
      <c r="K342" s="45">
        <f t="shared" si="94"/>
        <v>0.43600145595891021</v>
      </c>
      <c r="L342" s="46">
        <f t="shared" si="99"/>
        <v>640</v>
      </c>
      <c r="M342" s="46">
        <f t="shared" si="100"/>
        <v>640</v>
      </c>
      <c r="N342" s="46">
        <f t="shared" si="101"/>
        <v>768</v>
      </c>
      <c r="O342" s="47">
        <f t="shared" si="102"/>
        <v>70.400000000000006</v>
      </c>
      <c r="P342" s="48">
        <f t="shared" si="95"/>
        <v>0</v>
      </c>
      <c r="Q342" s="50">
        <f t="shared" si="96"/>
        <v>0</v>
      </c>
      <c r="AB342" s="153">
        <v>3880</v>
      </c>
      <c r="AC342" s="131">
        <v>0.14952530011823809</v>
      </c>
      <c r="AD342" s="131">
        <f t="shared" si="104"/>
        <v>6.4614980033184111E-14</v>
      </c>
      <c r="AE342" s="131">
        <v>0.11133233571608335</v>
      </c>
      <c r="AF342" s="131">
        <f t="shared" si="104"/>
        <v>4.8461235024888083E-14</v>
      </c>
      <c r="AG342" s="131">
        <v>8.0240840936632724E-2</v>
      </c>
      <c r="AH342" s="131">
        <f t="shared" si="105"/>
        <v>1.6153745008296028E-14</v>
      </c>
      <c r="AI342" s="131">
        <v>5.6083734906543538E-2</v>
      </c>
      <c r="AJ342" s="131">
        <f t="shared" si="106"/>
        <v>2.6922908347160046E-15</v>
      </c>
      <c r="AK342" s="131">
        <v>3.8137366780277092E-2</v>
      </c>
      <c r="AL342" s="131">
        <f t="shared" si="107"/>
        <v>-5.3845816694320092E-15</v>
      </c>
      <c r="AM342" s="131">
        <v>2.5335207164867656E-2</v>
      </c>
      <c r="AN342" s="131">
        <f t="shared" si="108"/>
        <v>-4.0384362520740069E-15</v>
      </c>
      <c r="AO342" s="131">
        <f>Plan2!AB342</f>
        <v>0.20058961582937124</v>
      </c>
      <c r="AP342" s="133">
        <f t="shared" si="109"/>
        <v>1.0392363323874165E-2</v>
      </c>
    </row>
    <row r="343" spans="5:42" x14ac:dyDescent="0.25">
      <c r="E343" s="49">
        <v>0</v>
      </c>
      <c r="F343" s="41">
        <v>338</v>
      </c>
      <c r="G343" s="42">
        <f t="shared" si="103"/>
        <v>48.166666666666671</v>
      </c>
      <c r="H343" s="43">
        <f t="shared" si="97"/>
        <v>2.7399999999999998E-3</v>
      </c>
      <c r="I343" s="44">
        <f t="shared" si="98"/>
        <v>2.283333333333398E-4</v>
      </c>
      <c r="J343" s="44">
        <f t="shared" si="110"/>
        <v>0.971742730498805</v>
      </c>
      <c r="K343" s="45">
        <f t="shared" si="94"/>
        <v>0.43492880419601743</v>
      </c>
      <c r="L343" s="46">
        <f t="shared" si="99"/>
        <v>640</v>
      </c>
      <c r="M343" s="46">
        <f t="shared" si="100"/>
        <v>640</v>
      </c>
      <c r="N343" s="46">
        <f t="shared" si="101"/>
        <v>768</v>
      </c>
      <c r="O343" s="47">
        <f t="shared" si="102"/>
        <v>70.400000000000006</v>
      </c>
      <c r="P343" s="48">
        <f t="shared" si="95"/>
        <v>0</v>
      </c>
      <c r="Q343" s="50">
        <f t="shared" si="96"/>
        <v>0</v>
      </c>
      <c r="AB343" s="153">
        <v>3890</v>
      </c>
      <c r="AC343" s="131">
        <v>0.1491409163133067</v>
      </c>
      <c r="AD343" s="131">
        <f t="shared" si="104"/>
        <v>-6.4781513486877884E-14</v>
      </c>
      <c r="AE343" s="131">
        <v>0.11104613433892115</v>
      </c>
      <c r="AF343" s="131">
        <f t="shared" si="104"/>
        <v>-1.0796918914479647E-14</v>
      </c>
      <c r="AG343" s="131">
        <v>8.0034566281268579E-2</v>
      </c>
      <c r="AH343" s="131">
        <f t="shared" si="105"/>
        <v>-1.6195378371719471E-14</v>
      </c>
      <c r="AI343" s="131">
        <v>5.5939560780819755E-2</v>
      </c>
      <c r="AJ343" s="131">
        <f t="shared" si="106"/>
        <v>-8.0976891858597355E-15</v>
      </c>
      <c r="AK343" s="131">
        <v>3.803932727698589E-2</v>
      </c>
      <c r="AL343" s="131">
        <f t="shared" si="107"/>
        <v>0</v>
      </c>
      <c r="AM343" s="131">
        <v>2.5270078097605789E-2</v>
      </c>
      <c r="AN343" s="131">
        <f t="shared" si="108"/>
        <v>1.3496148643099559E-15</v>
      </c>
      <c r="AO343" s="131">
        <f>Plan2!AB343</f>
        <v>0.20010054660325791</v>
      </c>
      <c r="AP343" s="133">
        <f t="shared" si="109"/>
        <v>1.0341686871289446E-2</v>
      </c>
    </row>
    <row r="344" spans="5:42" x14ac:dyDescent="0.25">
      <c r="E344" s="49">
        <v>0</v>
      </c>
      <c r="F344" s="41">
        <v>339</v>
      </c>
      <c r="G344" s="42">
        <f t="shared" si="103"/>
        <v>48.250000000000007</v>
      </c>
      <c r="H344" s="43">
        <f t="shared" si="97"/>
        <v>2.7399999999999998E-3</v>
      </c>
      <c r="I344" s="44">
        <f t="shared" si="98"/>
        <v>2.283333333333398E-4</v>
      </c>
      <c r="J344" s="44">
        <f t="shared" si="110"/>
        <v>0.97152084924200777</v>
      </c>
      <c r="K344" s="45">
        <f t="shared" si="94"/>
        <v>0.43385879137340505</v>
      </c>
      <c r="L344" s="46">
        <f t="shared" si="99"/>
        <v>640</v>
      </c>
      <c r="M344" s="46">
        <f t="shared" si="100"/>
        <v>640</v>
      </c>
      <c r="N344" s="46">
        <f t="shared" si="101"/>
        <v>768</v>
      </c>
      <c r="O344" s="47">
        <f t="shared" si="102"/>
        <v>70.400000000000006</v>
      </c>
      <c r="P344" s="48">
        <f t="shared" si="95"/>
        <v>0</v>
      </c>
      <c r="Q344" s="50">
        <f t="shared" si="96"/>
        <v>0</v>
      </c>
      <c r="AB344" s="153">
        <v>3900</v>
      </c>
      <c r="AC344" s="131">
        <v>0.14875850370737514</v>
      </c>
      <c r="AD344" s="131">
        <f t="shared" si="104"/>
        <v>0</v>
      </c>
      <c r="AE344" s="131">
        <v>0.11076140066112908</v>
      </c>
      <c r="AF344" s="131">
        <f t="shared" si="104"/>
        <v>1.6237011735142914E-14</v>
      </c>
      <c r="AG344" s="131">
        <v>7.982934944464995E-2</v>
      </c>
      <c r="AH344" s="131">
        <f t="shared" si="105"/>
        <v>5.4123372450476381E-15</v>
      </c>
      <c r="AI344" s="131">
        <v>5.5796126009586909E-2</v>
      </c>
      <c r="AJ344" s="131">
        <f t="shared" si="106"/>
        <v>1.0824674490095276E-14</v>
      </c>
      <c r="AK344" s="131">
        <v>3.7941790540378259E-2</v>
      </c>
      <c r="AL344" s="131">
        <f t="shared" si="107"/>
        <v>1.0824674490095276E-14</v>
      </c>
      <c r="AM344" s="131">
        <v>2.5205283025560656E-2</v>
      </c>
      <c r="AN344" s="131">
        <f t="shared" si="108"/>
        <v>4.0592529337857286E-15</v>
      </c>
      <c r="AO344" s="131">
        <f>Plan2!AB344</f>
        <v>0.19961385643296384</v>
      </c>
      <c r="AP344" s="133">
        <f t="shared" si="109"/>
        <v>1.0291380188573729E-2</v>
      </c>
    </row>
    <row r="345" spans="5:42" x14ac:dyDescent="0.25">
      <c r="E345" s="49">
        <v>0</v>
      </c>
      <c r="F345" s="41">
        <v>340</v>
      </c>
      <c r="G345" s="42">
        <f t="shared" si="103"/>
        <v>48.333333333333343</v>
      </c>
      <c r="H345" s="43">
        <f t="shared" si="97"/>
        <v>2.7399999999999998E-3</v>
      </c>
      <c r="I345" s="44">
        <f t="shared" si="98"/>
        <v>2.283333333333398E-4</v>
      </c>
      <c r="J345" s="44">
        <f t="shared" si="110"/>
        <v>0.97129901864809742</v>
      </c>
      <c r="K345" s="45">
        <f t="shared" si="94"/>
        <v>0.43279141099874613</v>
      </c>
      <c r="L345" s="46">
        <f t="shared" si="99"/>
        <v>640</v>
      </c>
      <c r="M345" s="46">
        <f t="shared" si="100"/>
        <v>640</v>
      </c>
      <c r="N345" s="46">
        <f t="shared" si="101"/>
        <v>768</v>
      </c>
      <c r="O345" s="47">
        <f t="shared" si="102"/>
        <v>70.400000000000006</v>
      </c>
      <c r="P345" s="48">
        <f t="shared" si="95"/>
        <v>0</v>
      </c>
      <c r="Q345" s="50">
        <f t="shared" si="96"/>
        <v>0</v>
      </c>
      <c r="AB345" s="153">
        <v>3910</v>
      </c>
      <c r="AC345" s="131">
        <v>0.14837804717615471</v>
      </c>
      <c r="AD345" s="131">
        <f t="shared" si="104"/>
        <v>1.8449131111708536E-13</v>
      </c>
      <c r="AE345" s="131">
        <v>0.11047812342158646</v>
      </c>
      <c r="AF345" s="131">
        <f t="shared" si="104"/>
        <v>-3.2557290197132716E-14</v>
      </c>
      <c r="AG345" s="131">
        <v>7.9625182310520376E-2</v>
      </c>
      <c r="AH345" s="131">
        <f t="shared" si="105"/>
        <v>-1.0852430065710904E-14</v>
      </c>
      <c r="AI345" s="131">
        <v>5.565342492004835E-2</v>
      </c>
      <c r="AJ345" s="131">
        <f t="shared" si="106"/>
        <v>1.0852430065710904E-14</v>
      </c>
      <c r="AK345" s="131">
        <v>3.7844752712909269E-2</v>
      </c>
      <c r="AL345" s="131">
        <f t="shared" si="107"/>
        <v>2.7131075164277259E-15</v>
      </c>
      <c r="AM345" s="131">
        <v>2.5140819386109084E-2</v>
      </c>
      <c r="AN345" s="131">
        <f t="shared" si="108"/>
        <v>-4.0696612746415894E-15</v>
      </c>
      <c r="AO345" s="131">
        <f>Plan2!AB345</f>
        <v>0.19912952800138967</v>
      </c>
      <c r="AP345" s="133">
        <f t="shared" si="109"/>
        <v>1.0241439687463882E-2</v>
      </c>
    </row>
    <row r="346" spans="5:42" x14ac:dyDescent="0.25">
      <c r="E346" s="49">
        <v>0</v>
      </c>
      <c r="F346" s="41">
        <v>341</v>
      </c>
      <c r="G346" s="42">
        <f t="shared" si="103"/>
        <v>48.416666666666679</v>
      </c>
      <c r="H346" s="43">
        <f t="shared" si="97"/>
        <v>2.7399999999999998E-3</v>
      </c>
      <c r="I346" s="44">
        <f t="shared" si="98"/>
        <v>2.283333333333398E-4</v>
      </c>
      <c r="J346" s="44">
        <f t="shared" si="110"/>
        <v>0.97107723870550611</v>
      </c>
      <c r="K346" s="45">
        <f t="shared" si="94"/>
        <v>0.43172665659568654</v>
      </c>
      <c r="L346" s="46">
        <f t="shared" si="99"/>
        <v>640</v>
      </c>
      <c r="M346" s="46">
        <f t="shared" si="100"/>
        <v>640</v>
      </c>
      <c r="N346" s="46">
        <f t="shared" si="101"/>
        <v>768</v>
      </c>
      <c r="O346" s="47">
        <f t="shared" si="102"/>
        <v>70.400000000000006</v>
      </c>
      <c r="P346" s="48">
        <f t="shared" si="95"/>
        <v>0</v>
      </c>
      <c r="Q346" s="50">
        <f t="shared" si="96"/>
        <v>0</v>
      </c>
      <c r="AB346" s="153">
        <v>3920</v>
      </c>
      <c r="AC346" s="131">
        <v>0.14799953174968453</v>
      </c>
      <c r="AD346" s="131">
        <f t="shared" si="104"/>
        <v>-1.6320278461989804E-13</v>
      </c>
      <c r="AE346" s="131">
        <v>0.11019629147408239</v>
      </c>
      <c r="AF346" s="131">
        <f t="shared" si="104"/>
        <v>-1.0880185641326536E-14</v>
      </c>
      <c r="AG346" s="131">
        <v>7.9422056845442485E-2</v>
      </c>
      <c r="AH346" s="131">
        <f t="shared" si="105"/>
        <v>-1.6320278461989801E-14</v>
      </c>
      <c r="AI346" s="131">
        <v>5.5511451897293083E-2</v>
      </c>
      <c r="AJ346" s="131">
        <f t="shared" si="106"/>
        <v>-1.6320278461989801E-14</v>
      </c>
      <c r="AK346" s="131">
        <v>3.7748209976396753E-2</v>
      </c>
      <c r="AL346" s="131">
        <f t="shared" si="107"/>
        <v>2.7200464103316339E-15</v>
      </c>
      <c r="AM346" s="131">
        <v>2.507668464277717E-2</v>
      </c>
      <c r="AN346" s="131">
        <f t="shared" si="108"/>
        <v>-1.360023205165817E-15</v>
      </c>
      <c r="AO346" s="131">
        <f>Plan2!AB346</f>
        <v>0.19864754415909541</v>
      </c>
      <c r="AP346" s="133">
        <f t="shared" si="109"/>
        <v>1.0191861822044235E-2</v>
      </c>
    </row>
    <row r="347" spans="5:42" x14ac:dyDescent="0.25">
      <c r="E347" s="49">
        <v>0</v>
      </c>
      <c r="F347" s="41">
        <v>342</v>
      </c>
      <c r="G347" s="42">
        <f t="shared" si="103"/>
        <v>48.500000000000014</v>
      </c>
      <c r="H347" s="43">
        <f t="shared" si="97"/>
        <v>2.7399999999999998E-3</v>
      </c>
      <c r="I347" s="44">
        <f t="shared" si="98"/>
        <v>2.283333333333398E-4</v>
      </c>
      <c r="J347" s="44">
        <f t="shared" si="110"/>
        <v>0.97085550940266829</v>
      </c>
      <c r="K347" s="45">
        <f t="shared" si="94"/>
        <v>0.43066452170380487</v>
      </c>
      <c r="L347" s="46">
        <f t="shared" si="99"/>
        <v>640</v>
      </c>
      <c r="M347" s="46">
        <f t="shared" si="100"/>
        <v>640</v>
      </c>
      <c r="N347" s="46">
        <f t="shared" si="101"/>
        <v>768</v>
      </c>
      <c r="O347" s="47">
        <f t="shared" si="102"/>
        <v>70.400000000000006</v>
      </c>
      <c r="P347" s="48">
        <f t="shared" si="95"/>
        <v>0</v>
      </c>
      <c r="Q347" s="50">
        <f t="shared" si="96"/>
        <v>0</v>
      </c>
      <c r="AB347" s="153">
        <v>3930</v>
      </c>
      <c r="AC347" s="131">
        <v>0.14762294261037229</v>
      </c>
      <c r="AD347" s="131">
        <f t="shared" si="104"/>
        <v>-3.2723823650826489E-14</v>
      </c>
      <c r="AE347" s="131">
        <v>0.10991589378585327</v>
      </c>
      <c r="AF347" s="131">
        <f t="shared" si="104"/>
        <v>3.8177794259297571E-14</v>
      </c>
      <c r="AG347" s="131">
        <v>7.9219965097744288E-2</v>
      </c>
      <c r="AH347" s="131">
        <f t="shared" si="105"/>
        <v>4.9085735476239727E-14</v>
      </c>
      <c r="AI347" s="131">
        <v>5.5370201383559539E-2</v>
      </c>
      <c r="AJ347" s="131">
        <f t="shared" si="106"/>
        <v>8.1809559127066223E-15</v>
      </c>
      <c r="AK347" s="131">
        <v>3.7652158551520376E-2</v>
      </c>
      <c r="AL347" s="131">
        <f t="shared" si="107"/>
        <v>-1.9088897129648785E-14</v>
      </c>
      <c r="AM347" s="131">
        <v>2.5012876284907514E-2</v>
      </c>
      <c r="AN347" s="131">
        <f t="shared" si="108"/>
        <v>1.3634926521177702E-15</v>
      </c>
      <c r="AO347" s="131">
        <f>Plan2!AB347</f>
        <v>0.19816788792227938</v>
      </c>
      <c r="AP347" s="133">
        <f t="shared" si="109"/>
        <v>1.0142643090394948E-2</v>
      </c>
    </row>
    <row r="348" spans="5:42" x14ac:dyDescent="0.25">
      <c r="E348" s="49">
        <v>0</v>
      </c>
      <c r="F348" s="41">
        <v>343</v>
      </c>
      <c r="G348" s="42">
        <f t="shared" si="103"/>
        <v>48.58333333333335</v>
      </c>
      <c r="H348" s="43">
        <f t="shared" si="97"/>
        <v>2.7399999999999998E-3</v>
      </c>
      <c r="I348" s="44">
        <f t="shared" si="98"/>
        <v>2.283333333333398E-4</v>
      </c>
      <c r="J348" s="44">
        <f t="shared" si="110"/>
        <v>0.97063383072802134</v>
      </c>
      <c r="K348" s="45">
        <f t="shared" si="94"/>
        <v>0.42960499987857376</v>
      </c>
      <c r="L348" s="46">
        <f t="shared" si="99"/>
        <v>640</v>
      </c>
      <c r="M348" s="46">
        <f t="shared" si="100"/>
        <v>640</v>
      </c>
      <c r="N348" s="46">
        <f t="shared" si="101"/>
        <v>768</v>
      </c>
      <c r="O348" s="47">
        <f t="shared" si="102"/>
        <v>70.400000000000006</v>
      </c>
      <c r="P348" s="48">
        <f t="shared" si="95"/>
        <v>0</v>
      </c>
      <c r="Q348" s="50">
        <f t="shared" si="96"/>
        <v>0</v>
      </c>
      <c r="AB348" s="153">
        <v>3940</v>
      </c>
      <c r="AC348" s="131">
        <v>0.14724826509105682</v>
      </c>
      <c r="AD348" s="131">
        <f t="shared" si="104"/>
        <v>7.6549877547904543E-14</v>
      </c>
      <c r="AE348" s="131">
        <v>0.10963691943614291</v>
      </c>
      <c r="AF348" s="131">
        <f t="shared" si="104"/>
        <v>-3.2807090377673376E-14</v>
      </c>
      <c r="AG348" s="131">
        <v>7.9018899196480946E-2</v>
      </c>
      <c r="AH348" s="131">
        <f t="shared" si="105"/>
        <v>-1.6403545188836688E-14</v>
      </c>
      <c r="AI348" s="131">
        <v>5.5229667877509901E-2</v>
      </c>
      <c r="AJ348" s="131">
        <f t="shared" si="106"/>
        <v>0</v>
      </c>
      <c r="AK348" s="131">
        <v>3.7556594697328687E-2</v>
      </c>
      <c r="AL348" s="131">
        <f t="shared" si="107"/>
        <v>-5.4678483962788968E-15</v>
      </c>
      <c r="AM348" s="131">
        <v>2.4949391827331597E-2</v>
      </c>
      <c r="AN348" s="131">
        <f t="shared" si="108"/>
        <v>-4.100886297209172E-15</v>
      </c>
      <c r="AO348" s="131">
        <f>Plan2!AB348</f>
        <v>0.19769054247078122</v>
      </c>
      <c r="AP348" s="133">
        <f t="shared" si="109"/>
        <v>1.0093780031995347E-2</v>
      </c>
    </row>
    <row r="349" spans="5:42" x14ac:dyDescent="0.25">
      <c r="E349" s="49">
        <v>0</v>
      </c>
      <c r="F349" s="41">
        <v>344</v>
      </c>
      <c r="G349" s="42">
        <f t="shared" si="103"/>
        <v>48.666666666666686</v>
      </c>
      <c r="H349" s="43">
        <f t="shared" si="97"/>
        <v>2.7399999999999998E-3</v>
      </c>
      <c r="I349" s="44">
        <f t="shared" si="98"/>
        <v>2.283333333333398E-4</v>
      </c>
      <c r="J349" s="44">
        <f t="shared" si="110"/>
        <v>0.97041220267000505</v>
      </c>
      <c r="K349" s="45">
        <f t="shared" si="94"/>
        <v>0.42854808469132111</v>
      </c>
      <c r="L349" s="46">
        <f t="shared" si="99"/>
        <v>640</v>
      </c>
      <c r="M349" s="46">
        <f t="shared" si="100"/>
        <v>640</v>
      </c>
      <c r="N349" s="46">
        <f t="shared" si="101"/>
        <v>768</v>
      </c>
      <c r="O349" s="47">
        <f t="shared" si="102"/>
        <v>70.400000000000006</v>
      </c>
      <c r="P349" s="48">
        <f t="shared" si="95"/>
        <v>0</v>
      </c>
      <c r="Q349" s="50">
        <f t="shared" si="96"/>
        <v>0</v>
      </c>
      <c r="AB349" s="153">
        <v>3950</v>
      </c>
      <c r="AC349" s="131">
        <v>0.14687548467310466</v>
      </c>
      <c r="AD349" s="131">
        <f t="shared" si="104"/>
        <v>-4.3853809472693683E-14</v>
      </c>
      <c r="AE349" s="131">
        <v>0.10935935761478556</v>
      </c>
      <c r="AF349" s="131">
        <f t="shared" si="104"/>
        <v>-1.0963452368173421E-14</v>
      </c>
      <c r="AG349" s="131">
        <v>7.8818851350413874E-2</v>
      </c>
      <c r="AH349" s="131">
        <f t="shared" si="105"/>
        <v>-1.0963452368173421E-14</v>
      </c>
      <c r="AI349" s="131">
        <v>5.5089845933516242E-2</v>
      </c>
      <c r="AJ349" s="131">
        <f t="shared" si="106"/>
        <v>1.3704315460216776E-14</v>
      </c>
      <c r="AK349" s="131">
        <v>3.7461514710753194E-2</v>
      </c>
      <c r="AL349" s="131">
        <f t="shared" si="107"/>
        <v>8.2225892761300656E-15</v>
      </c>
      <c r="AM349" s="131">
        <v>2.4886228810047217E-2</v>
      </c>
      <c r="AN349" s="131">
        <f t="shared" si="108"/>
        <v>1.3704315460216776E-15</v>
      </c>
      <c r="AO349" s="131">
        <f>Plan2!AB349</f>
        <v>0.19721549114611597</v>
      </c>
      <c r="AP349" s="133">
        <f t="shared" si="109"/>
        <v>1.0045269228009801E-2</v>
      </c>
    </row>
    <row r="350" spans="5:42" x14ac:dyDescent="0.25">
      <c r="E350" s="49">
        <v>0</v>
      </c>
      <c r="F350" s="41">
        <v>345</v>
      </c>
      <c r="G350" s="42">
        <f t="shared" si="103"/>
        <v>48.750000000000021</v>
      </c>
      <c r="H350" s="43">
        <f t="shared" si="97"/>
        <v>2.7399999999999998E-3</v>
      </c>
      <c r="I350" s="44">
        <f t="shared" si="98"/>
        <v>2.283333333333398E-4</v>
      </c>
      <c r="J350" s="44">
        <f t="shared" si="110"/>
        <v>0.97019062521706201</v>
      </c>
      <c r="K350" s="45">
        <f t="shared" si="94"/>
        <v>0.42749376972918979</v>
      </c>
      <c r="L350" s="46">
        <f t="shared" si="99"/>
        <v>640</v>
      </c>
      <c r="M350" s="46">
        <f t="shared" si="100"/>
        <v>640</v>
      </c>
      <c r="N350" s="46">
        <f t="shared" si="101"/>
        <v>768</v>
      </c>
      <c r="O350" s="47">
        <f t="shared" si="102"/>
        <v>70.400000000000006</v>
      </c>
      <c r="P350" s="48">
        <f t="shared" si="95"/>
        <v>0</v>
      </c>
      <c r="Q350" s="50">
        <f t="shared" si="96"/>
        <v>0</v>
      </c>
      <c r="AB350" s="153">
        <v>3960</v>
      </c>
      <c r="AC350" s="131">
        <v>0.14650458698453631</v>
      </c>
      <c r="AD350" s="131">
        <f t="shared" si="104"/>
        <v>3.2973623831367149E-14</v>
      </c>
      <c r="AE350" s="131">
        <v>0.10908319762080881</v>
      </c>
      <c r="AF350" s="131">
        <f t="shared" si="104"/>
        <v>-5.4956039718945241E-15</v>
      </c>
      <c r="AG350" s="131">
        <v>7.86198138470037E-2</v>
      </c>
      <c r="AH350" s="131">
        <f t="shared" si="105"/>
        <v>-1.6486811915683575E-14</v>
      </c>
      <c r="AI350" s="131">
        <v>5.4950730160956814E-2</v>
      </c>
      <c r="AJ350" s="131">
        <f t="shared" si="106"/>
        <v>-1.9234613901630834E-14</v>
      </c>
      <c r="AK350" s="131">
        <v>3.7366914926130097E-2</v>
      </c>
      <c r="AL350" s="131">
        <f t="shared" si="107"/>
        <v>5.4956039718945241E-15</v>
      </c>
      <c r="AM350" s="131">
        <v>2.4823384797900631E-2</v>
      </c>
      <c r="AN350" s="131">
        <f t="shared" si="108"/>
        <v>-1.373900992973631E-15</v>
      </c>
      <c r="AO350" s="131">
        <f>Plan2!AB350</f>
        <v>0.19674271744953711</v>
      </c>
      <c r="AP350" s="133">
        <f t="shared" si="109"/>
        <v>9.9971073008813249E-3</v>
      </c>
    </row>
    <row r="351" spans="5:42" x14ac:dyDescent="0.25">
      <c r="E351" s="49">
        <v>0</v>
      </c>
      <c r="F351" s="41">
        <v>346</v>
      </c>
      <c r="G351" s="42">
        <f t="shared" si="103"/>
        <v>48.833333333333357</v>
      </c>
      <c r="H351" s="43">
        <f t="shared" si="97"/>
        <v>2.7399999999999998E-3</v>
      </c>
      <c r="I351" s="44">
        <f t="shared" si="98"/>
        <v>2.283333333333398E-4</v>
      </c>
      <c r="J351" s="44">
        <f t="shared" si="110"/>
        <v>0.96996909835763745</v>
      </c>
      <c r="K351" s="45">
        <f t="shared" si="94"/>
        <v>0.42644204859510049</v>
      </c>
      <c r="L351" s="46">
        <f t="shared" si="99"/>
        <v>640</v>
      </c>
      <c r="M351" s="46">
        <f t="shared" si="100"/>
        <v>640</v>
      </c>
      <c r="N351" s="46">
        <f t="shared" si="101"/>
        <v>768</v>
      </c>
      <c r="O351" s="47">
        <f t="shared" si="102"/>
        <v>70.400000000000006</v>
      </c>
      <c r="P351" s="48">
        <f t="shared" si="95"/>
        <v>0</v>
      </c>
      <c r="Q351" s="50">
        <f t="shared" si="96"/>
        <v>0</v>
      </c>
      <c r="AB351" s="153">
        <v>3970</v>
      </c>
      <c r="AC351" s="131">
        <v>0.14613555779817741</v>
      </c>
      <c r="AD351" s="131">
        <f t="shared" si="104"/>
        <v>5.5094817597023393E-14</v>
      </c>
      <c r="AE351" s="131">
        <v>0.10880842886105885</v>
      </c>
      <c r="AF351" s="131">
        <f t="shared" si="104"/>
        <v>7.1623262876130411E-14</v>
      </c>
      <c r="AG351" s="131">
        <v>7.8421779051419338E-2</v>
      </c>
      <c r="AH351" s="131">
        <f t="shared" si="105"/>
        <v>1.1018963519404679E-14</v>
      </c>
      <c r="AI351" s="131">
        <v>5.4812315223523755E-2</v>
      </c>
      <c r="AJ351" s="131">
        <f t="shared" si="106"/>
        <v>3.3056890558214036E-14</v>
      </c>
      <c r="AK351" s="131">
        <v>3.7272791714729255E-2</v>
      </c>
      <c r="AL351" s="131">
        <f t="shared" si="107"/>
        <v>-5.5094817597023393E-15</v>
      </c>
      <c r="AM351" s="131">
        <v>2.4760857380273657E-2</v>
      </c>
      <c r="AN351" s="131">
        <f t="shared" si="108"/>
        <v>-8.264222639553509E-15</v>
      </c>
      <c r="AO351" s="131">
        <f>Plan2!AB351</f>
        <v>0.19627220504012491</v>
      </c>
      <c r="AP351" s="133">
        <f t="shared" si="109"/>
        <v>9.949290912890485E-3</v>
      </c>
    </row>
    <row r="352" spans="5:42" x14ac:dyDescent="0.25">
      <c r="E352" s="49">
        <v>0</v>
      </c>
      <c r="F352" s="41">
        <v>347</v>
      </c>
      <c r="G352" s="42">
        <f t="shared" si="103"/>
        <v>48.916666666666693</v>
      </c>
      <c r="H352" s="43">
        <f t="shared" si="97"/>
        <v>2.7399999999999998E-3</v>
      </c>
      <c r="I352" s="44">
        <f t="shared" si="98"/>
        <v>2.2833333333326192E-4</v>
      </c>
      <c r="J352" s="44">
        <f t="shared" si="110"/>
        <v>0.96974762208017906</v>
      </c>
      <c r="K352" s="45">
        <f t="shared" si="94"/>
        <v>0.42539291490771153</v>
      </c>
      <c r="L352" s="46">
        <f t="shared" si="99"/>
        <v>640</v>
      </c>
      <c r="M352" s="46">
        <f t="shared" si="100"/>
        <v>640</v>
      </c>
      <c r="N352" s="46">
        <f t="shared" si="101"/>
        <v>768</v>
      </c>
      <c r="O352" s="47">
        <f t="shared" si="102"/>
        <v>70.400000000000006</v>
      </c>
      <c r="P352" s="48">
        <f t="shared" si="95"/>
        <v>0</v>
      </c>
      <c r="Q352" s="50">
        <f t="shared" si="96"/>
        <v>0</v>
      </c>
      <c r="AB352" s="153">
        <v>3980</v>
      </c>
      <c r="AC352" s="131">
        <v>0.14576838302984008</v>
      </c>
      <c r="AD352" s="131">
        <f t="shared" si="104"/>
        <v>-8.8373752760162461E-14</v>
      </c>
      <c r="AE352" s="131">
        <v>0.10853504084884498</v>
      </c>
      <c r="AF352" s="131">
        <f t="shared" si="104"/>
        <v>-6.0756955022611692E-14</v>
      </c>
      <c r="AG352" s="131">
        <v>7.8224739405561461E-2</v>
      </c>
      <c r="AH352" s="131">
        <f t="shared" si="105"/>
        <v>-1.6570078642530461E-14</v>
      </c>
      <c r="AI352" s="131">
        <v>5.4674595838539938E-2</v>
      </c>
      <c r="AJ352" s="131">
        <f t="shared" si="106"/>
        <v>-3.5901837058816E-14</v>
      </c>
      <c r="AK352" s="131">
        <v>3.7179141484290218E-2</v>
      </c>
      <c r="AL352" s="131">
        <f t="shared" si="107"/>
        <v>-8.2850393212652307E-15</v>
      </c>
      <c r="AM352" s="131">
        <v>2.4698644170775493E-2</v>
      </c>
      <c r="AN352" s="131">
        <f t="shared" si="108"/>
        <v>4.1425196606326153E-15</v>
      </c>
      <c r="AO352" s="131">
        <f>Plan2!AB352</f>
        <v>0.19580393773290583</v>
      </c>
      <c r="AP352" s="133">
        <f t="shared" si="109"/>
        <v>9.9018167669317481E-3</v>
      </c>
    </row>
    <row r="353" spans="5:42" x14ac:dyDescent="0.25">
      <c r="E353" s="49">
        <v>1</v>
      </c>
      <c r="F353" s="41">
        <v>348</v>
      </c>
      <c r="G353" s="42">
        <v>49</v>
      </c>
      <c r="H353" s="43">
        <f t="shared" si="97"/>
        <v>3.0279999999999999E-3</v>
      </c>
      <c r="I353" s="44">
        <f t="shared" si="98"/>
        <v>2.5233333333334051E-4</v>
      </c>
      <c r="J353" s="44">
        <f t="shared" si="110"/>
        <v>0.96952619637313753</v>
      </c>
      <c r="K353" s="45">
        <f t="shared" si="94"/>
        <v>0.42434636230138051</v>
      </c>
      <c r="L353" s="46">
        <f t="shared" si="99"/>
        <v>640</v>
      </c>
      <c r="M353" s="46">
        <f t="shared" si="100"/>
        <v>640</v>
      </c>
      <c r="N353" s="46">
        <f t="shared" si="101"/>
        <v>768</v>
      </c>
      <c r="O353" s="47">
        <f t="shared" si="102"/>
        <v>70.400000000000006</v>
      </c>
      <c r="P353" s="48">
        <f t="shared" si="95"/>
        <v>0</v>
      </c>
      <c r="Q353" s="50">
        <f t="shared" si="96"/>
        <v>0</v>
      </c>
      <c r="AB353" s="153">
        <v>3990</v>
      </c>
      <c r="AC353" s="131">
        <v>0.14540304873653209</v>
      </c>
      <c r="AD353" s="131">
        <f t="shared" si="104"/>
        <v>-4.4297898682543746E-14</v>
      </c>
      <c r="AE353" s="131">
        <v>0.10826302320260733</v>
      </c>
      <c r="AF353" s="131">
        <f t="shared" si="104"/>
        <v>2.7686186676589841E-14</v>
      </c>
      <c r="AG353" s="131">
        <v>7.8028687427101479E-2</v>
      </c>
      <c r="AH353" s="131">
        <f t="shared" si="105"/>
        <v>2.7686186676589841E-14</v>
      </c>
      <c r="AI353" s="131">
        <v>5.4537566776287981E-2</v>
      </c>
      <c r="AJ353" s="131">
        <f t="shared" si="106"/>
        <v>1.1074474670635936E-14</v>
      </c>
      <c r="AK353" s="131">
        <v>3.708596067856517E-2</v>
      </c>
      <c r="AL353" s="131">
        <f t="shared" si="107"/>
        <v>-2.7686186676589841E-15</v>
      </c>
      <c r="AM353" s="131">
        <v>2.4636742806938949E-2</v>
      </c>
      <c r="AN353" s="131">
        <f t="shared" si="108"/>
        <v>-5.5372373353179682E-15</v>
      </c>
      <c r="AO353" s="131">
        <f>Plan2!AB353</f>
        <v>0.19533789949699437</v>
      </c>
      <c r="AP353" s="133">
        <f t="shared" si="109"/>
        <v>9.8546816042424379E-3</v>
      </c>
    </row>
    <row r="354" spans="5:42" x14ac:dyDescent="0.25">
      <c r="E354" s="49">
        <v>0</v>
      </c>
      <c r="F354" s="41">
        <v>349</v>
      </c>
      <c r="G354" s="42">
        <f t="shared" si="103"/>
        <v>49.083333333333336</v>
      </c>
      <c r="H354" s="43">
        <f t="shared" si="97"/>
        <v>3.0279999999999999E-3</v>
      </c>
      <c r="I354" s="44">
        <f t="shared" si="98"/>
        <v>2.5233333333334051E-4</v>
      </c>
      <c r="J354" s="44">
        <f t="shared" si="110"/>
        <v>0.9692815525962527</v>
      </c>
      <c r="K354" s="45">
        <f t="shared" si="94"/>
        <v>0.42330238442612633</v>
      </c>
      <c r="L354" s="46">
        <f t="shared" si="99"/>
        <v>640</v>
      </c>
      <c r="M354" s="46">
        <f t="shared" si="100"/>
        <v>640</v>
      </c>
      <c r="N354" s="46">
        <f t="shared" si="101"/>
        <v>768</v>
      </c>
      <c r="O354" s="47">
        <f t="shared" si="102"/>
        <v>70.400000000000006</v>
      </c>
      <c r="P354" s="48">
        <f t="shared" si="95"/>
        <v>0</v>
      </c>
      <c r="Q354" s="50">
        <f t="shared" si="96"/>
        <v>0</v>
      </c>
      <c r="AB354" s="153">
        <v>4000</v>
      </c>
      <c r="AC354" s="131">
        <v>0.14503954111469075</v>
      </c>
      <c r="AD354" s="131">
        <f t="shared" si="104"/>
        <v>-1.1102230246251565E-14</v>
      </c>
      <c r="AE354" s="131">
        <v>0.10799236564460087</v>
      </c>
      <c r="AF354" s="131">
        <f t="shared" si="104"/>
        <v>1.6653345369377348E-14</v>
      </c>
      <c r="AG354" s="131">
        <v>7.7833615708533671E-2</v>
      </c>
      <c r="AH354" s="131">
        <f t="shared" si="105"/>
        <v>-2.2204460492503131E-14</v>
      </c>
      <c r="AI354" s="131">
        <v>5.4401222859347259E-2</v>
      </c>
      <c r="AJ354" s="131">
        <f t="shared" si="106"/>
        <v>-2.7755575615628914E-15</v>
      </c>
      <c r="AK354" s="131">
        <v>3.6993245776868765E-2</v>
      </c>
      <c r="AL354" s="131">
        <f t="shared" si="107"/>
        <v>2.7755575615628914E-15</v>
      </c>
      <c r="AM354" s="131">
        <v>2.4575150949921642E-2</v>
      </c>
      <c r="AN354" s="131">
        <f t="shared" si="108"/>
        <v>1.5265566588595902E-14</v>
      </c>
      <c r="AO354" s="131">
        <f>Plan2!AB354</f>
        <v>0.19487407445376598</v>
      </c>
      <c r="AP354" s="133">
        <f t="shared" si="109"/>
        <v>9.8078822056368864E-3</v>
      </c>
    </row>
    <row r="355" spans="5:42" x14ac:dyDescent="0.25">
      <c r="E355" s="49">
        <v>0</v>
      </c>
      <c r="F355" s="41">
        <v>350</v>
      </c>
      <c r="G355" s="42">
        <f t="shared" si="103"/>
        <v>49.166666666666671</v>
      </c>
      <c r="H355" s="43">
        <f t="shared" si="97"/>
        <v>3.0279999999999999E-3</v>
      </c>
      <c r="I355" s="44">
        <f t="shared" si="98"/>
        <v>2.5233333333334051E-4</v>
      </c>
      <c r="J355" s="44">
        <f t="shared" si="110"/>
        <v>0.96903697055114757</v>
      </c>
      <c r="K355" s="45">
        <f t="shared" si="94"/>
        <v>0.42226097494758968</v>
      </c>
      <c r="L355" s="46">
        <f t="shared" si="99"/>
        <v>640</v>
      </c>
      <c r="M355" s="46">
        <f t="shared" si="100"/>
        <v>640</v>
      </c>
      <c r="N355" s="46">
        <f t="shared" si="101"/>
        <v>768</v>
      </c>
      <c r="O355" s="47">
        <f t="shared" si="102"/>
        <v>70.400000000000006</v>
      </c>
      <c r="P355" s="48">
        <f t="shared" si="95"/>
        <v>0</v>
      </c>
      <c r="Q355" s="50">
        <f t="shared" si="96"/>
        <v>0</v>
      </c>
      <c r="AB355" s="153">
        <v>4010</v>
      </c>
      <c r="AC355" s="131">
        <v>0.14467784649844478</v>
      </c>
      <c r="AD355" s="131">
        <f t="shared" si="104"/>
        <v>5.5649929109335972E-14</v>
      </c>
      <c r="AE355" s="131">
        <v>0.10772305799960177</v>
      </c>
      <c r="AF355" s="131">
        <f t="shared" si="104"/>
        <v>-3.895495037653518E-14</v>
      </c>
      <c r="AG355" s="131">
        <v>7.7639516916243059E-2</v>
      </c>
      <c r="AH355" s="131">
        <f t="shared" si="105"/>
        <v>-5.5649929109335972E-15</v>
      </c>
      <c r="AI355" s="131">
        <v>5.4265558961942434E-2</v>
      </c>
      <c r="AJ355" s="131">
        <f t="shared" si="106"/>
        <v>1.1129985821867194E-14</v>
      </c>
      <c r="AK355" s="131">
        <v>3.6900993293634735E-2</v>
      </c>
      <c r="AL355" s="131">
        <f t="shared" si="107"/>
        <v>2.2259971643734389E-14</v>
      </c>
      <c r="AM355" s="131">
        <v>2.4513866284211105E-2</v>
      </c>
      <c r="AN355" s="131">
        <f t="shared" si="108"/>
        <v>-4.1737446832001979E-15</v>
      </c>
      <c r="AO355" s="131">
        <f>Plan2!AB355</f>
        <v>0.19441244687505155</v>
      </c>
      <c r="AP355" s="133">
        <f t="shared" si="109"/>
        <v>9.7614153892739974E-3</v>
      </c>
    </row>
    <row r="356" spans="5:42" x14ac:dyDescent="0.25">
      <c r="E356" s="49">
        <v>0</v>
      </c>
      <c r="F356" s="41">
        <v>351</v>
      </c>
      <c r="G356" s="42">
        <f t="shared" si="103"/>
        <v>49.250000000000007</v>
      </c>
      <c r="H356" s="43">
        <f t="shared" si="97"/>
        <v>3.0279999999999999E-3</v>
      </c>
      <c r="I356" s="44">
        <f t="shared" si="98"/>
        <v>2.5233333333334051E-4</v>
      </c>
      <c r="J356" s="44">
        <f t="shared" si="110"/>
        <v>0.96879245022224525</v>
      </c>
      <c r="K356" s="45">
        <f t="shared" si="94"/>
        <v>0.42122212754699512</v>
      </c>
      <c r="L356" s="46">
        <f t="shared" si="99"/>
        <v>640</v>
      </c>
      <c r="M356" s="46">
        <f t="shared" si="100"/>
        <v>640</v>
      </c>
      <c r="N356" s="46">
        <f t="shared" si="101"/>
        <v>768</v>
      </c>
      <c r="O356" s="47">
        <f t="shared" si="102"/>
        <v>70.400000000000006</v>
      </c>
      <c r="P356" s="48">
        <f t="shared" si="95"/>
        <v>0</v>
      </c>
      <c r="Q356" s="50">
        <f t="shared" si="96"/>
        <v>0</v>
      </c>
      <c r="AB356" s="153">
        <v>4020</v>
      </c>
      <c r="AC356" s="131">
        <v>0.14431795135790154</v>
      </c>
      <c r="AD356" s="131">
        <f t="shared" si="104"/>
        <v>6.6946448384896939E-14</v>
      </c>
      <c r="AE356" s="131">
        <v>0.10745509019363277</v>
      </c>
      <c r="AF356" s="131">
        <f t="shared" si="104"/>
        <v>6.1367577686155528E-14</v>
      </c>
      <c r="AG356" s="131">
        <v>7.7446383789585724E-2</v>
      </c>
      <c r="AH356" s="131">
        <f t="shared" si="105"/>
        <v>-5.5788706987414116E-15</v>
      </c>
      <c r="AI356" s="131">
        <v>5.4130570009300737E-2</v>
      </c>
      <c r="AJ356" s="131">
        <f t="shared" si="106"/>
        <v>-1.9526047445594941E-14</v>
      </c>
      <c r="AK356" s="131">
        <v>3.6809199777978883E-2</v>
      </c>
      <c r="AL356" s="131">
        <f t="shared" si="107"/>
        <v>-1.6736612096224235E-14</v>
      </c>
      <c r="AM356" s="131">
        <v>2.4452886517334935E-2</v>
      </c>
      <c r="AN356" s="131">
        <f t="shared" si="108"/>
        <v>-8.3683060481121174E-15</v>
      </c>
      <c r="AO356" s="131">
        <f>Plan2!AB356</f>
        <v>0.19395300118136058</v>
      </c>
      <c r="AP356" s="133">
        <f t="shared" si="109"/>
        <v>9.7152780112911841E-3</v>
      </c>
    </row>
    <row r="357" spans="5:42" x14ac:dyDescent="0.25">
      <c r="E357" s="49">
        <v>0</v>
      </c>
      <c r="F357" s="41">
        <v>352</v>
      </c>
      <c r="G357" s="42">
        <f t="shared" si="103"/>
        <v>49.333333333333343</v>
      </c>
      <c r="H357" s="43">
        <f t="shared" si="97"/>
        <v>3.0279999999999999E-3</v>
      </c>
      <c r="I357" s="44">
        <f t="shared" si="98"/>
        <v>2.5233333333334051E-4</v>
      </c>
      <c r="J357" s="44">
        <f t="shared" si="110"/>
        <v>0.96854799159397253</v>
      </c>
      <c r="K357" s="45">
        <f t="shared" si="94"/>
        <v>0.4201858359211128</v>
      </c>
      <c r="L357" s="46">
        <f t="shared" si="99"/>
        <v>640</v>
      </c>
      <c r="M357" s="46">
        <f t="shared" si="100"/>
        <v>640</v>
      </c>
      <c r="N357" s="46">
        <f t="shared" si="101"/>
        <v>768</v>
      </c>
      <c r="O357" s="47">
        <f t="shared" si="102"/>
        <v>70.400000000000006</v>
      </c>
      <c r="P357" s="48">
        <f t="shared" si="95"/>
        <v>0</v>
      </c>
      <c r="Q357" s="50">
        <f t="shared" si="96"/>
        <v>0</v>
      </c>
      <c r="AB357" s="153">
        <v>4030</v>
      </c>
      <c r="AC357" s="131">
        <v>0.14395984229745992</v>
      </c>
      <c r="AD357" s="131">
        <f t="shared" si="104"/>
        <v>-6.7112981838590713E-14</v>
      </c>
      <c r="AE357" s="131">
        <v>0.10718845225270558</v>
      </c>
      <c r="AF357" s="131">
        <f t="shared" si="104"/>
        <v>-2.2370993946196904E-14</v>
      </c>
      <c r="AG357" s="131">
        <v>7.7254209139983834E-2</v>
      </c>
      <c r="AH357" s="131">
        <f t="shared" si="105"/>
        <v>2.2370993946196904E-14</v>
      </c>
      <c r="AI357" s="131">
        <v>5.3996250977019621E-2</v>
      </c>
      <c r="AJ357" s="131">
        <f t="shared" si="106"/>
        <v>1.1185496973098452E-14</v>
      </c>
      <c r="AK357" s="131">
        <v>3.6717861813269269E-2</v>
      </c>
      <c r="AL357" s="131">
        <f t="shared" si="107"/>
        <v>5.5927484865492261E-15</v>
      </c>
      <c r="AM357" s="131">
        <v>2.4392209379574824E-2</v>
      </c>
      <c r="AN357" s="131">
        <f t="shared" si="108"/>
        <v>9.7873098514611456E-15</v>
      </c>
      <c r="AO357" s="131">
        <f>Plan2!AB357</f>
        <v>0.1934957219401291</v>
      </c>
      <c r="AP357" s="133">
        <f t="shared" si="109"/>
        <v>9.6694669650715381E-3</v>
      </c>
    </row>
    <row r="358" spans="5:42" x14ac:dyDescent="0.25">
      <c r="E358" s="49">
        <v>0</v>
      </c>
      <c r="F358" s="41">
        <v>353</v>
      </c>
      <c r="G358" s="42">
        <f t="shared" si="103"/>
        <v>49.416666666666679</v>
      </c>
      <c r="H358" s="43">
        <f t="shared" si="97"/>
        <v>3.0279999999999999E-3</v>
      </c>
      <c r="I358" s="44">
        <f t="shared" si="98"/>
        <v>2.5233333333334051E-4</v>
      </c>
      <c r="J358" s="44">
        <f t="shared" si="110"/>
        <v>0.96830359465076032</v>
      </c>
      <c r="K358" s="45">
        <f t="shared" si="94"/>
        <v>0.41915209378221996</v>
      </c>
      <c r="L358" s="46">
        <f t="shared" si="99"/>
        <v>640</v>
      </c>
      <c r="M358" s="46">
        <f t="shared" si="100"/>
        <v>640</v>
      </c>
      <c r="N358" s="46">
        <f t="shared" si="101"/>
        <v>768</v>
      </c>
      <c r="O358" s="47">
        <f t="shared" si="102"/>
        <v>70.400000000000006</v>
      </c>
      <c r="P358" s="48">
        <f t="shared" si="95"/>
        <v>0</v>
      </c>
      <c r="Q358" s="50">
        <f t="shared" si="96"/>
        <v>0</v>
      </c>
      <c r="AB358" s="153">
        <v>4040</v>
      </c>
      <c r="AC358" s="131">
        <v>0.14360350605414951</v>
      </c>
      <c r="AD358" s="131">
        <f t="shared" si="104"/>
        <v>5.6066262743570405E-14</v>
      </c>
      <c r="AE358" s="131">
        <v>0.10692313430158502</v>
      </c>
      <c r="AF358" s="131">
        <f t="shared" si="104"/>
        <v>0</v>
      </c>
      <c r="AG358" s="131">
        <v>7.7062985850033405E-2</v>
      </c>
      <c r="AH358" s="131">
        <f t="shared" si="105"/>
        <v>1.1213252548714081E-14</v>
      </c>
      <c r="AI358" s="131">
        <v>5.3862596890442857E-2</v>
      </c>
      <c r="AJ358" s="131">
        <f t="shared" si="106"/>
        <v>8.4099394115355608E-15</v>
      </c>
      <c r="AK358" s="131">
        <v>3.6626976016701805E-2</v>
      </c>
      <c r="AL358" s="131">
        <f t="shared" si="107"/>
        <v>1.4016565685892601E-14</v>
      </c>
      <c r="AM358" s="131">
        <v>2.4331832623684796E-2</v>
      </c>
      <c r="AN358" s="131">
        <f t="shared" si="108"/>
        <v>2.8033131371785203E-15</v>
      </c>
      <c r="AO358" s="131">
        <f>Plan2!AB358</f>
        <v>0.19304059386399061</v>
      </c>
      <c r="AP358" s="133">
        <f t="shared" si="109"/>
        <v>9.623979180185982E-3</v>
      </c>
    </row>
    <row r="359" spans="5:42" x14ac:dyDescent="0.25">
      <c r="E359" s="49">
        <v>0</v>
      </c>
      <c r="F359" s="41">
        <v>354</v>
      </c>
      <c r="G359" s="42">
        <f t="shared" si="103"/>
        <v>49.500000000000014</v>
      </c>
      <c r="H359" s="43">
        <f t="shared" si="97"/>
        <v>3.0279999999999999E-3</v>
      </c>
      <c r="I359" s="44">
        <f t="shared" si="98"/>
        <v>2.5233333333334051E-4</v>
      </c>
      <c r="J359" s="44">
        <f t="shared" si="110"/>
        <v>0.96805925937704351</v>
      </c>
      <c r="K359" s="45">
        <f t="shared" si="94"/>
        <v>0.41812089485806286</v>
      </c>
      <c r="L359" s="46">
        <f t="shared" si="99"/>
        <v>640</v>
      </c>
      <c r="M359" s="46">
        <f t="shared" si="100"/>
        <v>640</v>
      </c>
      <c r="N359" s="46">
        <f t="shared" si="101"/>
        <v>768</v>
      </c>
      <c r="O359" s="47">
        <f t="shared" si="102"/>
        <v>70.400000000000006</v>
      </c>
      <c r="P359" s="48">
        <f t="shared" si="95"/>
        <v>0</v>
      </c>
      <c r="Q359" s="50">
        <f t="shared" si="96"/>
        <v>0</v>
      </c>
      <c r="AB359" s="153">
        <v>4050</v>
      </c>
      <c r="AC359" s="131">
        <v>0.14324892949599094</v>
      </c>
      <c r="AD359" s="131">
        <f t="shared" si="104"/>
        <v>-7.868705687030797E-14</v>
      </c>
      <c r="AE359" s="131">
        <v>0.10665912656256871</v>
      </c>
      <c r="AF359" s="131">
        <f t="shared" si="104"/>
        <v>-2.248201624865942E-14</v>
      </c>
      <c r="AG359" s="131">
        <v>7.6872706872625887E-2</v>
      </c>
      <c r="AH359" s="131">
        <f t="shared" si="105"/>
        <v>-1.124100812432971E-14</v>
      </c>
      <c r="AI359" s="131">
        <v>5.3729602824046666E-2</v>
      </c>
      <c r="AJ359" s="131">
        <f t="shared" si="106"/>
        <v>-1.4051260155412137E-14</v>
      </c>
      <c r="AK359" s="131">
        <v>3.6536539038882751E-2</v>
      </c>
      <c r="AL359" s="131">
        <f t="shared" si="107"/>
        <v>-1.6861512186494565E-14</v>
      </c>
      <c r="AM359" s="131">
        <v>2.4271754024613935E-2</v>
      </c>
      <c r="AN359" s="131">
        <f t="shared" si="108"/>
        <v>-1.4051260155412137E-14</v>
      </c>
      <c r="AO359" s="131">
        <f>Plan2!AB359</f>
        <v>0.19258760180907222</v>
      </c>
      <c r="AP359" s="133">
        <f t="shared" si="109"/>
        <v>9.5788116220395236E-3</v>
      </c>
    </row>
    <row r="360" spans="5:42" x14ac:dyDescent="0.25">
      <c r="E360" s="49">
        <v>0</v>
      </c>
      <c r="F360" s="41">
        <v>355</v>
      </c>
      <c r="G360" s="42">
        <f t="shared" si="103"/>
        <v>49.58333333333335</v>
      </c>
      <c r="H360" s="43">
        <f t="shared" si="97"/>
        <v>3.0279999999999999E-3</v>
      </c>
      <c r="I360" s="44">
        <f t="shared" si="98"/>
        <v>2.5233333333334051E-4</v>
      </c>
      <c r="J360" s="44">
        <f t="shared" si="110"/>
        <v>0.96781498575726077</v>
      </c>
      <c r="K360" s="45">
        <f t="shared" si="94"/>
        <v>0.41709223289181918</v>
      </c>
      <c r="L360" s="46">
        <f t="shared" si="99"/>
        <v>640</v>
      </c>
      <c r="M360" s="46">
        <f t="shared" si="100"/>
        <v>640</v>
      </c>
      <c r="N360" s="46">
        <f t="shared" si="101"/>
        <v>768</v>
      </c>
      <c r="O360" s="47">
        <f t="shared" si="102"/>
        <v>70.400000000000006</v>
      </c>
      <c r="P360" s="48">
        <f t="shared" si="95"/>
        <v>0</v>
      </c>
      <c r="Q360" s="50">
        <f t="shared" si="96"/>
        <v>0</v>
      </c>
      <c r="AB360" s="153">
        <v>4060</v>
      </c>
      <c r="AC360" s="131">
        <v>0.14289609962038519</v>
      </c>
      <c r="AD360" s="131">
        <f t="shared" si="104"/>
        <v>5.6343818499726694E-14</v>
      </c>
      <c r="AE360" s="131">
        <v>0.10639641935428649</v>
      </c>
      <c r="AF360" s="131">
        <f t="shared" si="104"/>
        <v>-5.6343818499726694E-15</v>
      </c>
      <c r="AG360" s="131">
        <v>7.6683365230082373E-2</v>
      </c>
      <c r="AH360" s="131">
        <f t="shared" si="105"/>
        <v>-3.9440672949808686E-14</v>
      </c>
      <c r="AI360" s="131">
        <v>5.359726390083476E-2</v>
      </c>
      <c r="AJ360" s="131">
        <f t="shared" si="106"/>
        <v>1.4085954624931674E-14</v>
      </c>
      <c r="AK360" s="131">
        <v>3.6446547563417531E-2</v>
      </c>
      <c r="AL360" s="131">
        <f t="shared" si="107"/>
        <v>2.8171909249863347E-15</v>
      </c>
      <c r="AM360" s="131">
        <v>2.4211971379233119E-2</v>
      </c>
      <c r="AN360" s="131">
        <f t="shared" si="108"/>
        <v>2.8171909249863347E-15</v>
      </c>
      <c r="AO360" s="131">
        <f>Plan2!AB360</f>
        <v>0.19213673077331697</v>
      </c>
      <c r="AP360" s="133">
        <f t="shared" si="109"/>
        <v>9.5339612924485451E-3</v>
      </c>
    </row>
    <row r="361" spans="5:42" x14ac:dyDescent="0.25">
      <c r="E361" s="49">
        <v>0</v>
      </c>
      <c r="F361" s="41">
        <v>356</v>
      </c>
      <c r="G361" s="42">
        <f t="shared" si="103"/>
        <v>49.666666666666686</v>
      </c>
      <c r="H361" s="43">
        <f t="shared" si="97"/>
        <v>3.0279999999999999E-3</v>
      </c>
      <c r="I361" s="44">
        <f t="shared" si="98"/>
        <v>2.5233333333334051E-4</v>
      </c>
      <c r="J361" s="44">
        <f t="shared" si="110"/>
        <v>0.96757077377585476</v>
      </c>
      <c r="K361" s="45">
        <f t="shared" si="94"/>
        <v>0.41606610164205921</v>
      </c>
      <c r="L361" s="46">
        <f t="shared" si="99"/>
        <v>640</v>
      </c>
      <c r="M361" s="46">
        <f t="shared" si="100"/>
        <v>640</v>
      </c>
      <c r="N361" s="46">
        <f t="shared" si="101"/>
        <v>768</v>
      </c>
      <c r="O361" s="47">
        <f t="shared" si="102"/>
        <v>70.400000000000006</v>
      </c>
      <c r="P361" s="48">
        <f t="shared" si="95"/>
        <v>0</v>
      </c>
      <c r="Q361" s="50">
        <f t="shared" si="96"/>
        <v>0</v>
      </c>
      <c r="AB361" s="153">
        <v>4070</v>
      </c>
      <c r="AC361" s="131">
        <v>0.14254500355252181</v>
      </c>
      <c r="AD361" s="131">
        <f t="shared" si="104"/>
        <v>-1.1296519275560968E-14</v>
      </c>
      <c r="AE361" s="131">
        <v>0.10613500309051684</v>
      </c>
      <c r="AF361" s="131">
        <f t="shared" si="104"/>
        <v>3.3889557826682903E-14</v>
      </c>
      <c r="AG361" s="131">
        <v>7.6494954013300948E-2</v>
      </c>
      <c r="AH361" s="131">
        <f t="shared" si="105"/>
        <v>3.9537817464463387E-14</v>
      </c>
      <c r="AI361" s="131">
        <v>5.3465575291741764E-2</v>
      </c>
      <c r="AJ361" s="131">
        <f t="shared" si="106"/>
        <v>-1.412064909445121E-14</v>
      </c>
      <c r="AK361" s="131">
        <v>3.6356998306504948E-2</v>
      </c>
      <c r="AL361" s="131">
        <f t="shared" si="107"/>
        <v>-2.8241298188902419E-15</v>
      </c>
      <c r="AM361" s="131">
        <v>2.4152482506065484E-2</v>
      </c>
      <c r="AN361" s="131">
        <f t="shared" si="108"/>
        <v>5.6482596377804839E-15</v>
      </c>
      <c r="AO361" s="131">
        <f>Plan2!AB361</f>
        <v>0.19168796589482559</v>
      </c>
      <c r="AP361" s="133">
        <f t="shared" si="109"/>
        <v>9.4894252273248214E-3</v>
      </c>
    </row>
    <row r="362" spans="5:42" x14ac:dyDescent="0.25">
      <c r="E362" s="49">
        <v>0</v>
      </c>
      <c r="F362" s="41">
        <v>357</v>
      </c>
      <c r="G362" s="42">
        <f t="shared" si="103"/>
        <v>49.750000000000021</v>
      </c>
      <c r="H362" s="43">
        <f t="shared" si="97"/>
        <v>3.0279999999999999E-3</v>
      </c>
      <c r="I362" s="44">
        <f t="shared" si="98"/>
        <v>2.5233333333334051E-4</v>
      </c>
      <c r="J362" s="44">
        <f t="shared" si="110"/>
        <v>0.96732662341727205</v>
      </c>
      <c r="K362" s="45">
        <f t="shared" si="94"/>
        <v>0.41504249488270839</v>
      </c>
      <c r="L362" s="46">
        <f t="shared" si="99"/>
        <v>640</v>
      </c>
      <c r="M362" s="46">
        <f t="shared" si="100"/>
        <v>640</v>
      </c>
      <c r="N362" s="46">
        <f t="shared" si="101"/>
        <v>768</v>
      </c>
      <c r="O362" s="47">
        <f t="shared" si="102"/>
        <v>70.400000000000006</v>
      </c>
      <c r="P362" s="48">
        <f t="shared" si="95"/>
        <v>0</v>
      </c>
      <c r="Q362" s="50">
        <f t="shared" si="96"/>
        <v>0</v>
      </c>
      <c r="AB362" s="153">
        <v>4080</v>
      </c>
      <c r="AC362" s="131">
        <v>0.14219562854381443</v>
      </c>
      <c r="AD362" s="131">
        <f t="shared" si="104"/>
        <v>-9.0594198809412774E-14</v>
      </c>
      <c r="AE362" s="131">
        <v>0.10587486827902043</v>
      </c>
      <c r="AF362" s="131">
        <f t="shared" si="104"/>
        <v>-1.6986412276764895E-14</v>
      </c>
      <c r="AG362" s="131">
        <v>7.6307466380915456E-2</v>
      </c>
      <c r="AH362" s="131">
        <f t="shared" si="105"/>
        <v>2.2648549702353193E-14</v>
      </c>
      <c r="AI362" s="131">
        <v>5.3334532215046332E-2</v>
      </c>
      <c r="AJ362" s="131">
        <f t="shared" si="106"/>
        <v>5.6621374255882984E-15</v>
      </c>
      <c r="AK362" s="131">
        <v>3.6267888016538019E-2</v>
      </c>
      <c r="AL362" s="131">
        <f t="shared" si="107"/>
        <v>-2.8310687127941492E-15</v>
      </c>
      <c r="AM362" s="131">
        <v>2.4093285245021214E-2</v>
      </c>
      <c r="AN362" s="131">
        <f t="shared" si="108"/>
        <v>2.8310687127941492E-15</v>
      </c>
      <c r="AO362" s="131">
        <f>Plan2!AB362</f>
        <v>0.19124129245022392</v>
      </c>
      <c r="AP362" s="133">
        <f t="shared" si="109"/>
        <v>9.4452004973393233E-3</v>
      </c>
    </row>
    <row r="363" spans="5:42" x14ac:dyDescent="0.25">
      <c r="E363" s="49">
        <v>0</v>
      </c>
      <c r="F363" s="41">
        <v>358</v>
      </c>
      <c r="G363" s="42">
        <f t="shared" si="103"/>
        <v>49.833333333333357</v>
      </c>
      <c r="H363" s="43">
        <f t="shared" si="97"/>
        <v>3.0279999999999999E-3</v>
      </c>
      <c r="I363" s="44">
        <f t="shared" si="98"/>
        <v>2.5233333333334051E-4</v>
      </c>
      <c r="J363" s="44">
        <f t="shared" si="110"/>
        <v>0.96708253466596317</v>
      </c>
      <c r="K363" s="45">
        <f t="shared" si="94"/>
        <v>0.41402140640301011</v>
      </c>
      <c r="L363" s="46">
        <f t="shared" si="99"/>
        <v>640</v>
      </c>
      <c r="M363" s="46">
        <f t="shared" si="100"/>
        <v>640</v>
      </c>
      <c r="N363" s="46">
        <f t="shared" si="101"/>
        <v>768</v>
      </c>
      <c r="O363" s="47">
        <f t="shared" si="102"/>
        <v>70.400000000000006</v>
      </c>
      <c r="P363" s="48">
        <f t="shared" si="95"/>
        <v>0</v>
      </c>
      <c r="Q363" s="50">
        <f t="shared" si="96"/>
        <v>0</v>
      </c>
      <c r="AB363" s="153">
        <v>4090</v>
      </c>
      <c r="AC363" s="131">
        <v>0.14184796197035768</v>
      </c>
      <c r="AD363" s="131">
        <f t="shared" si="104"/>
        <v>0</v>
      </c>
      <c r="AE363" s="131">
        <v>0.10561600552039192</v>
      </c>
      <c r="AF363" s="131">
        <f t="shared" si="104"/>
        <v>-3.973210649377279E-14</v>
      </c>
      <c r="AG363" s="131">
        <v>7.6120895558468168E-2</v>
      </c>
      <c r="AH363" s="131">
        <f t="shared" si="105"/>
        <v>-2.8380076066980564E-14</v>
      </c>
      <c r="AI363" s="131">
        <v>5.3204129935791884E-2</v>
      </c>
      <c r="AJ363" s="131">
        <f t="shared" si="106"/>
        <v>-2.2704060853584451E-14</v>
      </c>
      <c r="AK363" s="131">
        <v>3.6179213473710295E-2</v>
      </c>
      <c r="AL363" s="131">
        <f t="shared" si="107"/>
        <v>-2.8380076066980564E-15</v>
      </c>
      <c r="AM363" s="131">
        <v>2.4034377457136054E-2</v>
      </c>
      <c r="AN363" s="131">
        <f t="shared" si="108"/>
        <v>-9.9330266234431974E-15</v>
      </c>
      <c r="AO363" s="131">
        <f>Plan2!AB363</f>
        <v>0.1907966958530542</v>
      </c>
      <c r="AP363" s="133">
        <f t="shared" si="109"/>
        <v>9.4012842078035896E-3</v>
      </c>
    </row>
    <row r="364" spans="5:42" x14ac:dyDescent="0.25">
      <c r="E364" s="49">
        <v>0</v>
      </c>
      <c r="F364" s="41">
        <v>359</v>
      </c>
      <c r="G364" s="42">
        <f t="shared" si="103"/>
        <v>49.916666666666693</v>
      </c>
      <c r="H364" s="43">
        <f t="shared" si="97"/>
        <v>3.0279999999999999E-3</v>
      </c>
      <c r="I364" s="44">
        <f t="shared" si="98"/>
        <v>2.5233333333325443E-4</v>
      </c>
      <c r="J364" s="44">
        <f t="shared" si="110"/>
        <v>0.96683850750638245</v>
      </c>
      <c r="K364" s="45">
        <f t="shared" si="94"/>
        <v>0.41300283000748667</v>
      </c>
      <c r="L364" s="46">
        <f t="shared" si="99"/>
        <v>640</v>
      </c>
      <c r="M364" s="46">
        <f t="shared" si="100"/>
        <v>640</v>
      </c>
      <c r="N364" s="46">
        <f t="shared" si="101"/>
        <v>768</v>
      </c>
      <c r="O364" s="47">
        <f t="shared" si="102"/>
        <v>70.400000000000006</v>
      </c>
      <c r="P364" s="48">
        <f t="shared" si="95"/>
        <v>0</v>
      </c>
      <c r="Q364" s="50">
        <f t="shared" si="96"/>
        <v>0</v>
      </c>
      <c r="AB364" s="153">
        <v>4100</v>
      </c>
      <c r="AC364" s="131">
        <v>0.14150199133140581</v>
      </c>
      <c r="AD364" s="131">
        <f t="shared" si="104"/>
        <v>9.1038288019262836E-14</v>
      </c>
      <c r="AE364" s="131">
        <v>0.10535840550692772</v>
      </c>
      <c r="AF364" s="131">
        <f t="shared" si="104"/>
        <v>6.8278716014447127E-14</v>
      </c>
      <c r="AG364" s="131">
        <v>7.5935234837593887E-2</v>
      </c>
      <c r="AH364" s="131">
        <f t="shared" si="105"/>
        <v>1.1379786002407855E-14</v>
      </c>
      <c r="AI364" s="131">
        <v>5.3074363765216813E-2</v>
      </c>
      <c r="AJ364" s="131">
        <f t="shared" si="106"/>
        <v>1.1379786002407855E-14</v>
      </c>
      <c r="AK364" s="131">
        <v>3.6090971489628081E-2</v>
      </c>
      <c r="AL364" s="131">
        <f t="shared" si="107"/>
        <v>2.8449465006019636E-15</v>
      </c>
      <c r="AM364" s="131">
        <v>2.3975757024313777E-2</v>
      </c>
      <c r="AN364" s="131">
        <f t="shared" si="108"/>
        <v>2.8449465006019636E-15</v>
      </c>
      <c r="AO364" s="131">
        <f>Plan2!AB364</f>
        <v>0.19035416165218474</v>
      </c>
      <c r="AP364" s="133">
        <f t="shared" si="109"/>
        <v>9.3576734965833408E-3</v>
      </c>
    </row>
    <row r="365" spans="5:42" x14ac:dyDescent="0.25">
      <c r="E365" s="49">
        <v>1</v>
      </c>
      <c r="F365" s="41">
        <v>360</v>
      </c>
      <c r="G365" s="42">
        <v>50</v>
      </c>
      <c r="H365" s="43">
        <f t="shared" si="97"/>
        <v>3.3300000000000001E-3</v>
      </c>
      <c r="I365" s="44">
        <f t="shared" si="98"/>
        <v>2.7750000000000788E-4</v>
      </c>
      <c r="J365" s="44">
        <f t="shared" si="110"/>
        <v>0.96659454192298833</v>
      </c>
      <c r="K365" s="45">
        <f t="shared" si="94"/>
        <v>0.41198675951590336</v>
      </c>
      <c r="L365" s="46">
        <f t="shared" si="99"/>
        <v>640</v>
      </c>
      <c r="M365" s="46">
        <f t="shared" si="100"/>
        <v>640</v>
      </c>
      <c r="N365" s="46">
        <f t="shared" si="101"/>
        <v>768</v>
      </c>
      <c r="O365" s="47">
        <f t="shared" si="102"/>
        <v>70.400000000000006</v>
      </c>
      <c r="P365" s="48">
        <f t="shared" si="95"/>
        <v>0</v>
      </c>
      <c r="Q365" s="50">
        <f t="shared" si="96"/>
        <v>0</v>
      </c>
      <c r="AB365" s="153">
        <v>4110</v>
      </c>
      <c r="AC365" s="131">
        <v>0.14115770424787435</v>
      </c>
      <c r="AD365" s="131">
        <f t="shared" si="104"/>
        <v>-2.2815083156046967E-14</v>
      </c>
      <c r="AE365" s="131">
        <v>0.10510205902150932</v>
      </c>
      <c r="AF365" s="131">
        <f t="shared" si="104"/>
        <v>-3.422262473407045E-14</v>
      </c>
      <c r="AG365" s="131">
        <v>7.5750477575215275E-2</v>
      </c>
      <c r="AH365" s="131">
        <f t="shared" si="105"/>
        <v>-1.7111312367035225E-14</v>
      </c>
      <c r="AI365" s="131">
        <v>5.2945229060191952E-2</v>
      </c>
      <c r="AJ365" s="131">
        <f t="shared" si="106"/>
        <v>0</v>
      </c>
      <c r="AK365" s="131">
        <v>3.6003158906928255E-2</v>
      </c>
      <c r="AL365" s="131">
        <f t="shared" si="107"/>
        <v>0</v>
      </c>
      <c r="AM365" s="131">
        <v>2.391742184907213E-2</v>
      </c>
      <c r="AN365" s="131">
        <f t="shared" si="108"/>
        <v>-2.8518853945058709E-15</v>
      </c>
      <c r="AO365" s="131">
        <f>Plan2!AB365</f>
        <v>0.18991367553024649</v>
      </c>
      <c r="AP365" s="133">
        <f t="shared" si="109"/>
        <v>9.3143655355665822E-3</v>
      </c>
    </row>
    <row r="366" spans="5:42" x14ac:dyDescent="0.25">
      <c r="E366" s="49">
        <v>0</v>
      </c>
      <c r="F366" s="41">
        <v>361</v>
      </c>
      <c r="G366" s="42">
        <f t="shared" si="103"/>
        <v>50.083333333333336</v>
      </c>
      <c r="H366" s="43">
        <f t="shared" si="97"/>
        <v>3.3300000000000001E-3</v>
      </c>
      <c r="I366" s="44">
        <f t="shared" si="98"/>
        <v>2.7750000000000788E-4</v>
      </c>
      <c r="J366" s="44">
        <f t="shared" si="110"/>
        <v>0.96632631193760465</v>
      </c>
      <c r="K366" s="45">
        <f t="shared" si="94"/>
        <v>0.41097318876322925</v>
      </c>
      <c r="L366" s="46">
        <f t="shared" si="99"/>
        <v>640</v>
      </c>
      <c r="M366" s="46">
        <f t="shared" si="100"/>
        <v>640</v>
      </c>
      <c r="N366" s="46">
        <f t="shared" si="101"/>
        <v>768</v>
      </c>
      <c r="O366" s="47">
        <f t="shared" si="102"/>
        <v>70.400000000000006</v>
      </c>
      <c r="P366" s="48">
        <f t="shared" si="95"/>
        <v>0</v>
      </c>
      <c r="Q366" s="50">
        <f t="shared" si="96"/>
        <v>0</v>
      </c>
      <c r="AB366" s="153">
        <v>4120</v>
      </c>
      <c r="AC366" s="131">
        <v>0.14081508846086505</v>
      </c>
      <c r="AD366" s="131">
        <f t="shared" si="104"/>
        <v>3.4305891460917337E-14</v>
      </c>
      <c r="AE366" s="131">
        <v>0.10484695693650554</v>
      </c>
      <c r="AF366" s="131">
        <f t="shared" si="104"/>
        <v>-4.5741188614556456E-14</v>
      </c>
      <c r="AG366" s="131">
        <v>7.5566617192751095E-2</v>
      </c>
      <c r="AH366" s="131">
        <f t="shared" si="105"/>
        <v>-2.8588242884097781E-14</v>
      </c>
      <c r="AI366" s="131">
        <v>5.281672122266725E-2</v>
      </c>
      <c r="AJ366" s="131">
        <f t="shared" si="106"/>
        <v>1.429412144204889E-14</v>
      </c>
      <c r="AK366" s="131">
        <v>3.5915772598901718E-2</v>
      </c>
      <c r="AL366" s="131">
        <f t="shared" si="107"/>
        <v>-5.717648576819557E-15</v>
      </c>
      <c r="AM366" s="131">
        <v>2.3859369854292847E-2</v>
      </c>
      <c r="AN366" s="131">
        <f t="shared" si="108"/>
        <v>7.1470607210244452E-15</v>
      </c>
      <c r="AO366" s="131">
        <f>Plan2!AB366</f>
        <v>0.18947522330208735</v>
      </c>
      <c r="AP366" s="133">
        <f t="shared" si="109"/>
        <v>9.2713575286805794E-3</v>
      </c>
    </row>
    <row r="367" spans="5:42" x14ac:dyDescent="0.25">
      <c r="E367" s="49">
        <v>0</v>
      </c>
      <c r="F367" s="41">
        <v>362</v>
      </c>
      <c r="G367" s="42">
        <f t="shared" si="103"/>
        <v>50.166666666666671</v>
      </c>
      <c r="H367" s="43">
        <f t="shared" si="97"/>
        <v>3.3300000000000001E-3</v>
      </c>
      <c r="I367" s="44">
        <f t="shared" si="98"/>
        <v>2.7750000000000788E-4</v>
      </c>
      <c r="J367" s="44">
        <f t="shared" si="110"/>
        <v>0.96605815638604198</v>
      </c>
      <c r="K367" s="45">
        <f t="shared" si="94"/>
        <v>0.4099621115996015</v>
      </c>
      <c r="L367" s="46">
        <f t="shared" si="99"/>
        <v>640</v>
      </c>
      <c r="M367" s="46">
        <f t="shared" si="100"/>
        <v>640</v>
      </c>
      <c r="N367" s="46">
        <f t="shared" si="101"/>
        <v>768</v>
      </c>
      <c r="O367" s="47">
        <f t="shared" si="102"/>
        <v>70.400000000000006</v>
      </c>
      <c r="P367" s="48">
        <f t="shared" si="95"/>
        <v>0</v>
      </c>
      <c r="Q367" s="50">
        <f t="shared" si="96"/>
        <v>0</v>
      </c>
      <c r="AB367" s="153">
        <v>4130</v>
      </c>
      <c r="AC367" s="131">
        <v>0.1404741318302091</v>
      </c>
      <c r="AD367" s="131">
        <f t="shared" si="104"/>
        <v>-3.4389158187764224E-14</v>
      </c>
      <c r="AE367" s="131">
        <v>0.10459309021268856</v>
      </c>
      <c r="AF367" s="131">
        <f t="shared" si="104"/>
        <v>9.170442183403793E-14</v>
      </c>
      <c r="AG367" s="131">
        <v>7.5383647175335286E-2</v>
      </c>
      <c r="AH367" s="131">
        <f t="shared" si="105"/>
        <v>2.2926105458509483E-14</v>
      </c>
      <c r="AI367" s="131">
        <v>5.2688835699125663E-2</v>
      </c>
      <c r="AJ367" s="131">
        <f t="shared" si="106"/>
        <v>-8.597289546941056E-15</v>
      </c>
      <c r="AK367" s="131">
        <v>3.5828809469122314E-2</v>
      </c>
      <c r="AL367" s="131">
        <f t="shared" si="107"/>
        <v>8.597289546941056E-15</v>
      </c>
      <c r="AM367" s="131">
        <v>2.3801598982974931E-2</v>
      </c>
      <c r="AN367" s="131">
        <f t="shared" si="108"/>
        <v>-5.7315263646273706E-15</v>
      </c>
      <c r="AO367" s="131">
        <f>Plan2!AB367</f>
        <v>0.18903879091325093</v>
      </c>
      <c r="AP367" s="133">
        <f t="shared" si="109"/>
        <v>9.2286467126463934E-3</v>
      </c>
    </row>
    <row r="368" spans="5:42" x14ac:dyDescent="0.25">
      <c r="E368" s="49">
        <v>0</v>
      </c>
      <c r="F368" s="41">
        <v>363</v>
      </c>
      <c r="G368" s="42">
        <f t="shared" si="103"/>
        <v>50.250000000000007</v>
      </c>
      <c r="H368" s="43">
        <f t="shared" si="97"/>
        <v>3.3300000000000001E-3</v>
      </c>
      <c r="I368" s="44">
        <f t="shared" si="98"/>
        <v>2.7750000000000788E-4</v>
      </c>
      <c r="J368" s="44">
        <f t="shared" si="110"/>
        <v>0.96579007524764482</v>
      </c>
      <c r="K368" s="45">
        <f t="shared" si="94"/>
        <v>0.40895352189028633</v>
      </c>
      <c r="L368" s="46">
        <f t="shared" si="99"/>
        <v>640</v>
      </c>
      <c r="M368" s="46">
        <f t="shared" si="100"/>
        <v>640</v>
      </c>
      <c r="N368" s="46">
        <f t="shared" si="101"/>
        <v>768</v>
      </c>
      <c r="O368" s="47">
        <f t="shared" si="102"/>
        <v>70.400000000000006</v>
      </c>
      <c r="P368" s="48">
        <f t="shared" si="95"/>
        <v>0</v>
      </c>
      <c r="Q368" s="50">
        <f t="shared" si="96"/>
        <v>0</v>
      </c>
      <c r="AB368" s="153">
        <v>4140</v>
      </c>
      <c r="AC368" s="131">
        <v>0.14013482233303462</v>
      </c>
      <c r="AD368" s="131">
        <f t="shared" si="104"/>
        <v>-2.298161660974074E-14</v>
      </c>
      <c r="AE368" s="131">
        <v>0.10434044989816502</v>
      </c>
      <c r="AF368" s="131">
        <f t="shared" si="104"/>
        <v>-5.7454041524351851E-14</v>
      </c>
      <c r="AG368" s="131">
        <v>7.5201561071046946E-2</v>
      </c>
      <c r="AH368" s="131">
        <f t="shared" si="105"/>
        <v>-3.4472424914611111E-14</v>
      </c>
      <c r="AI368" s="131">
        <v>5.2561567980045611E-2</v>
      </c>
      <c r="AJ368" s="131">
        <f t="shared" si="106"/>
        <v>-1.7236212457305555E-14</v>
      </c>
      <c r="AK368" s="131">
        <v>3.5742266451080938E-2</v>
      </c>
      <c r="AL368" s="131">
        <f t="shared" si="107"/>
        <v>-5.7454041524351851E-15</v>
      </c>
      <c r="AM368" s="131">
        <v>2.3744107197991929E-2</v>
      </c>
      <c r="AN368" s="131">
        <f t="shared" si="108"/>
        <v>1.149080830487037E-14</v>
      </c>
      <c r="AO368" s="131">
        <f>Plan2!AB368</f>
        <v>0.18860436443847314</v>
      </c>
      <c r="AP368" s="133">
        <f t="shared" si="109"/>
        <v>9.1862303552439073E-3</v>
      </c>
    </row>
    <row r="369" spans="5:42" x14ac:dyDescent="0.25">
      <c r="E369" s="49">
        <v>0</v>
      </c>
      <c r="F369" s="41">
        <v>364</v>
      </c>
      <c r="G369" s="42">
        <f t="shared" si="103"/>
        <v>50.333333333333343</v>
      </c>
      <c r="H369" s="43">
        <f t="shared" si="97"/>
        <v>3.3300000000000001E-3</v>
      </c>
      <c r="I369" s="44">
        <f t="shared" si="98"/>
        <v>2.7750000000000788E-4</v>
      </c>
      <c r="J369" s="44">
        <f t="shared" si="110"/>
        <v>0.96552206850176359</v>
      </c>
      <c r="K369" s="45">
        <f t="shared" si="94"/>
        <v>0.40794741351564329</v>
      </c>
      <c r="L369" s="46">
        <f t="shared" si="99"/>
        <v>640</v>
      </c>
      <c r="M369" s="46">
        <f t="shared" si="100"/>
        <v>640</v>
      </c>
      <c r="N369" s="46">
        <f t="shared" si="101"/>
        <v>768</v>
      </c>
      <c r="O369" s="47">
        <f t="shared" si="102"/>
        <v>70.400000000000006</v>
      </c>
      <c r="P369" s="48">
        <f t="shared" si="95"/>
        <v>0</v>
      </c>
      <c r="Q369" s="50">
        <f t="shared" si="96"/>
        <v>0</v>
      </c>
      <c r="AB369" s="153">
        <v>4150</v>
      </c>
      <c r="AC369" s="131">
        <v>0.13979714806235269</v>
      </c>
      <c r="AD369" s="131">
        <f t="shared" si="104"/>
        <v>3.4555691641457997E-14</v>
      </c>
      <c r="AE369" s="131">
        <v>0.10408902712732609</v>
      </c>
      <c r="AF369" s="131">
        <f t="shared" si="104"/>
        <v>1.1518563880485998E-14</v>
      </c>
      <c r="AG369" s="131">
        <v>7.5020352490152889E-2</v>
      </c>
      <c r="AH369" s="131">
        <f t="shared" si="105"/>
        <v>1.1518563880485998E-14</v>
      </c>
      <c r="AI369" s="131">
        <v>5.243491359937083E-2</v>
      </c>
      <c r="AJ369" s="131">
        <f t="shared" si="106"/>
        <v>1.1518563880485998E-14</v>
      </c>
      <c r="AK369" s="131">
        <v>3.5656140507825305E-2</v>
      </c>
      <c r="AL369" s="131">
        <f t="shared" si="107"/>
        <v>-5.7592819402429988E-15</v>
      </c>
      <c r="AM369" s="131">
        <v>2.3686892481852177E-2</v>
      </c>
      <c r="AN369" s="131">
        <f t="shared" si="108"/>
        <v>-5.7592819402429988E-15</v>
      </c>
      <c r="AO369" s="131">
        <f>Plan2!AB369</f>
        <v>0.18817193008020219</v>
      </c>
      <c r="AP369" s="133">
        <f t="shared" si="109"/>
        <v>9.1441057560213979E-3</v>
      </c>
    </row>
    <row r="370" spans="5:42" x14ac:dyDescent="0.25">
      <c r="E370" s="49">
        <v>0</v>
      </c>
      <c r="F370" s="41">
        <v>365</v>
      </c>
      <c r="G370" s="42">
        <f t="shared" si="103"/>
        <v>50.416666666666679</v>
      </c>
      <c r="H370" s="43">
        <f t="shared" si="97"/>
        <v>3.3300000000000001E-3</v>
      </c>
      <c r="I370" s="44">
        <f t="shared" si="98"/>
        <v>2.7750000000000788E-4</v>
      </c>
      <c r="J370" s="44">
        <f t="shared" si="110"/>
        <v>0.96525413612775435</v>
      </c>
      <c r="K370" s="45">
        <f t="shared" si="94"/>
        <v>0.40694378037108719</v>
      </c>
      <c r="L370" s="46">
        <f t="shared" si="99"/>
        <v>640</v>
      </c>
      <c r="M370" s="46">
        <f t="shared" si="100"/>
        <v>640</v>
      </c>
      <c r="N370" s="46">
        <f t="shared" si="101"/>
        <v>768</v>
      </c>
      <c r="O370" s="47">
        <f t="shared" si="102"/>
        <v>70.400000000000006</v>
      </c>
      <c r="P370" s="48">
        <f t="shared" si="95"/>
        <v>0</v>
      </c>
      <c r="Q370" s="50">
        <f t="shared" si="96"/>
        <v>0</v>
      </c>
      <c r="AB370" s="153">
        <v>4160</v>
      </c>
      <c r="AC370" s="131">
        <v>0.13946109722566435</v>
      </c>
      <c r="AD370" s="131">
        <f t="shared" si="104"/>
        <v>0</v>
      </c>
      <c r="AE370" s="131">
        <v>0.10383881311980848</v>
      </c>
      <c r="AF370" s="131">
        <f t="shared" si="104"/>
        <v>0</v>
      </c>
      <c r="AG370" s="131">
        <v>7.484001510435942E-2</v>
      </c>
      <c r="AH370" s="131">
        <f t="shared" si="105"/>
        <v>6.9277916736609768E-14</v>
      </c>
      <c r="AI370" s="131">
        <v>5.2308868133987753E-2</v>
      </c>
      <c r="AJ370" s="131">
        <f t="shared" si="106"/>
        <v>1.1546319456101628E-14</v>
      </c>
      <c r="AK370" s="131">
        <v>3.557042863160461E-2</v>
      </c>
      <c r="AL370" s="131">
        <f t="shared" si="107"/>
        <v>1.7319479184152442E-14</v>
      </c>
      <c r="AM370" s="131">
        <v>2.3629952836463092E-2</v>
      </c>
      <c r="AN370" s="131">
        <f t="shared" si="108"/>
        <v>-7.2164496600635175E-15</v>
      </c>
      <c r="AO370" s="131">
        <f>Plan2!AB370</f>
        <v>0.18774147416713763</v>
      </c>
      <c r="AP370" s="133">
        <f t="shared" si="109"/>
        <v>9.1022702453464888E-3</v>
      </c>
    </row>
    <row r="371" spans="5:42" x14ac:dyDescent="0.25">
      <c r="E371" s="49">
        <v>0</v>
      </c>
      <c r="F371" s="41">
        <v>366</v>
      </c>
      <c r="G371" s="42">
        <f t="shared" si="103"/>
        <v>50.500000000000014</v>
      </c>
      <c r="H371" s="43">
        <f t="shared" si="97"/>
        <v>3.3300000000000001E-3</v>
      </c>
      <c r="I371" s="44">
        <f t="shared" si="98"/>
        <v>2.7750000000000788E-4</v>
      </c>
      <c r="J371" s="44">
        <f t="shared" si="110"/>
        <v>0.96498627810497883</v>
      </c>
      <c r="K371" s="45">
        <f t="shared" si="94"/>
        <v>0.40594261636705126</v>
      </c>
      <c r="L371" s="46">
        <f t="shared" si="99"/>
        <v>640</v>
      </c>
      <c r="M371" s="46">
        <f t="shared" si="100"/>
        <v>640</v>
      </c>
      <c r="N371" s="46">
        <f t="shared" si="101"/>
        <v>768</v>
      </c>
      <c r="O371" s="47">
        <f t="shared" si="102"/>
        <v>70.400000000000006</v>
      </c>
      <c r="P371" s="48">
        <f t="shared" si="95"/>
        <v>0</v>
      </c>
      <c r="Q371" s="50">
        <f t="shared" si="96"/>
        <v>0</v>
      </c>
      <c r="AB371" s="153">
        <v>4170</v>
      </c>
      <c r="AC371" s="131">
        <v>0.13912665814358838</v>
      </c>
      <c r="AD371" s="131">
        <f t="shared" si="104"/>
        <v>-2.3148150063434517E-14</v>
      </c>
      <c r="AE371" s="131">
        <v>0.10358979917947324</v>
      </c>
      <c r="AF371" s="131">
        <f t="shared" si="104"/>
        <v>1.1574075031717259E-14</v>
      </c>
      <c r="AG371" s="131">
        <v>7.4660542646075495E-2</v>
      </c>
      <c r="AH371" s="131">
        <f t="shared" si="105"/>
        <v>-4.0509262611010399E-14</v>
      </c>
      <c r="AI371" s="131">
        <v>5.2183427203210744E-2</v>
      </c>
      <c r="AJ371" s="131">
        <f t="shared" si="106"/>
        <v>-2.6041668821363831E-14</v>
      </c>
      <c r="AK371" s="131">
        <v>3.5485127843519197E-2</v>
      </c>
      <c r="AL371" s="131">
        <f t="shared" si="107"/>
        <v>-1.1574075031717259E-14</v>
      </c>
      <c r="AM371" s="131">
        <v>2.3573286282898436E-2</v>
      </c>
      <c r="AN371" s="131">
        <f t="shared" si="108"/>
        <v>1.4467593789646573E-15</v>
      </c>
      <c r="AO371" s="131">
        <f>Plan2!AB371</f>
        <v>0.18731298315278996</v>
      </c>
      <c r="AP371" s="133">
        <f t="shared" si="109"/>
        <v>9.0607211841549629E-3</v>
      </c>
    </row>
    <row r="372" spans="5:42" x14ac:dyDescent="0.25">
      <c r="E372" s="49">
        <v>0</v>
      </c>
      <c r="F372" s="41">
        <v>367</v>
      </c>
      <c r="G372" s="42">
        <f t="shared" si="103"/>
        <v>50.58333333333335</v>
      </c>
      <c r="H372" s="43">
        <f t="shared" si="97"/>
        <v>3.3300000000000001E-3</v>
      </c>
      <c r="I372" s="44">
        <f t="shared" si="98"/>
        <v>2.7750000000000788E-4</v>
      </c>
      <c r="J372" s="44">
        <f t="shared" si="110"/>
        <v>0.96471849441280466</v>
      </c>
      <c r="K372" s="45">
        <f t="shared" si="94"/>
        <v>0.40494391542895047</v>
      </c>
      <c r="L372" s="46">
        <f t="shared" si="99"/>
        <v>640</v>
      </c>
      <c r="M372" s="46">
        <f t="shared" si="100"/>
        <v>640</v>
      </c>
      <c r="N372" s="46">
        <f t="shared" si="101"/>
        <v>768</v>
      </c>
      <c r="O372" s="47">
        <f t="shared" si="102"/>
        <v>70.400000000000006</v>
      </c>
      <c r="P372" s="48">
        <f t="shared" si="95"/>
        <v>0</v>
      </c>
      <c r="Q372" s="50">
        <f t="shared" si="96"/>
        <v>0</v>
      </c>
      <c r="AB372" s="153">
        <v>4180</v>
      </c>
      <c r="AC372" s="131">
        <v>0.13879381924850787</v>
      </c>
      <c r="AD372" s="131">
        <f t="shared" si="104"/>
        <v>-6.9610983643997315E-14</v>
      </c>
      <c r="AE372" s="131">
        <v>0.10334197669339792</v>
      </c>
      <c r="AF372" s="131">
        <f t="shared" si="104"/>
        <v>-1.1601830607332886E-14</v>
      </c>
      <c r="AG372" s="131">
        <v>7.4481928907687733E-2</v>
      </c>
      <c r="AH372" s="131">
        <f t="shared" si="105"/>
        <v>-1.1601830607332886E-14</v>
      </c>
      <c r="AI372" s="131">
        <v>5.2058586468274895E-2</v>
      </c>
      <c r="AJ372" s="131">
        <f t="shared" si="106"/>
        <v>2.6104118866498993E-14</v>
      </c>
      <c r="AK372" s="131">
        <v>3.5400235193175887E-2</v>
      </c>
      <c r="AL372" s="131">
        <f t="shared" si="107"/>
        <v>1.4502288259166107E-14</v>
      </c>
      <c r="AM372" s="131">
        <v>2.3516890861169037E-2</v>
      </c>
      <c r="AN372" s="131">
        <f t="shared" si="108"/>
        <v>8.7013729554996644E-15</v>
      </c>
      <c r="AO372" s="131">
        <f>Plan2!AB372</f>
        <v>0.18688644361405812</v>
      </c>
      <c r="AP372" s="133">
        <f t="shared" si="109"/>
        <v>9.0194559628782311E-3</v>
      </c>
    </row>
    <row r="373" spans="5:42" x14ac:dyDescent="0.25">
      <c r="E373" s="49">
        <v>0</v>
      </c>
      <c r="F373" s="41">
        <v>368</v>
      </c>
      <c r="G373" s="42">
        <f t="shared" si="103"/>
        <v>50.666666666666686</v>
      </c>
      <c r="H373" s="43">
        <f t="shared" si="97"/>
        <v>3.3300000000000001E-3</v>
      </c>
      <c r="I373" s="44">
        <f t="shared" si="98"/>
        <v>2.7750000000000788E-4</v>
      </c>
      <c r="J373" s="44">
        <f t="shared" si="110"/>
        <v>0.96445078503060511</v>
      </c>
      <c r="K373" s="45">
        <f t="shared" si="94"/>
        <v>0.40394767149714472</v>
      </c>
      <c r="L373" s="46">
        <f t="shared" si="99"/>
        <v>640</v>
      </c>
      <c r="M373" s="46">
        <f t="shared" si="100"/>
        <v>640</v>
      </c>
      <c r="N373" s="46">
        <f t="shared" si="101"/>
        <v>768</v>
      </c>
      <c r="O373" s="47">
        <f t="shared" si="102"/>
        <v>70.400000000000006</v>
      </c>
      <c r="P373" s="48">
        <f t="shared" si="95"/>
        <v>0</v>
      </c>
      <c r="Q373" s="50">
        <f t="shared" si="96"/>
        <v>0</v>
      </c>
      <c r="AB373" s="153">
        <v>4190</v>
      </c>
      <c r="AC373" s="131">
        <v>0.13846256908323701</v>
      </c>
      <c r="AD373" s="131">
        <f t="shared" si="104"/>
        <v>2.325917236589703E-14</v>
      </c>
      <c r="AE373" s="131">
        <v>0.10309533713088384</v>
      </c>
      <c r="AF373" s="131">
        <f t="shared" si="104"/>
        <v>0</v>
      </c>
      <c r="AG373" s="131">
        <v>7.4304167740843585E-2</v>
      </c>
      <c r="AH373" s="131">
        <f t="shared" si="105"/>
        <v>-1.1629586182948515E-14</v>
      </c>
      <c r="AI373" s="131">
        <v>5.1934341631835079E-2</v>
      </c>
      <c r="AJ373" s="131">
        <f t="shared" si="106"/>
        <v>-5.8147930914742574E-15</v>
      </c>
      <c r="AK373" s="131">
        <v>3.5315747758347275E-2</v>
      </c>
      <c r="AL373" s="131">
        <f t="shared" si="107"/>
        <v>-1.1629586182948515E-14</v>
      </c>
      <c r="AM373" s="131">
        <v>2.3460764629996779E-2</v>
      </c>
      <c r="AN373" s="131">
        <f t="shared" si="108"/>
        <v>-7.2684913643428217E-15</v>
      </c>
      <c r="AO373" s="131">
        <f>Plan2!AB373</f>
        <v>0.18646184224983015</v>
      </c>
      <c r="AP373" s="133">
        <f t="shared" si="109"/>
        <v>8.9784720025364861E-3</v>
      </c>
    </row>
    <row r="374" spans="5:42" x14ac:dyDescent="0.25">
      <c r="E374" s="49">
        <v>0</v>
      </c>
      <c r="F374" s="41">
        <v>369</v>
      </c>
      <c r="G374" s="42">
        <f t="shared" si="103"/>
        <v>50.750000000000021</v>
      </c>
      <c r="H374" s="43">
        <f t="shared" si="97"/>
        <v>3.3300000000000001E-3</v>
      </c>
      <c r="I374" s="44">
        <f t="shared" si="98"/>
        <v>2.7750000000000788E-4</v>
      </c>
      <c r="J374" s="44">
        <f t="shared" si="110"/>
        <v>0.96418314993775911</v>
      </c>
      <c r="K374" s="45">
        <f t="shared" si="94"/>
        <v>0.40295387852690123</v>
      </c>
      <c r="L374" s="46">
        <f t="shared" si="99"/>
        <v>640</v>
      </c>
      <c r="M374" s="46">
        <f t="shared" si="100"/>
        <v>640</v>
      </c>
      <c r="N374" s="46">
        <f t="shared" si="101"/>
        <v>768</v>
      </c>
      <c r="O374" s="47">
        <f t="shared" si="102"/>
        <v>70.400000000000006</v>
      </c>
      <c r="P374" s="48">
        <f t="shared" si="95"/>
        <v>0</v>
      </c>
      <c r="Q374" s="50">
        <f t="shared" si="96"/>
        <v>0</v>
      </c>
      <c r="AB374" s="153">
        <v>4200</v>
      </c>
      <c r="AC374" s="131">
        <v>0.13813289629970563</v>
      </c>
      <c r="AD374" s="131">
        <f t="shared" si="104"/>
        <v>5.8286708792820718E-14</v>
      </c>
      <c r="AE374" s="131">
        <v>0.10284987204247699</v>
      </c>
      <c r="AF374" s="131">
        <f t="shared" si="104"/>
        <v>5.828670879282071E-15</v>
      </c>
      <c r="AG374" s="131">
        <v>7.4127253055746356E-2</v>
      </c>
      <c r="AH374" s="131">
        <f t="shared" si="105"/>
        <v>5.828670879282071E-15</v>
      </c>
      <c r="AI374" s="131">
        <v>5.1810688437473613E-2</v>
      </c>
      <c r="AJ374" s="131">
        <f t="shared" si="106"/>
        <v>2.0400348077487248E-14</v>
      </c>
      <c r="AK374" s="131">
        <v>3.523166264463698E-2</v>
      </c>
      <c r="AL374" s="131">
        <f t="shared" si="107"/>
        <v>2.3314683517128284E-14</v>
      </c>
      <c r="AM374" s="131">
        <v>2.3404905666592025E-2</v>
      </c>
      <c r="AN374" s="131">
        <f t="shared" si="108"/>
        <v>0</v>
      </c>
      <c r="AO374" s="131">
        <f>Plan2!AB374</f>
        <v>0.1860391658795984</v>
      </c>
      <c r="AP374" s="133">
        <f t="shared" si="109"/>
        <v>8.9377667524970228E-3</v>
      </c>
    </row>
    <row r="375" spans="5:42" x14ac:dyDescent="0.25">
      <c r="E375" s="49">
        <v>0</v>
      </c>
      <c r="F375" s="41">
        <v>370</v>
      </c>
      <c r="G375" s="42">
        <f t="shared" si="103"/>
        <v>50.833333333333357</v>
      </c>
      <c r="H375" s="43">
        <f t="shared" si="97"/>
        <v>3.3300000000000001E-3</v>
      </c>
      <c r="I375" s="44">
        <f t="shared" si="98"/>
        <v>2.7750000000000788E-4</v>
      </c>
      <c r="J375" s="44">
        <f t="shared" si="110"/>
        <v>0.96391558911365138</v>
      </c>
      <c r="K375" s="45">
        <f t="shared" si="94"/>
        <v>0.40196253048835923</v>
      </c>
      <c r="L375" s="46">
        <f t="shared" si="99"/>
        <v>640</v>
      </c>
      <c r="M375" s="46">
        <f t="shared" si="100"/>
        <v>640</v>
      </c>
      <c r="N375" s="46">
        <f t="shared" si="101"/>
        <v>768</v>
      </c>
      <c r="O375" s="47">
        <f t="shared" si="102"/>
        <v>70.400000000000006</v>
      </c>
      <c r="P375" s="48">
        <f t="shared" si="95"/>
        <v>0</v>
      </c>
      <c r="Q375" s="50">
        <f t="shared" si="96"/>
        <v>0</v>
      </c>
      <c r="AB375" s="153">
        <v>4210</v>
      </c>
      <c r="AC375" s="131">
        <v>0.13780478965766349</v>
      </c>
      <c r="AD375" s="131">
        <f t="shared" si="104"/>
        <v>-3.5055292002539318E-14</v>
      </c>
      <c r="AE375" s="131">
        <v>0.10260557305900327</v>
      </c>
      <c r="AF375" s="131">
        <f t="shared" si="104"/>
        <v>4.0897840669629204E-14</v>
      </c>
      <c r="AG375" s="131">
        <v>7.3951178820459568E-2</v>
      </c>
      <c r="AH375" s="131">
        <f t="shared" si="105"/>
        <v>5.8425486670898863E-15</v>
      </c>
      <c r="AI375" s="131">
        <v>5.1687622669213576E-2</v>
      </c>
      <c r="AJ375" s="131">
        <f t="shared" si="106"/>
        <v>-2.9212743335449431E-15</v>
      </c>
      <c r="AK375" s="131">
        <v>3.5147976985148502E-2</v>
      </c>
      <c r="AL375" s="131">
        <f t="shared" si="107"/>
        <v>-1.1685097334179773E-14</v>
      </c>
      <c r="AM375" s="131">
        <v>2.3349312066433852E-2</v>
      </c>
      <c r="AN375" s="131">
        <f t="shared" si="108"/>
        <v>1.4606371667724716E-15</v>
      </c>
      <c r="AO375" s="131">
        <f>Plan2!AB375</f>
        <v>0.18561840144209643</v>
      </c>
      <c r="AP375" s="133">
        <f t="shared" si="109"/>
        <v>8.8973376912689639E-3</v>
      </c>
    </row>
    <row r="376" spans="5:42" x14ac:dyDescent="0.25">
      <c r="E376" s="49">
        <v>0</v>
      </c>
      <c r="F376" s="41">
        <v>371</v>
      </c>
      <c r="G376" s="42">
        <f t="shared" si="103"/>
        <v>50.916666666666693</v>
      </c>
      <c r="H376" s="43">
        <f t="shared" si="97"/>
        <v>3.3300000000000001E-3</v>
      </c>
      <c r="I376" s="44">
        <f t="shared" si="98"/>
        <v>2.7749999999991323E-4</v>
      </c>
      <c r="J376" s="44">
        <f t="shared" si="110"/>
        <v>0.9636481025376723</v>
      </c>
      <c r="K376" s="45">
        <f t="shared" si="94"/>
        <v>0.40097362136649184</v>
      </c>
      <c r="L376" s="46">
        <f t="shared" si="99"/>
        <v>640</v>
      </c>
      <c r="M376" s="46">
        <f t="shared" si="100"/>
        <v>640</v>
      </c>
      <c r="N376" s="46">
        <f t="shared" si="101"/>
        <v>768</v>
      </c>
      <c r="O376" s="47">
        <f t="shared" si="102"/>
        <v>70.400000000000006</v>
      </c>
      <c r="P376" s="48">
        <f t="shared" si="95"/>
        <v>0</v>
      </c>
      <c r="Q376" s="50">
        <f t="shared" si="96"/>
        <v>0</v>
      </c>
      <c r="AB376" s="153">
        <v>4220</v>
      </c>
      <c r="AC376" s="131">
        <v>0.13747823802340359</v>
      </c>
      <c r="AD376" s="131">
        <f t="shared" si="104"/>
        <v>-1.17128529097954E-14</v>
      </c>
      <c r="AE376" s="131">
        <v>0.1023624318906169</v>
      </c>
      <c r="AF376" s="131">
        <f t="shared" si="104"/>
        <v>-4.0994985184283905E-14</v>
      </c>
      <c r="AG376" s="131">
        <v>7.3775939060221452E-2</v>
      </c>
      <c r="AH376" s="131">
        <f t="shared" si="105"/>
        <v>-2.9282132274488504E-14</v>
      </c>
      <c r="AI376" s="131">
        <v>5.1565140151040009E-2</v>
      </c>
      <c r="AJ376" s="131">
        <f t="shared" si="106"/>
        <v>-3.2210345501937354E-14</v>
      </c>
      <c r="AK376" s="131">
        <v>3.5064687940159996E-2</v>
      </c>
      <c r="AL376" s="131">
        <f t="shared" si="107"/>
        <v>-2.92821322744885E-15</v>
      </c>
      <c r="AM376" s="131">
        <v>2.3293981943053675E-2</v>
      </c>
      <c r="AN376" s="131">
        <f t="shared" si="108"/>
        <v>-1.464106613724425E-15</v>
      </c>
      <c r="AO376" s="131">
        <f>Plan2!AB376</f>
        <v>0.18519953599395489</v>
      </c>
      <c r="AP376" s="133">
        <f t="shared" si="109"/>
        <v>8.8571823263681737E-3</v>
      </c>
    </row>
    <row r="377" spans="5:42" x14ac:dyDescent="0.25">
      <c r="E377" s="49">
        <v>1</v>
      </c>
      <c r="F377" s="41">
        <v>372</v>
      </c>
      <c r="G377" s="42">
        <v>51</v>
      </c>
      <c r="H377" s="43">
        <f t="shared" si="97"/>
        <v>3.6470000000000001E-3</v>
      </c>
      <c r="I377" s="44">
        <f t="shared" si="98"/>
        <v>3.0391666666667531E-4</v>
      </c>
      <c r="J377" s="44">
        <f t="shared" si="110"/>
        <v>0.96338069018921813</v>
      </c>
      <c r="K377" s="45">
        <f t="shared" si="94"/>
        <v>0.39998714516107103</v>
      </c>
      <c r="L377" s="46">
        <f t="shared" si="99"/>
        <v>640</v>
      </c>
      <c r="M377" s="46">
        <f t="shared" si="100"/>
        <v>640</v>
      </c>
      <c r="N377" s="46">
        <f t="shared" si="101"/>
        <v>768</v>
      </c>
      <c r="O377" s="47">
        <f t="shared" si="102"/>
        <v>70.400000000000006</v>
      </c>
      <c r="P377" s="48">
        <f t="shared" si="95"/>
        <v>0</v>
      </c>
      <c r="Q377" s="50">
        <f t="shared" si="96"/>
        <v>0</v>
      </c>
      <c r="AB377" s="153">
        <v>4230</v>
      </c>
      <c r="AC377" s="131">
        <v>0.1371532303685021</v>
      </c>
      <c r="AD377" s="131">
        <f t="shared" si="104"/>
        <v>8.2184259397877213E-14</v>
      </c>
      <c r="AE377" s="131">
        <v>0.10212044032586355</v>
      </c>
      <c r="AF377" s="131">
        <f t="shared" si="104"/>
        <v>-5.2832738184349637E-14</v>
      </c>
      <c r="AG377" s="131">
        <v>7.3601527856769364E-2</v>
      </c>
      <c r="AH377" s="131">
        <f t="shared" si="105"/>
        <v>-1.174060848541103E-14</v>
      </c>
      <c r="AI377" s="131">
        <v>5.1443236746427652E-2</v>
      </c>
      <c r="AJ377" s="131">
        <f t="shared" si="106"/>
        <v>1.174060848541103E-14</v>
      </c>
      <c r="AK377" s="131">
        <v>3.4981792696802599E-2</v>
      </c>
      <c r="AL377" s="131">
        <f t="shared" si="107"/>
        <v>-1.7610912728116546E-14</v>
      </c>
      <c r="AM377" s="131">
        <v>2.3238913427821858E-2</v>
      </c>
      <c r="AN377" s="131">
        <f t="shared" si="108"/>
        <v>-4.4027281820291364E-15</v>
      </c>
      <c r="AO377" s="131">
        <f>Plan2!AB377</f>
        <v>0.18478255670837151</v>
      </c>
      <c r="AP377" s="133">
        <f t="shared" si="109"/>
        <v>8.8172981921920968E-3</v>
      </c>
    </row>
    <row r="378" spans="5:42" x14ac:dyDescent="0.25">
      <c r="E378" s="49">
        <v>0</v>
      </c>
      <c r="F378" s="41">
        <v>373</v>
      </c>
      <c r="G378" s="42">
        <f t="shared" si="103"/>
        <v>51.083333333333336</v>
      </c>
      <c r="H378" s="43">
        <f t="shared" si="97"/>
        <v>3.6470000000000001E-3</v>
      </c>
      <c r="I378" s="44">
        <f t="shared" si="98"/>
        <v>3.0391666666667531E-4</v>
      </c>
      <c r="J378" s="44">
        <f t="shared" si="110"/>
        <v>0.96308790274112488</v>
      </c>
      <c r="K378" s="45">
        <f t="shared" si="94"/>
        <v>0.39900309588663024</v>
      </c>
      <c r="L378" s="46">
        <f t="shared" si="99"/>
        <v>640</v>
      </c>
      <c r="M378" s="46">
        <f t="shared" si="100"/>
        <v>640</v>
      </c>
      <c r="N378" s="46">
        <f t="shared" si="101"/>
        <v>768</v>
      </c>
      <c r="O378" s="47">
        <f t="shared" si="102"/>
        <v>70.400000000000006</v>
      </c>
      <c r="P378" s="48">
        <f t="shared" si="95"/>
        <v>0</v>
      </c>
      <c r="Q378" s="50">
        <f t="shared" si="96"/>
        <v>0</v>
      </c>
      <c r="AB378" s="153">
        <v>4240</v>
      </c>
      <c r="AC378" s="131">
        <v>0.13682975576857626</v>
      </c>
      <c r="AD378" s="131">
        <f t="shared" si="104"/>
        <v>-5.8841820305133297E-14</v>
      </c>
      <c r="AE378" s="131">
        <v>0.10187959023075549</v>
      </c>
      <c r="AF378" s="131">
        <f t="shared" si="104"/>
        <v>4.7073456244106637E-14</v>
      </c>
      <c r="AG378" s="131">
        <v>7.3427939347673318E-2</v>
      </c>
      <c r="AH378" s="131">
        <f t="shared" si="105"/>
        <v>4.7073456244106637E-14</v>
      </c>
      <c r="AI378" s="131">
        <v>5.1321908357874743E-2</v>
      </c>
      <c r="AJ378" s="131">
        <f t="shared" si="106"/>
        <v>-5.8841820305133297E-15</v>
      </c>
      <c r="AK378" s="131">
        <v>3.4899288468744134E-2</v>
      </c>
      <c r="AL378" s="131">
        <f t="shared" si="107"/>
        <v>1.4710455076283324E-14</v>
      </c>
      <c r="AM378" s="131">
        <v>2.3184104669737395E-2</v>
      </c>
      <c r="AN378" s="131">
        <f t="shared" si="108"/>
        <v>1.0297318553398327E-14</v>
      </c>
      <c r="AO378" s="131">
        <f>Plan2!AB378</f>
        <v>0.18436745087380474</v>
      </c>
      <c r="AP378" s="133">
        <f t="shared" si="109"/>
        <v>8.7776828520620409E-3</v>
      </c>
    </row>
    <row r="379" spans="5:42" x14ac:dyDescent="0.25">
      <c r="E379" s="49">
        <v>0</v>
      </c>
      <c r="F379" s="41">
        <v>374</v>
      </c>
      <c r="G379" s="42">
        <f t="shared" si="103"/>
        <v>51.166666666666671</v>
      </c>
      <c r="H379" s="43">
        <f t="shared" si="97"/>
        <v>3.6470000000000001E-3</v>
      </c>
      <c r="I379" s="44">
        <f t="shared" si="98"/>
        <v>3.0391666666667531E-4</v>
      </c>
      <c r="J379" s="44">
        <f t="shared" si="110"/>
        <v>0.96279520427601684</v>
      </c>
      <c r="K379" s="45">
        <f t="shared" si="94"/>
        <v>0.3980214675724284</v>
      </c>
      <c r="L379" s="46">
        <f t="shared" si="99"/>
        <v>640</v>
      </c>
      <c r="M379" s="46">
        <f t="shared" si="100"/>
        <v>640</v>
      </c>
      <c r="N379" s="46">
        <f t="shared" si="101"/>
        <v>768</v>
      </c>
      <c r="O379" s="47">
        <f t="shared" si="102"/>
        <v>70.400000000000006</v>
      </c>
      <c r="P379" s="48">
        <f t="shared" si="95"/>
        <v>0</v>
      </c>
      <c r="Q379" s="50">
        <f t="shared" si="96"/>
        <v>0</v>
      </c>
      <c r="AB379" s="153">
        <v>4250</v>
      </c>
      <c r="AC379" s="131">
        <v>0.13650780340206203</v>
      </c>
      <c r="AD379" s="131">
        <f t="shared" si="104"/>
        <v>3.5388358909926865E-14</v>
      </c>
      <c r="AE379" s="131">
        <v>0.1016398735478596</v>
      </c>
      <c r="AF379" s="131">
        <f t="shared" si="104"/>
        <v>0</v>
      </c>
      <c r="AG379" s="131">
        <v>7.3255167725678735E-2</v>
      </c>
      <c r="AH379" s="131">
        <f t="shared" si="105"/>
        <v>-2.359223927328458E-14</v>
      </c>
      <c r="AI379" s="131">
        <v>5.1201150926444478E-2</v>
      </c>
      <c r="AJ379" s="131">
        <f t="shared" si="106"/>
        <v>1.179611963664229E-14</v>
      </c>
      <c r="AK379" s="131">
        <v>3.4817172495876521E-2</v>
      </c>
      <c r="AL379" s="131">
        <f t="shared" si="107"/>
        <v>8.8470897274817162E-15</v>
      </c>
      <c r="AM379" s="131">
        <v>2.3129553835220369E-2</v>
      </c>
      <c r="AN379" s="131">
        <f t="shared" si="108"/>
        <v>1.4745149545802862E-15</v>
      </c>
      <c r="AO379" s="131">
        <f>Plan2!AB379</f>
        <v>0.18395420589268</v>
      </c>
      <c r="AP379" s="133">
        <f t="shared" si="109"/>
        <v>8.7383338957851275E-3</v>
      </c>
    </row>
    <row r="380" spans="5:42" x14ac:dyDescent="0.25">
      <c r="E380" s="49">
        <v>0</v>
      </c>
      <c r="F380" s="41">
        <v>375</v>
      </c>
      <c r="G380" s="42">
        <f t="shared" si="103"/>
        <v>51.250000000000007</v>
      </c>
      <c r="H380" s="43">
        <f t="shared" si="97"/>
        <v>3.6470000000000001E-3</v>
      </c>
      <c r="I380" s="44">
        <f t="shared" si="98"/>
        <v>3.0391666666667531E-4</v>
      </c>
      <c r="J380" s="44">
        <f t="shared" si="110"/>
        <v>0.96250259476685063</v>
      </c>
      <c r="K380" s="45">
        <f t="shared" si="94"/>
        <v>0.39704225426241374</v>
      </c>
      <c r="L380" s="46">
        <f t="shared" si="99"/>
        <v>640</v>
      </c>
      <c r="M380" s="46">
        <f t="shared" si="100"/>
        <v>640</v>
      </c>
      <c r="N380" s="46">
        <f t="shared" si="101"/>
        <v>768</v>
      </c>
      <c r="O380" s="47">
        <f t="shared" si="102"/>
        <v>70.400000000000006</v>
      </c>
      <c r="P380" s="48">
        <f t="shared" si="95"/>
        <v>0</v>
      </c>
      <c r="Q380" s="50">
        <f t="shared" si="96"/>
        <v>0</v>
      </c>
      <c r="AB380" s="153">
        <v>4260</v>
      </c>
      <c r="AC380" s="131">
        <v>0.13618736254900562</v>
      </c>
      <c r="AD380" s="131">
        <f t="shared" si="104"/>
        <v>3.5471625636773751E-14</v>
      </c>
      <c r="AE380" s="131">
        <v>0.10140128229539982</v>
      </c>
      <c r="AF380" s="131">
        <f t="shared" si="104"/>
        <v>0</v>
      </c>
      <c r="AG380" s="131">
        <v>7.308320723805975E-2</v>
      </c>
      <c r="AH380" s="131">
        <f t="shared" si="105"/>
        <v>-5.9119376061289586E-15</v>
      </c>
      <c r="AI380" s="131">
        <v>5.108096043131196E-2</v>
      </c>
      <c r="AJ380" s="131">
        <f t="shared" si="106"/>
        <v>-5.9119376061289586E-15</v>
      </c>
      <c r="AK380" s="131">
        <v>3.4735442044008254E-2</v>
      </c>
      <c r="AL380" s="131">
        <f t="shared" si="107"/>
        <v>-5.9119376061289586E-15</v>
      </c>
      <c r="AM380" s="131">
        <v>2.3075259107907625E-2</v>
      </c>
      <c r="AN380" s="131">
        <f t="shared" si="108"/>
        <v>-8.8679064091934379E-15</v>
      </c>
      <c r="AO380" s="131">
        <f>Plan2!AB380</f>
        <v>0.18354280928011568</v>
      </c>
      <c r="AP380" s="133">
        <f t="shared" si="109"/>
        <v>8.6992489402882844E-3</v>
      </c>
    </row>
    <row r="381" spans="5:42" x14ac:dyDescent="0.25">
      <c r="E381" s="49">
        <v>0</v>
      </c>
      <c r="F381" s="41">
        <v>376</v>
      </c>
      <c r="G381" s="42">
        <f t="shared" si="103"/>
        <v>51.333333333333343</v>
      </c>
      <c r="H381" s="43">
        <f t="shared" si="97"/>
        <v>3.6470000000000001E-3</v>
      </c>
      <c r="I381" s="44">
        <f t="shared" si="98"/>
        <v>3.0391666666667531E-4</v>
      </c>
      <c r="J381" s="44">
        <f t="shared" si="110"/>
        <v>0.9622100741865911</v>
      </c>
      <c r="K381" s="45">
        <f t="shared" si="94"/>
        <v>0.39606545001518756</v>
      </c>
      <c r="L381" s="46">
        <f t="shared" si="99"/>
        <v>640</v>
      </c>
      <c r="M381" s="46">
        <f t="shared" si="100"/>
        <v>640</v>
      </c>
      <c r="N381" s="46">
        <f t="shared" si="101"/>
        <v>768</v>
      </c>
      <c r="O381" s="47">
        <f t="shared" si="102"/>
        <v>70.400000000000006</v>
      </c>
      <c r="P381" s="48">
        <f t="shared" si="95"/>
        <v>0</v>
      </c>
      <c r="Q381" s="50">
        <f t="shared" si="96"/>
        <v>0</v>
      </c>
      <c r="AB381" s="153">
        <v>4270</v>
      </c>
      <c r="AC381" s="131">
        <v>0.1358684225898745</v>
      </c>
      <c r="AD381" s="131">
        <f t="shared" si="104"/>
        <v>1.1851630787873546E-14</v>
      </c>
      <c r="AE381" s="131">
        <v>0.10116380856637074</v>
      </c>
      <c r="AF381" s="131">
        <f t="shared" si="104"/>
        <v>-2.3703261575747092E-14</v>
      </c>
      <c r="AG381" s="131">
        <v>7.2912052185979973E-2</v>
      </c>
      <c r="AH381" s="131">
        <f t="shared" si="105"/>
        <v>-5.925815393936773E-15</v>
      </c>
      <c r="AI381" s="131">
        <v>5.096133288931827E-2</v>
      </c>
      <c r="AJ381" s="131">
        <f t="shared" si="106"/>
        <v>5.925815393936773E-15</v>
      </c>
      <c r="AK381" s="131">
        <v>3.4654094404560923E-2</v>
      </c>
      <c r="AL381" s="131">
        <f t="shared" si="107"/>
        <v>-2.9629076969683865E-15</v>
      </c>
      <c r="AM381" s="131">
        <v>2.3021218688451174E-2</v>
      </c>
      <c r="AN381" s="131">
        <f t="shared" si="108"/>
        <v>2.9629076969683865E-15</v>
      </c>
      <c r="AO381" s="131">
        <f>Plan2!AB381</f>
        <v>0.18313324866266689</v>
      </c>
      <c r="AP381" s="133">
        <f t="shared" si="109"/>
        <v>8.6604256294882387E-3</v>
      </c>
    </row>
    <row r="382" spans="5:42" x14ac:dyDescent="0.25">
      <c r="E382" s="49">
        <v>0</v>
      </c>
      <c r="F382" s="41">
        <v>377</v>
      </c>
      <c r="G382" s="42">
        <f t="shared" si="103"/>
        <v>51.416666666666679</v>
      </c>
      <c r="H382" s="43">
        <f t="shared" si="97"/>
        <v>3.6470000000000001E-3</v>
      </c>
      <c r="I382" s="44">
        <f t="shared" si="98"/>
        <v>3.0391666666667531E-4</v>
      </c>
      <c r="J382" s="44">
        <f t="shared" si="110"/>
        <v>0.96191764250821121</v>
      </c>
      <c r="K382" s="45">
        <f t="shared" si="94"/>
        <v>0.39509104890396796</v>
      </c>
      <c r="L382" s="46">
        <f t="shared" si="99"/>
        <v>640</v>
      </c>
      <c r="M382" s="46">
        <f t="shared" si="100"/>
        <v>640</v>
      </c>
      <c r="N382" s="46">
        <f t="shared" si="101"/>
        <v>768</v>
      </c>
      <c r="O382" s="47">
        <f t="shared" si="102"/>
        <v>70.400000000000006</v>
      </c>
      <c r="P382" s="48">
        <f t="shared" si="95"/>
        <v>0</v>
      </c>
      <c r="Q382" s="50">
        <f t="shared" si="96"/>
        <v>0</v>
      </c>
      <c r="AB382" s="153">
        <v>4280</v>
      </c>
      <c r="AC382" s="131">
        <v>0.13555097300438415</v>
      </c>
      <c r="AD382" s="131">
        <f t="shared" si="104"/>
        <v>1.1879386363489177E-14</v>
      </c>
      <c r="AE382" s="131">
        <v>0.10092744452766442</v>
      </c>
      <c r="AF382" s="131">
        <f t="shared" si="104"/>
        <v>6.5336624999190462E-14</v>
      </c>
      <c r="AG382" s="131">
        <v>7.2741696923863314E-2</v>
      </c>
      <c r="AH382" s="131">
        <f t="shared" si="105"/>
        <v>5.3457238635701294E-14</v>
      </c>
      <c r="AI382" s="131">
        <v>5.0842264354530139E-2</v>
      </c>
      <c r="AJ382" s="131">
        <f t="shared" si="106"/>
        <v>0</v>
      </c>
      <c r="AK382" s="131">
        <v>3.4573126894269918E-2</v>
      </c>
      <c r="AL382" s="131">
        <f t="shared" si="107"/>
        <v>1.1879386363489177E-14</v>
      </c>
      <c r="AM382" s="131">
        <v>2.296743079431926E-2</v>
      </c>
      <c r="AN382" s="131">
        <f t="shared" si="108"/>
        <v>-7.4246164771807344E-15</v>
      </c>
      <c r="AO382" s="131">
        <f>Plan2!AB382</f>
        <v>0.1827255117770841</v>
      </c>
      <c r="AP382" s="133">
        <f t="shared" si="109"/>
        <v>8.621861633230643E-3</v>
      </c>
    </row>
    <row r="383" spans="5:42" x14ac:dyDescent="0.25">
      <c r="E383" s="49">
        <v>0</v>
      </c>
      <c r="F383" s="41">
        <v>378</v>
      </c>
      <c r="G383" s="42">
        <f t="shared" si="103"/>
        <v>51.500000000000014</v>
      </c>
      <c r="H383" s="43">
        <f t="shared" si="97"/>
        <v>3.6470000000000001E-3</v>
      </c>
      <c r="I383" s="44">
        <f t="shared" si="98"/>
        <v>3.0391666666667531E-4</v>
      </c>
      <c r="J383" s="44">
        <f t="shared" si="110"/>
        <v>0.96162529970469235</v>
      </c>
      <c r="K383" s="45">
        <f t="shared" si="94"/>
        <v>0.39411904501655443</v>
      </c>
      <c r="L383" s="46">
        <f t="shared" si="99"/>
        <v>640</v>
      </c>
      <c r="M383" s="46">
        <f t="shared" si="100"/>
        <v>640</v>
      </c>
      <c r="N383" s="46">
        <f t="shared" si="101"/>
        <v>768</v>
      </c>
      <c r="O383" s="47">
        <f t="shared" si="102"/>
        <v>70.400000000000006</v>
      </c>
      <c r="P383" s="48">
        <f t="shared" si="95"/>
        <v>0</v>
      </c>
      <c r="Q383" s="50">
        <f t="shared" si="96"/>
        <v>0</v>
      </c>
      <c r="AB383" s="153">
        <v>4290</v>
      </c>
      <c r="AC383" s="131">
        <v>0.13523500337034119</v>
      </c>
      <c r="AD383" s="131">
        <f t="shared" si="104"/>
        <v>-4.7628567756419216E-14</v>
      </c>
      <c r="AE383" s="131">
        <v>0.10069218241920827</v>
      </c>
      <c r="AF383" s="131">
        <f t="shared" si="104"/>
        <v>-2.3814283878209608E-14</v>
      </c>
      <c r="AG383" s="131">
        <v>7.2572135858772674E-2</v>
      </c>
      <c r="AH383" s="131">
        <f t="shared" si="105"/>
        <v>-1.7860712908657206E-14</v>
      </c>
      <c r="AI383" s="131">
        <v>5.0723750917806329E-2</v>
      </c>
      <c r="AJ383" s="131">
        <f t="shared" si="106"/>
        <v>1.4883927423881005E-14</v>
      </c>
      <c r="AK383" s="131">
        <v>3.4492536854889316E-2</v>
      </c>
      <c r="AL383" s="131">
        <f t="shared" si="107"/>
        <v>-8.9303564543286029E-15</v>
      </c>
      <c r="AM383" s="131">
        <v>2.2913893659600577E-2</v>
      </c>
      <c r="AN383" s="131">
        <f t="shared" si="108"/>
        <v>4.4651782271643015E-15</v>
      </c>
      <c r="AO383" s="131">
        <f>Plan2!AB383</f>
        <v>0.18231958646908789</v>
      </c>
      <c r="AP383" s="133">
        <f t="shared" si="109"/>
        <v>8.5835546467122326E-3</v>
      </c>
    </row>
    <row r="384" spans="5:42" x14ac:dyDescent="0.25">
      <c r="E384" s="49">
        <v>0</v>
      </c>
      <c r="F384" s="41">
        <v>379</v>
      </c>
      <c r="G384" s="42">
        <f t="shared" si="103"/>
        <v>51.58333333333335</v>
      </c>
      <c r="H384" s="43">
        <f t="shared" si="97"/>
        <v>3.6470000000000001E-3</v>
      </c>
      <c r="I384" s="44">
        <f t="shared" si="98"/>
        <v>3.0391666666667531E-4</v>
      </c>
      <c r="J384" s="44">
        <f t="shared" si="110"/>
        <v>0.96133304574902378</v>
      </c>
      <c r="K384" s="45">
        <f t="shared" si="94"/>
        <v>0.39314943245529166</v>
      </c>
      <c r="L384" s="46">
        <f t="shared" si="99"/>
        <v>640</v>
      </c>
      <c r="M384" s="46">
        <f t="shared" si="100"/>
        <v>640</v>
      </c>
      <c r="N384" s="46">
        <f t="shared" si="101"/>
        <v>768</v>
      </c>
      <c r="O384" s="47">
        <f t="shared" si="102"/>
        <v>70.400000000000006</v>
      </c>
      <c r="P384" s="48">
        <f t="shared" si="95"/>
        <v>0</v>
      </c>
      <c r="Q384" s="50">
        <f t="shared" si="96"/>
        <v>0</v>
      </c>
      <c r="AB384" s="153">
        <v>4300</v>
      </c>
      <c r="AC384" s="131">
        <v>0.13492050336250308</v>
      </c>
      <c r="AD384" s="131">
        <f t="shared" si="104"/>
        <v>-4.7739590058881731E-14</v>
      </c>
      <c r="AE384" s="131">
        <v>0.10045801455311702</v>
      </c>
      <c r="AF384" s="131">
        <f t="shared" si="104"/>
        <v>-2.3869795029440866E-14</v>
      </c>
      <c r="AG384" s="131">
        <v>7.240336344979878E-2</v>
      </c>
      <c r="AH384" s="131">
        <f t="shared" si="105"/>
        <v>0</v>
      </c>
      <c r="AI384" s="131">
        <v>5.0605788706369503E-2</v>
      </c>
      <c r="AJ384" s="131">
        <f t="shared" si="106"/>
        <v>-2.6853519408120974E-14</v>
      </c>
      <c r="AK384" s="131">
        <v>3.4412321652901201E-2</v>
      </c>
      <c r="AL384" s="131">
        <f t="shared" si="107"/>
        <v>0</v>
      </c>
      <c r="AM384" s="131">
        <v>2.2860605534810813E-2</v>
      </c>
      <c r="AN384" s="131">
        <f t="shared" si="108"/>
        <v>2.9837243786801082E-15</v>
      </c>
      <c r="AO384" s="131">
        <f>Plan2!AB384</f>
        <v>0.18191546069216408</v>
      </c>
      <c r="AP384" s="133">
        <f t="shared" si="109"/>
        <v>8.5455023918504236E-3</v>
      </c>
    </row>
    <row r="385" spans="5:42" x14ac:dyDescent="0.25">
      <c r="E385" s="49">
        <v>0</v>
      </c>
      <c r="F385" s="41">
        <v>380</v>
      </c>
      <c r="G385" s="42">
        <f t="shared" si="103"/>
        <v>51.666666666666686</v>
      </c>
      <c r="H385" s="43">
        <f t="shared" si="97"/>
        <v>3.6470000000000001E-3</v>
      </c>
      <c r="I385" s="44">
        <f t="shared" si="98"/>
        <v>3.0391666666667531E-4</v>
      </c>
      <c r="J385" s="44">
        <f t="shared" si="110"/>
        <v>0.96104088061420323</v>
      </c>
      <c r="K385" s="45">
        <f t="shared" si="94"/>
        <v>0.39218220533703352</v>
      </c>
      <c r="L385" s="46">
        <f t="shared" si="99"/>
        <v>640</v>
      </c>
      <c r="M385" s="46">
        <f t="shared" si="100"/>
        <v>640</v>
      </c>
      <c r="N385" s="46">
        <f t="shared" si="101"/>
        <v>768</v>
      </c>
      <c r="O385" s="47">
        <f t="shared" si="102"/>
        <v>70.400000000000006</v>
      </c>
      <c r="P385" s="48">
        <f t="shared" si="95"/>
        <v>0</v>
      </c>
      <c r="Q385" s="50">
        <f t="shared" si="96"/>
        <v>0</v>
      </c>
      <c r="AB385" s="153">
        <v>4310</v>
      </c>
      <c r="AC385" s="131">
        <v>0.13460746275145322</v>
      </c>
      <c r="AD385" s="131">
        <f t="shared" si="104"/>
        <v>1.1962653090336062E-14</v>
      </c>
      <c r="AE385" s="131">
        <v>0.10022493331285458</v>
      </c>
      <c r="AF385" s="131">
        <f t="shared" si="104"/>
        <v>0</v>
      </c>
      <c r="AG385" s="131">
        <v>7.2235374207455835E-2</v>
      </c>
      <c r="AH385" s="131">
        <f t="shared" si="105"/>
        <v>-1.1962653090336062E-14</v>
      </c>
      <c r="AI385" s="131">
        <v>5.048837388338491E-2</v>
      </c>
      <c r="AJ385" s="131">
        <f t="shared" si="106"/>
        <v>8.9719898177520463E-15</v>
      </c>
      <c r="AK385" s="131">
        <v>3.4332478679228604E-2</v>
      </c>
      <c r="AL385" s="131">
        <f t="shared" si="107"/>
        <v>1.1962653090336062E-14</v>
      </c>
      <c r="AM385" s="131">
        <v>2.2807564686702204E-2</v>
      </c>
      <c r="AN385" s="131">
        <f t="shared" si="108"/>
        <v>0</v>
      </c>
      <c r="AO385" s="131">
        <f>Plan2!AB385</f>
        <v>0.18151312250636992</v>
      </c>
      <c r="AP385" s="133">
        <f t="shared" si="109"/>
        <v>8.5077026148783763E-3</v>
      </c>
    </row>
    <row r="386" spans="5:42" x14ac:dyDescent="0.25">
      <c r="E386" s="49">
        <v>0</v>
      </c>
      <c r="F386" s="41">
        <v>381</v>
      </c>
      <c r="G386" s="42">
        <f t="shared" si="103"/>
        <v>51.750000000000021</v>
      </c>
      <c r="H386" s="43">
        <f t="shared" si="97"/>
        <v>3.6470000000000001E-3</v>
      </c>
      <c r="I386" s="44">
        <f t="shared" si="98"/>
        <v>3.0391666666667531E-4</v>
      </c>
      <c r="J386" s="44">
        <f t="shared" si="110"/>
        <v>0.96074880427323661</v>
      </c>
      <c r="K386" s="45">
        <f t="shared" si="94"/>
        <v>0.39121735779310784</v>
      </c>
      <c r="L386" s="46">
        <f t="shared" si="99"/>
        <v>640</v>
      </c>
      <c r="M386" s="46">
        <f t="shared" si="100"/>
        <v>640</v>
      </c>
      <c r="N386" s="46">
        <f t="shared" si="101"/>
        <v>768</v>
      </c>
      <c r="O386" s="47">
        <f t="shared" si="102"/>
        <v>70.400000000000006</v>
      </c>
      <c r="P386" s="48">
        <f t="shared" si="95"/>
        <v>0</v>
      </c>
      <c r="Q386" s="50">
        <f t="shared" si="96"/>
        <v>0</v>
      </c>
      <c r="AB386" s="153">
        <v>4320</v>
      </c>
      <c r="AC386" s="131">
        <v>0.1342958714024915</v>
      </c>
      <c r="AD386" s="131">
        <f t="shared" si="104"/>
        <v>-1.1990408665951691E-14</v>
      </c>
      <c r="AE386" s="131">
        <v>9.9992931152408246E-2</v>
      </c>
      <c r="AF386" s="131">
        <f t="shared" si="104"/>
        <v>3.5971225997855072E-14</v>
      </c>
      <c r="AG386" s="131">
        <v>7.2068162693086704E-2</v>
      </c>
      <c r="AH386" s="131">
        <f t="shared" si="105"/>
        <v>-1.1990408665951691E-14</v>
      </c>
      <c r="AI386" s="131">
        <v>5.0371502647543739E-2</v>
      </c>
      <c r="AJ386" s="131">
        <f t="shared" si="106"/>
        <v>-2.9976021664879227E-15</v>
      </c>
      <c r="AK386" s="131">
        <v>3.4253005348952578E-2</v>
      </c>
      <c r="AL386" s="131">
        <f t="shared" si="107"/>
        <v>-1.4988010832439613E-14</v>
      </c>
      <c r="AM386" s="131">
        <v>2.2754769398075594E-2</v>
      </c>
      <c r="AN386" s="131">
        <f t="shared" si="108"/>
        <v>5.9952043329758453E-15</v>
      </c>
      <c r="AO386" s="131">
        <f>Plan2!AB386</f>
        <v>0.18111256007715809</v>
      </c>
      <c r="AP386" s="133">
        <f t="shared" si="109"/>
        <v>8.4701530868547259E-3</v>
      </c>
    </row>
    <row r="387" spans="5:42" x14ac:dyDescent="0.25">
      <c r="E387" s="49">
        <v>0</v>
      </c>
      <c r="F387" s="41">
        <v>382</v>
      </c>
      <c r="G387" s="42">
        <f t="shared" si="103"/>
        <v>51.833333333333357</v>
      </c>
      <c r="H387" s="43">
        <f t="shared" si="97"/>
        <v>3.6470000000000001E-3</v>
      </c>
      <c r="I387" s="44">
        <f t="shared" si="98"/>
        <v>3.0391666666667531E-4</v>
      </c>
      <c r="J387" s="44">
        <f t="shared" si="110"/>
        <v>0.96045681669913796</v>
      </c>
      <c r="K387" s="45">
        <f t="shared" si="94"/>
        <v>0.39025488396928065</v>
      </c>
      <c r="L387" s="46">
        <f t="shared" si="99"/>
        <v>640</v>
      </c>
      <c r="M387" s="46">
        <f t="shared" si="100"/>
        <v>640</v>
      </c>
      <c r="N387" s="46">
        <f t="shared" si="101"/>
        <v>768</v>
      </c>
      <c r="O387" s="47">
        <f t="shared" si="102"/>
        <v>70.400000000000006</v>
      </c>
      <c r="P387" s="48">
        <f t="shared" si="95"/>
        <v>0</v>
      </c>
      <c r="Q387" s="50">
        <f t="shared" si="96"/>
        <v>0</v>
      </c>
      <c r="AB387" s="153">
        <v>4330</v>
      </c>
      <c r="AC387" s="131">
        <v>0.13398571927454145</v>
      </c>
      <c r="AD387" s="131">
        <f t="shared" si="104"/>
        <v>1.201816424156732E-13</v>
      </c>
      <c r="AE387" s="131">
        <v>9.9762000595474215E-2</v>
      </c>
      <c r="AF387" s="131">
        <f t="shared" si="104"/>
        <v>-3.0045410603918299E-14</v>
      </c>
      <c r="AG387" s="131">
        <v>7.1901723518275923E-2</v>
      </c>
      <c r="AH387" s="131">
        <f t="shared" si="105"/>
        <v>1.8027246362350979E-14</v>
      </c>
      <c r="AI387" s="131">
        <v>5.0255171232653342E-2</v>
      </c>
      <c r="AJ387" s="131">
        <f t="shared" si="106"/>
        <v>0</v>
      </c>
      <c r="AK387" s="131">
        <v>3.4173899101033529E-2</v>
      </c>
      <c r="AL387" s="131">
        <f t="shared" si="107"/>
        <v>3.0045410603918299E-15</v>
      </c>
      <c r="AM387" s="131">
        <v>2.2702217967595046E-2</v>
      </c>
      <c r="AN387" s="131">
        <f t="shared" si="108"/>
        <v>-1.5022705301959149E-15</v>
      </c>
      <c r="AO387" s="131">
        <f>Plan2!AB387</f>
        <v>0.18071376167421815</v>
      </c>
      <c r="AP387" s="133">
        <f t="shared" si="109"/>
        <v>8.432851604167485E-3</v>
      </c>
    </row>
    <row r="388" spans="5:42" x14ac:dyDescent="0.25">
      <c r="E388" s="49">
        <v>0</v>
      </c>
      <c r="F388" s="41">
        <v>383</v>
      </c>
      <c r="G388" s="42">
        <f t="shared" si="103"/>
        <v>51.916666666666693</v>
      </c>
      <c r="H388" s="43">
        <f t="shared" si="97"/>
        <v>3.6470000000000001E-3</v>
      </c>
      <c r="I388" s="44">
        <f t="shared" si="98"/>
        <v>3.0391666666657166E-4</v>
      </c>
      <c r="J388" s="44">
        <f t="shared" si="110"/>
        <v>0.96016491786492952</v>
      </c>
      <c r="K388" s="45">
        <f t="shared" si="94"/>
        <v>0.3892947780257201</v>
      </c>
      <c r="L388" s="46">
        <f t="shared" si="99"/>
        <v>640</v>
      </c>
      <c r="M388" s="46">
        <f t="shared" si="100"/>
        <v>640</v>
      </c>
      <c r="N388" s="46">
        <f t="shared" si="101"/>
        <v>768</v>
      </c>
      <c r="O388" s="47">
        <f t="shared" si="102"/>
        <v>70.400000000000006</v>
      </c>
      <c r="P388" s="48">
        <f t="shared" si="95"/>
        <v>0</v>
      </c>
      <c r="Q388" s="50">
        <f t="shared" si="96"/>
        <v>0</v>
      </c>
      <c r="AB388" s="153">
        <v>4340</v>
      </c>
      <c r="AC388" s="131">
        <v>0.13367699641906977</v>
      </c>
      <c r="AD388" s="131">
        <f t="shared" si="104"/>
        <v>-1.6864287744056128E-13</v>
      </c>
      <c r="AE388" s="131">
        <v>9.9532134234655123E-2</v>
      </c>
      <c r="AF388" s="131">
        <f t="shared" si="104"/>
        <v>-1.2045919817182948E-14</v>
      </c>
      <c r="AG388" s="131">
        <v>7.1736051344270677E-2</v>
      </c>
      <c r="AH388" s="131">
        <f t="shared" si="105"/>
        <v>0</v>
      </c>
      <c r="AI388" s="131">
        <v>5.0139375907232511E-2</v>
      </c>
      <c r="AJ388" s="131">
        <f t="shared" si="106"/>
        <v>1.5057399771478686E-14</v>
      </c>
      <c r="AK388" s="131">
        <v>3.4095157398035716E-2</v>
      </c>
      <c r="AL388" s="131">
        <f t="shared" si="107"/>
        <v>-1.8068879725774423E-14</v>
      </c>
      <c r="AM388" s="131">
        <v>2.264990870960519E-2</v>
      </c>
      <c r="AN388" s="131">
        <f t="shared" si="108"/>
        <v>-1.5057399771478686E-15</v>
      </c>
      <c r="AO388" s="131">
        <f>Plan2!AB388</f>
        <v>0.18031671567032923</v>
      </c>
      <c r="AP388" s="133">
        <f t="shared" si="109"/>
        <v>8.395795986430199E-3</v>
      </c>
    </row>
    <row r="389" spans="5:42" x14ac:dyDescent="0.25">
      <c r="E389" s="49">
        <v>1</v>
      </c>
      <c r="F389" s="41">
        <v>384</v>
      </c>
      <c r="G389" s="42">
        <v>52</v>
      </c>
      <c r="H389" s="43">
        <f t="shared" si="97"/>
        <v>3.98E-3</v>
      </c>
      <c r="I389" s="44">
        <f t="shared" si="98"/>
        <v>3.3166666666667612E-4</v>
      </c>
      <c r="J389" s="44">
        <f t="shared" si="110"/>
        <v>0.95987310774364176</v>
      </c>
      <c r="K389" s="45">
        <f t="shared" ref="K389:K452" si="111">1/(1+$H$1)^F389</f>
        <v>0.38833703413696224</v>
      </c>
      <c r="L389" s="46">
        <f t="shared" si="99"/>
        <v>640</v>
      </c>
      <c r="M389" s="46">
        <f t="shared" si="100"/>
        <v>640</v>
      </c>
      <c r="N389" s="46">
        <f t="shared" si="101"/>
        <v>768</v>
      </c>
      <c r="O389" s="47">
        <f t="shared" si="102"/>
        <v>70.400000000000006</v>
      </c>
      <c r="P389" s="48">
        <f t="shared" ref="P389:P452" si="112">IF(M389&gt;0,0,SUM($M$89:$M$1145)/COUNTIF($M$89:$M$1145,"&gt;0")*$Q$2)</f>
        <v>0</v>
      </c>
      <c r="Q389" s="50">
        <f t="shared" ref="Q389:Q452" si="113">IF(AND(G389&gt;=65,P389&lt;=900),0,IF((P389-MIN($W$10*P389,$X$11))&lt;$U$5,0,IF((P389-MIN($W$10*P389,$X$11))&lt;$U$6,(P389-MIN($W$10*P389,$X$11))*$W$5-$X$5,IF((P389-MIN($W$10*P389,$X$11))&lt;$U$7,(P389-MIN($W$10*P389,$X$11))*$W$6-$X$6,IF((P389-MIN($W$10*P389,$X$11))&lt;$U$9,(P389-MIN($W$10*P389,$X$11))*$W$7-$X$7,(P389-MIN($W$10*P389,$X$11))*$W$9-$X$9)))))</f>
        <v>0</v>
      </c>
      <c r="AB389" s="153">
        <v>4350</v>
      </c>
      <c r="AC389" s="131">
        <v>0.13336969297902618</v>
      </c>
      <c r="AD389" s="131">
        <f t="shared" si="104"/>
        <v>1.086630785351872E-13</v>
      </c>
      <c r="AE389" s="131">
        <v>9.9303324730667442E-2</v>
      </c>
      <c r="AF389" s="131">
        <f t="shared" si="104"/>
        <v>1.8110513089197866E-14</v>
      </c>
      <c r="AG389" s="131">
        <v>7.1571140881410311E-2</v>
      </c>
      <c r="AH389" s="131">
        <f t="shared" si="105"/>
        <v>1.2073675392798577E-14</v>
      </c>
      <c r="AI389" s="131">
        <v>5.0024112974112432E-2</v>
      </c>
      <c r="AJ389" s="131">
        <f t="shared" si="106"/>
        <v>0</v>
      </c>
      <c r="AK389" s="131">
        <v>3.401677772585638E-2</v>
      </c>
      <c r="AL389" s="131">
        <f t="shared" si="107"/>
        <v>2.4147350785597155E-14</v>
      </c>
      <c r="AM389" s="131">
        <v>2.2597839953950916E-2</v>
      </c>
      <c r="AN389" s="131">
        <f t="shared" si="108"/>
        <v>-3.0184188481996443E-15</v>
      </c>
      <c r="AO389" s="131">
        <f>Plan2!AB389</f>
        <v>0.17992141054023167</v>
      </c>
      <c r="AP389" s="133">
        <f t="shared" si="109"/>
        <v>8.3589840778980351E-3</v>
      </c>
    </row>
    <row r="390" spans="5:42" x14ac:dyDescent="0.25">
      <c r="E390" s="49">
        <v>0</v>
      </c>
      <c r="F390" s="41">
        <v>385</v>
      </c>
      <c r="G390" s="42">
        <f t="shared" si="103"/>
        <v>52.083333333333336</v>
      </c>
      <c r="H390" s="43">
        <f t="shared" ref="H390:H453" si="114">VLOOKUP(G390,$A$5:$B$100,2)</f>
        <v>3.98E-3</v>
      </c>
      <c r="I390" s="44">
        <f t="shared" ref="I390:I453" si="115">H390*(G391-G390)</f>
        <v>3.3166666666667612E-4</v>
      </c>
      <c r="J390" s="44">
        <f t="shared" si="110"/>
        <v>0.95955474982957334</v>
      </c>
      <c r="K390" s="45">
        <f t="shared" si="111"/>
        <v>0.38738164649187407</v>
      </c>
      <c r="L390" s="46">
        <f t="shared" ref="L390:L453" si="116">IF(G390&lt;$L$2,L389*(1+E390*$G$2),0)</f>
        <v>640</v>
      </c>
      <c r="M390" s="46">
        <f t="shared" ref="M390:M453" si="117">IF(L390&lt;$U$8,L390,$U$8)</f>
        <v>640</v>
      </c>
      <c r="N390" s="46">
        <f t="shared" ref="N390:N453" si="118">L390*(1+20%)</f>
        <v>768</v>
      </c>
      <c r="O390" s="47">
        <f t="shared" ref="O390:O453" si="119">M390*11%</f>
        <v>70.400000000000006</v>
      </c>
      <c r="P390" s="48">
        <f t="shared" si="112"/>
        <v>0</v>
      </c>
      <c r="Q390" s="50">
        <f t="shared" si="113"/>
        <v>0</v>
      </c>
      <c r="AB390" s="153">
        <v>4360</v>
      </c>
      <c r="AC390" s="131">
        <v>0.13306379918778982</v>
      </c>
      <c r="AD390" s="131">
        <f t="shared" si="104"/>
        <v>-2.4202861936828413E-14</v>
      </c>
      <c r="AE390" s="131">
        <v>9.9075564811560338E-2</v>
      </c>
      <c r="AF390" s="131">
        <f t="shared" si="104"/>
        <v>-3.0253577421035516E-14</v>
      </c>
      <c r="AG390" s="131">
        <v>7.1406986888562965E-2</v>
      </c>
      <c r="AH390" s="131">
        <f t="shared" si="105"/>
        <v>-3.0253577421035516E-14</v>
      </c>
      <c r="AI390" s="131">
        <v>4.9909378770043339E-2</v>
      </c>
      <c r="AJ390" s="131">
        <f t="shared" si="106"/>
        <v>-1.2101430968414206E-14</v>
      </c>
      <c r="AK390" s="131">
        <v>3.3938757593457623E-2</v>
      </c>
      <c r="AL390" s="131">
        <f t="shared" si="107"/>
        <v>0</v>
      </c>
      <c r="AM390" s="131">
        <v>2.2546010045799647E-2</v>
      </c>
      <c r="AN390" s="131">
        <f t="shared" si="108"/>
        <v>-1.5126788710517758E-15</v>
      </c>
      <c r="AO390" s="131">
        <f>Plan2!AB390</f>
        <v>0.17952783485951088</v>
      </c>
      <c r="AP390" s="133">
        <f t="shared" si="109"/>
        <v>8.3224137459747549E-3</v>
      </c>
    </row>
    <row r="391" spans="5:42" x14ac:dyDescent="0.25">
      <c r="E391" s="49">
        <v>0</v>
      </c>
      <c r="F391" s="41">
        <v>386</v>
      </c>
      <c r="G391" s="42">
        <f t="shared" ref="G391:G454" si="120">G390+1/12</f>
        <v>52.166666666666671</v>
      </c>
      <c r="H391" s="43">
        <f t="shared" si="114"/>
        <v>3.98E-3</v>
      </c>
      <c r="I391" s="44">
        <f t="shared" si="115"/>
        <v>3.3166666666667612E-4</v>
      </c>
      <c r="J391" s="44">
        <f t="shared" si="110"/>
        <v>0.95923649750421314</v>
      </c>
      <c r="K391" s="45">
        <f t="shared" si="111"/>
        <v>0.38642860929361983</v>
      </c>
      <c r="L391" s="46">
        <f t="shared" si="116"/>
        <v>640</v>
      </c>
      <c r="M391" s="46">
        <f t="shared" si="117"/>
        <v>640</v>
      </c>
      <c r="N391" s="46">
        <f t="shared" si="118"/>
        <v>768</v>
      </c>
      <c r="O391" s="47">
        <f t="shared" si="119"/>
        <v>70.400000000000006</v>
      </c>
      <c r="P391" s="48">
        <f t="shared" si="112"/>
        <v>0</v>
      </c>
      <c r="Q391" s="50">
        <f t="shared" si="113"/>
        <v>0</v>
      </c>
      <c r="AB391" s="153">
        <v>4370</v>
      </c>
      <c r="AC391" s="131">
        <v>0.13275930536813796</v>
      </c>
      <c r="AD391" s="131">
        <f t="shared" ref="AD391:AF454" si="121">(AC391-AC390*($AB390/$AB391))/(($AB391-$AB390)/$AB391)</f>
        <v>-7.2775119264179011E-14</v>
      </c>
      <c r="AE391" s="131">
        <v>9.8848847271945817E-2</v>
      </c>
      <c r="AF391" s="131">
        <f t="shared" si="121"/>
        <v>1.2129186544029835E-14</v>
      </c>
      <c r="AG391" s="131">
        <v>7.1243584172570915E-2</v>
      </c>
      <c r="AH391" s="131">
        <f t="shared" ref="AH391:AH454" si="122">(AG391-AG390*($AB390/$AB391))/(($AB391-$AB390)/$AB391)</f>
        <v>3.6387559632089506E-14</v>
      </c>
      <c r="AI391" s="131">
        <v>4.9795169665306421E-2</v>
      </c>
      <c r="AJ391" s="131">
        <f t="shared" ref="AJ391:AJ454" si="123">(AI391-AI390*($AB390/$AB391))/(($AB391-$AB390)/$AB391)</f>
        <v>9.0968899080223764E-15</v>
      </c>
      <c r="AK391" s="131">
        <v>3.3861094532602984E-2</v>
      </c>
      <c r="AL391" s="131">
        <f t="shared" ref="AL391:AL454" si="124">(AK391-AK390*($AB390/$AB391))/(($AB391-$AB390)/$AB391)</f>
        <v>-2.1226076452052212E-14</v>
      </c>
      <c r="AM391" s="131">
        <v>2.2494417345465999E-2</v>
      </c>
      <c r="AN391" s="131">
        <f t="shared" ref="AN391:AN454" si="125">(AM391-AM390*($AB390/$AB391))/(($AB391-$AB390)/$AB391)</f>
        <v>-4.5484449540111882E-15</v>
      </c>
      <c r="AO391" s="131">
        <f>Plan2!AB391</f>
        <v>0.1791359773034972</v>
      </c>
      <c r="AP391" s="133">
        <f t="shared" ref="AP391:AP454" si="126">(AO391-AO390*($AB390/$AB391))/(($AB391-$AB390)/$AB391)</f>
        <v>8.2860828815305154E-3</v>
      </c>
    </row>
    <row r="392" spans="5:42" x14ac:dyDescent="0.25">
      <c r="E392" s="49">
        <v>0</v>
      </c>
      <c r="F392" s="41">
        <v>387</v>
      </c>
      <c r="G392" s="42">
        <f t="shared" si="120"/>
        <v>52.250000000000007</v>
      </c>
      <c r="H392" s="43">
        <f t="shared" si="114"/>
        <v>3.98E-3</v>
      </c>
      <c r="I392" s="44">
        <f t="shared" si="115"/>
        <v>3.3166666666667612E-4</v>
      </c>
      <c r="J392" s="44">
        <f t="shared" ref="J392:J455" si="127">(1-I391)*J391</f>
        <v>0.95891835073254084</v>
      </c>
      <c r="K392" s="45">
        <f t="shared" si="111"/>
        <v>0.38547791675962506</v>
      </c>
      <c r="L392" s="46">
        <f t="shared" si="116"/>
        <v>640</v>
      </c>
      <c r="M392" s="46">
        <f t="shared" si="117"/>
        <v>640</v>
      </c>
      <c r="N392" s="46">
        <f t="shared" si="118"/>
        <v>768</v>
      </c>
      <c r="O392" s="47">
        <f t="shared" si="119"/>
        <v>70.400000000000006</v>
      </c>
      <c r="P392" s="48">
        <f t="shared" si="112"/>
        <v>0</v>
      </c>
      <c r="Q392" s="50">
        <f t="shared" si="113"/>
        <v>0</v>
      </c>
      <c r="AB392" s="153">
        <v>4380</v>
      </c>
      <c r="AC392" s="131">
        <v>0.13245620193122459</v>
      </c>
      <c r="AD392" s="131">
        <f t="shared" si="121"/>
        <v>8.5098594837518249E-14</v>
      </c>
      <c r="AE392" s="131">
        <v>9.8623164972238234E-2</v>
      </c>
      <c r="AF392" s="131">
        <f t="shared" si="121"/>
        <v>2.4313884239290928E-14</v>
      </c>
      <c r="AG392" s="131">
        <v>7.108092758770207E-2</v>
      </c>
      <c r="AH392" s="131">
        <f t="shared" si="122"/>
        <v>1.8235413179468196E-14</v>
      </c>
      <c r="AI392" s="131">
        <v>4.968148206333086E-2</v>
      </c>
      <c r="AJ392" s="131">
        <f t="shared" si="123"/>
        <v>9.1177065897340981E-15</v>
      </c>
      <c r="AK392" s="131">
        <v>3.3783786097597059E-2</v>
      </c>
      <c r="AL392" s="131">
        <f t="shared" si="124"/>
        <v>6.0784710598227321E-15</v>
      </c>
      <c r="AM392" s="131">
        <v>2.2443060228238939E-2</v>
      </c>
      <c r="AN392" s="131">
        <f t="shared" si="125"/>
        <v>1.3676559884601147E-14</v>
      </c>
      <c r="AO392" s="131">
        <f>Plan2!AB392</f>
        <v>0.17874582664618002</v>
      </c>
      <c r="AP392" s="133">
        <f t="shared" si="126"/>
        <v>8.2499893985678585E-3</v>
      </c>
    </row>
    <row r="393" spans="5:42" x14ac:dyDescent="0.25">
      <c r="E393" s="49">
        <v>0</v>
      </c>
      <c r="F393" s="41">
        <v>388</v>
      </c>
      <c r="G393" s="42">
        <f t="shared" si="120"/>
        <v>52.333333333333343</v>
      </c>
      <c r="H393" s="43">
        <f t="shared" si="114"/>
        <v>3.98E-3</v>
      </c>
      <c r="I393" s="44">
        <f t="shared" si="115"/>
        <v>3.3166666666667612E-4</v>
      </c>
      <c r="J393" s="44">
        <f t="shared" si="127"/>
        <v>0.95860030947954777</v>
      </c>
      <c r="K393" s="45">
        <f t="shared" si="111"/>
        <v>0.3845295631215413</v>
      </c>
      <c r="L393" s="46">
        <f t="shared" si="116"/>
        <v>640</v>
      </c>
      <c r="M393" s="46">
        <f t="shared" si="117"/>
        <v>640</v>
      </c>
      <c r="N393" s="46">
        <f t="shared" si="118"/>
        <v>768</v>
      </c>
      <c r="O393" s="47">
        <f t="shared" si="119"/>
        <v>70.400000000000006</v>
      </c>
      <c r="P393" s="48">
        <f t="shared" si="112"/>
        <v>0</v>
      </c>
      <c r="Q393" s="50">
        <f t="shared" si="113"/>
        <v>0</v>
      </c>
      <c r="AB393" s="153">
        <v>4390</v>
      </c>
      <c r="AC393" s="131">
        <v>0.13215447937557256</v>
      </c>
      <c r="AD393" s="131">
        <f t="shared" si="121"/>
        <v>-1.2184697695261093E-14</v>
      </c>
      <c r="AE393" s="131">
        <v>9.8398510837905115E-2</v>
      </c>
      <c r="AF393" s="131">
        <f t="shared" si="121"/>
        <v>0</v>
      </c>
      <c r="AG393" s="131">
        <v>7.0919012035110418E-2</v>
      </c>
      <c r="AH393" s="131">
        <f t="shared" si="122"/>
        <v>-3.0461744238152733E-14</v>
      </c>
      <c r="AI393" s="131">
        <v>4.9568312400316415E-2</v>
      </c>
      <c r="AJ393" s="131">
        <f t="shared" si="123"/>
        <v>-9.1385232714458198E-15</v>
      </c>
      <c r="AK393" s="131">
        <v>3.3706829865028494E-2</v>
      </c>
      <c r="AL393" s="131">
        <f t="shared" si="124"/>
        <v>-3.0461744238152733E-15</v>
      </c>
      <c r="AM393" s="131">
        <v>2.2391937084211049E-2</v>
      </c>
      <c r="AN393" s="131">
        <f t="shared" si="125"/>
        <v>-4.5692616357229099E-15</v>
      </c>
      <c r="AO393" s="131">
        <f>Plan2!AB393</f>
        <v>0.17835737175913463</v>
      </c>
      <c r="AP393" s="133">
        <f t="shared" si="126"/>
        <v>8.2141312332499605E-3</v>
      </c>
    </row>
    <row r="394" spans="5:42" x14ac:dyDescent="0.25">
      <c r="E394" s="49">
        <v>0</v>
      </c>
      <c r="F394" s="41">
        <v>389</v>
      </c>
      <c r="G394" s="42">
        <f t="shared" si="120"/>
        <v>52.416666666666679</v>
      </c>
      <c r="H394" s="43">
        <f t="shared" si="114"/>
        <v>3.98E-3</v>
      </c>
      <c r="I394" s="44">
        <f t="shared" si="115"/>
        <v>3.3166666666667612E-4</v>
      </c>
      <c r="J394" s="44">
        <f t="shared" si="127"/>
        <v>0.95828237371023695</v>
      </c>
      <c r="K394" s="45">
        <f t="shared" si="111"/>
        <v>0.38358354262521155</v>
      </c>
      <c r="L394" s="46">
        <f t="shared" si="116"/>
        <v>640</v>
      </c>
      <c r="M394" s="46">
        <f t="shared" si="117"/>
        <v>640</v>
      </c>
      <c r="N394" s="46">
        <f t="shared" si="118"/>
        <v>768</v>
      </c>
      <c r="O394" s="47">
        <f t="shared" si="119"/>
        <v>70.400000000000006</v>
      </c>
      <c r="P394" s="48">
        <f t="shared" si="112"/>
        <v>0</v>
      </c>
      <c r="Q394" s="50">
        <f t="shared" si="113"/>
        <v>0</v>
      </c>
      <c r="AB394" s="153">
        <v>4400</v>
      </c>
      <c r="AC394" s="131">
        <v>0.13185412828608253</v>
      </c>
      <c r="AD394" s="131">
        <f t="shared" si="121"/>
        <v>-3.6637359812630166E-14</v>
      </c>
      <c r="AE394" s="131">
        <v>9.8174877858728041E-2</v>
      </c>
      <c r="AF394" s="131">
        <f t="shared" si="121"/>
        <v>-6.106226635438361E-15</v>
      </c>
      <c r="AG394" s="131">
        <v>7.0757832462303397E-2</v>
      </c>
      <c r="AH394" s="131">
        <f t="shared" si="122"/>
        <v>2.4424906541753444E-14</v>
      </c>
      <c r="AI394" s="131">
        <v>4.9455657144861116E-2</v>
      </c>
      <c r="AJ394" s="131">
        <f t="shared" si="123"/>
        <v>-1.5265566588595902E-14</v>
      </c>
      <c r="AK394" s="131">
        <v>3.3630223433517098E-2</v>
      </c>
      <c r="AL394" s="131">
        <f t="shared" si="124"/>
        <v>1.5265566588595902E-14</v>
      </c>
      <c r="AM394" s="131">
        <v>2.2341046318110569E-2</v>
      </c>
      <c r="AN394" s="131">
        <f t="shared" si="125"/>
        <v>0</v>
      </c>
      <c r="AO394" s="131">
        <f>Plan2!AB394</f>
        <v>0.17797060161046505</v>
      </c>
      <c r="AP394" s="133">
        <f t="shared" si="126"/>
        <v>8.1785063445161121E-3</v>
      </c>
    </row>
    <row r="395" spans="5:42" x14ac:dyDescent="0.25">
      <c r="E395" s="49">
        <v>0</v>
      </c>
      <c r="F395" s="41">
        <v>390</v>
      </c>
      <c r="G395" s="42">
        <f t="shared" si="120"/>
        <v>52.500000000000014</v>
      </c>
      <c r="H395" s="43">
        <f t="shared" si="114"/>
        <v>3.98E-3</v>
      </c>
      <c r="I395" s="44">
        <f t="shared" si="115"/>
        <v>3.3166666666667612E-4</v>
      </c>
      <c r="J395" s="44">
        <f t="shared" si="127"/>
        <v>0.957964543389623</v>
      </c>
      <c r="K395" s="45">
        <f t="shared" si="111"/>
        <v>0.38263984953063529</v>
      </c>
      <c r="L395" s="46">
        <f t="shared" si="116"/>
        <v>640</v>
      </c>
      <c r="M395" s="46">
        <f t="shared" si="117"/>
        <v>640</v>
      </c>
      <c r="N395" s="46">
        <f t="shared" si="118"/>
        <v>768</v>
      </c>
      <c r="O395" s="47">
        <f t="shared" si="119"/>
        <v>70.400000000000006</v>
      </c>
      <c r="P395" s="48">
        <f t="shared" si="112"/>
        <v>0</v>
      </c>
      <c r="Q395" s="50">
        <f t="shared" si="113"/>
        <v>0</v>
      </c>
      <c r="AB395" s="153">
        <v>4410</v>
      </c>
      <c r="AC395" s="131">
        <v>0.13155513933305282</v>
      </c>
      <c r="AD395" s="131">
        <f t="shared" si="121"/>
        <v>-1.2240208846492351E-14</v>
      </c>
      <c r="AE395" s="131">
        <v>9.7952259088073285E-2</v>
      </c>
      <c r="AF395" s="131">
        <f t="shared" si="121"/>
        <v>-1.8360313269738526E-14</v>
      </c>
      <c r="AG395" s="131">
        <v>7.0597383862615617E-2</v>
      </c>
      <c r="AH395" s="131">
        <f t="shared" si="122"/>
        <v>-6.1201044232461754E-15</v>
      </c>
      <c r="AI395" s="131">
        <v>4.9343512797593921E-2</v>
      </c>
      <c r="AJ395" s="131">
        <f t="shared" si="123"/>
        <v>2.7540469904607789E-14</v>
      </c>
      <c r="AK395" s="131">
        <v>3.35539644234637E-2</v>
      </c>
      <c r="AL395" s="131">
        <f t="shared" si="124"/>
        <v>-3.0600522116230877E-14</v>
      </c>
      <c r="AM395" s="131">
        <v>2.2290386349135261E-2</v>
      </c>
      <c r="AN395" s="131">
        <f t="shared" si="125"/>
        <v>0</v>
      </c>
      <c r="AO395" s="131">
        <f>Plan2!AB395</f>
        <v>0.17758550526375966</v>
      </c>
      <c r="AP395" s="133">
        <f t="shared" si="126"/>
        <v>8.143112713396905E-3</v>
      </c>
    </row>
    <row r="396" spans="5:42" x14ac:dyDescent="0.25">
      <c r="E396" s="49">
        <v>0</v>
      </c>
      <c r="F396" s="41">
        <v>391</v>
      </c>
      <c r="G396" s="42">
        <f t="shared" si="120"/>
        <v>52.58333333333335</v>
      </c>
      <c r="H396" s="43">
        <f t="shared" si="114"/>
        <v>3.98E-3</v>
      </c>
      <c r="I396" s="44">
        <f t="shared" si="115"/>
        <v>3.3166666666667612E-4</v>
      </c>
      <c r="J396" s="44">
        <f t="shared" si="127"/>
        <v>0.95764681848273203</v>
      </c>
      <c r="K396" s="45">
        <f t="shared" si="111"/>
        <v>0.38169847811193353</v>
      </c>
      <c r="L396" s="46">
        <f t="shared" si="116"/>
        <v>640</v>
      </c>
      <c r="M396" s="46">
        <f t="shared" si="117"/>
        <v>640</v>
      </c>
      <c r="N396" s="46">
        <f t="shared" si="118"/>
        <v>768</v>
      </c>
      <c r="O396" s="47">
        <f t="shared" si="119"/>
        <v>70.400000000000006</v>
      </c>
      <c r="P396" s="48">
        <f t="shared" si="112"/>
        <v>0</v>
      </c>
      <c r="Q396" s="50">
        <f t="shared" si="113"/>
        <v>0</v>
      </c>
      <c r="AB396" s="153">
        <v>4420</v>
      </c>
      <c r="AC396" s="131">
        <v>0.13125750327121363</v>
      </c>
      <c r="AD396" s="131">
        <f t="shared" si="121"/>
        <v>1.3494760864318778E-13</v>
      </c>
      <c r="AE396" s="131">
        <v>9.7730647642172638E-2</v>
      </c>
      <c r="AF396" s="131">
        <f t="shared" si="121"/>
        <v>-1.2267964422107978E-14</v>
      </c>
      <c r="AG396" s="131">
        <v>7.0437661274691157E-2</v>
      </c>
      <c r="AH396" s="131">
        <f t="shared" si="122"/>
        <v>6.1339822110539891E-15</v>
      </c>
      <c r="AI396" s="131">
        <v>4.9231875890811974E-2</v>
      </c>
      <c r="AJ396" s="131">
        <f t="shared" si="123"/>
        <v>-2.7602919949742951E-14</v>
      </c>
      <c r="AK396" s="131">
        <v>3.3478050476804327E-2</v>
      </c>
      <c r="AL396" s="131">
        <f t="shared" si="124"/>
        <v>2.1468937738688961E-14</v>
      </c>
      <c r="AM396" s="131">
        <v>2.2239955610788814E-2</v>
      </c>
      <c r="AN396" s="131">
        <f t="shared" si="125"/>
        <v>6.1339822110539891E-15</v>
      </c>
      <c r="AO396" s="131">
        <f>Plan2!AB396</f>
        <v>0.17720207187706</v>
      </c>
      <c r="AP396" s="133">
        <f t="shared" si="126"/>
        <v>8.1079483425052223E-3</v>
      </c>
    </row>
    <row r="397" spans="5:42" x14ac:dyDescent="0.25">
      <c r="E397" s="49">
        <v>0</v>
      </c>
      <c r="F397" s="41">
        <v>392</v>
      </c>
      <c r="G397" s="42">
        <f t="shared" si="120"/>
        <v>52.666666666666686</v>
      </c>
      <c r="H397" s="43">
        <f t="shared" si="114"/>
        <v>3.98E-3</v>
      </c>
      <c r="I397" s="44">
        <f t="shared" si="115"/>
        <v>3.3166666666667612E-4</v>
      </c>
      <c r="J397" s="44">
        <f t="shared" si="127"/>
        <v>0.95732919895460189</v>
      </c>
      <c r="K397" s="45">
        <f t="shared" si="111"/>
        <v>0.38075942265731405</v>
      </c>
      <c r="L397" s="46">
        <f t="shared" si="116"/>
        <v>640</v>
      </c>
      <c r="M397" s="46">
        <f t="shared" si="117"/>
        <v>640</v>
      </c>
      <c r="N397" s="46">
        <f t="shared" si="118"/>
        <v>768</v>
      </c>
      <c r="O397" s="47">
        <f t="shared" si="119"/>
        <v>70.400000000000006</v>
      </c>
      <c r="P397" s="48">
        <f t="shared" si="112"/>
        <v>0</v>
      </c>
      <c r="Q397" s="50">
        <f t="shared" si="113"/>
        <v>0</v>
      </c>
      <c r="AB397" s="153">
        <v>4430</v>
      </c>
      <c r="AC397" s="131">
        <v>0.1309612109387728</v>
      </c>
      <c r="AD397" s="131">
        <f t="shared" si="121"/>
        <v>-7.3774319986341652E-14</v>
      </c>
      <c r="AE397" s="131">
        <v>9.7510036699413882E-2</v>
      </c>
      <c r="AF397" s="131">
        <f t="shared" si="121"/>
        <v>4.3035019992032637E-14</v>
      </c>
      <c r="AG397" s="131">
        <v>7.0278659781971745E-2</v>
      </c>
      <c r="AH397" s="131">
        <f t="shared" si="122"/>
        <v>-1.229571999772361E-14</v>
      </c>
      <c r="AI397" s="131">
        <v>4.912074298812396E-2</v>
      </c>
      <c r="AJ397" s="131">
        <f t="shared" si="123"/>
        <v>2.1517509996016318E-14</v>
      </c>
      <c r="AK397" s="131">
        <v>3.3402479256766392E-2</v>
      </c>
      <c r="AL397" s="131">
        <f t="shared" si="124"/>
        <v>-3.0739299994309026E-15</v>
      </c>
      <c r="AM397" s="131">
        <v>2.2189752550719304E-2</v>
      </c>
      <c r="AN397" s="131">
        <f t="shared" si="125"/>
        <v>-4.6108949991463533E-15</v>
      </c>
      <c r="AO397" s="131">
        <f>Plan2!AB397</f>
        <v>0.17682029070184338</v>
      </c>
      <c r="AP397" s="133">
        <f t="shared" si="126"/>
        <v>8.0730112560996048E-3</v>
      </c>
    </row>
    <row r="398" spans="5:42" x14ac:dyDescent="0.25">
      <c r="E398" s="49">
        <v>0</v>
      </c>
      <c r="F398" s="41">
        <v>393</v>
      </c>
      <c r="G398" s="42">
        <f t="shared" si="120"/>
        <v>52.750000000000021</v>
      </c>
      <c r="H398" s="43">
        <f t="shared" si="114"/>
        <v>3.98E-3</v>
      </c>
      <c r="I398" s="44">
        <f t="shared" si="115"/>
        <v>3.3166666666667612E-4</v>
      </c>
      <c r="J398" s="44">
        <f t="shared" si="127"/>
        <v>0.95701168477028187</v>
      </c>
      <c r="K398" s="45">
        <f t="shared" si="111"/>
        <v>0.37982267746903675</v>
      </c>
      <c r="L398" s="46">
        <f t="shared" si="116"/>
        <v>640</v>
      </c>
      <c r="M398" s="46">
        <f t="shared" si="117"/>
        <v>640</v>
      </c>
      <c r="N398" s="46">
        <f t="shared" si="118"/>
        <v>768</v>
      </c>
      <c r="O398" s="47">
        <f t="shared" si="119"/>
        <v>70.400000000000006</v>
      </c>
      <c r="P398" s="48">
        <f t="shared" si="112"/>
        <v>0</v>
      </c>
      <c r="Q398" s="50">
        <f t="shared" si="113"/>
        <v>0</v>
      </c>
      <c r="AB398" s="153">
        <v>4440</v>
      </c>
      <c r="AC398" s="131">
        <v>0.13066625325647818</v>
      </c>
      <c r="AD398" s="131">
        <f t="shared" si="121"/>
        <v>-3.6970426720017713E-14</v>
      </c>
      <c r="AE398" s="131">
        <v>9.7290419499640346E-2</v>
      </c>
      <c r="AF398" s="131">
        <f t="shared" si="121"/>
        <v>-3.6970426720017713E-14</v>
      </c>
      <c r="AG398" s="131">
        <v>7.0120374512192496E-2</v>
      </c>
      <c r="AH398" s="131">
        <f t="shared" si="122"/>
        <v>-1.2323475573339238E-14</v>
      </c>
      <c r="AI398" s="131">
        <v>4.9010110684096622E-2</v>
      </c>
      <c r="AJ398" s="131">
        <f t="shared" si="123"/>
        <v>-1.5404344466674047E-14</v>
      </c>
      <c r="AK398" s="131">
        <v>3.3327248447629527E-2</v>
      </c>
      <c r="AL398" s="131">
        <f t="shared" si="124"/>
        <v>-3.0808688933348094E-15</v>
      </c>
      <c r="AM398" s="131">
        <v>2.2139775630560021E-2</v>
      </c>
      <c r="AN398" s="131">
        <f t="shared" si="125"/>
        <v>-1.5404344466674047E-15</v>
      </c>
      <c r="AO398" s="131">
        <f>Plan2!AB398</f>
        <v>0.17644015108201866</v>
      </c>
      <c r="AP398" s="133">
        <f t="shared" si="126"/>
        <v>8.038299499669499E-3</v>
      </c>
    </row>
    <row r="399" spans="5:42" x14ac:dyDescent="0.25">
      <c r="E399" s="49">
        <v>0</v>
      </c>
      <c r="F399" s="41">
        <v>394</v>
      </c>
      <c r="G399" s="42">
        <f t="shared" si="120"/>
        <v>52.833333333333357</v>
      </c>
      <c r="H399" s="43">
        <f t="shared" si="114"/>
        <v>3.98E-3</v>
      </c>
      <c r="I399" s="44">
        <f t="shared" si="115"/>
        <v>3.3166666666667612E-4</v>
      </c>
      <c r="J399" s="44">
        <f t="shared" si="127"/>
        <v>0.95669427589483302</v>
      </c>
      <c r="K399" s="45">
        <f t="shared" si="111"/>
        <v>0.37888823686337919</v>
      </c>
      <c r="L399" s="46">
        <f t="shared" si="116"/>
        <v>640</v>
      </c>
      <c r="M399" s="46">
        <f t="shared" si="117"/>
        <v>640</v>
      </c>
      <c r="N399" s="46">
        <f t="shared" si="118"/>
        <v>768</v>
      </c>
      <c r="O399" s="47">
        <f t="shared" si="119"/>
        <v>70.400000000000006</v>
      </c>
      <c r="P399" s="48">
        <f t="shared" si="112"/>
        <v>0</v>
      </c>
      <c r="Q399" s="50">
        <f t="shared" si="113"/>
        <v>0</v>
      </c>
      <c r="AB399" s="153">
        <v>4450</v>
      </c>
      <c r="AC399" s="131">
        <v>0.13037262122668833</v>
      </c>
      <c r="AD399" s="131">
        <f t="shared" si="121"/>
        <v>-1.2351231148954865E-14</v>
      </c>
      <c r="AE399" s="131">
        <v>9.7071789343461445E-2</v>
      </c>
      <c r="AF399" s="131">
        <f t="shared" si="121"/>
        <v>3.0878077872387166E-14</v>
      </c>
      <c r="AG399" s="131">
        <v>6.9962800636884231E-2</v>
      </c>
      <c r="AH399" s="131">
        <f t="shared" si="122"/>
        <v>1.2351231148954865E-14</v>
      </c>
      <c r="AI399" s="131">
        <v>4.8899975603907624E-2</v>
      </c>
      <c r="AJ399" s="131">
        <f t="shared" si="123"/>
        <v>-9.2634233617161483E-15</v>
      </c>
      <c r="AK399" s="131">
        <v>3.3252355754488788E-2</v>
      </c>
      <c r="AL399" s="131">
        <f t="shared" si="124"/>
        <v>0</v>
      </c>
      <c r="AM399" s="131">
        <v>2.2090023325772257E-2</v>
      </c>
      <c r="AN399" s="131">
        <f t="shared" si="125"/>
        <v>4.6317116808580742E-15</v>
      </c>
      <c r="AO399" s="131">
        <f>Plan2!AB399</f>
        <v>0.17606164245293474</v>
      </c>
      <c r="AP399" s="133">
        <f t="shared" si="126"/>
        <v>8.0038111396772693E-3</v>
      </c>
    </row>
    <row r="400" spans="5:42" x14ac:dyDescent="0.25">
      <c r="E400" s="49">
        <v>0</v>
      </c>
      <c r="F400" s="41">
        <v>395</v>
      </c>
      <c r="G400" s="42">
        <f t="shared" si="120"/>
        <v>52.916666666666693</v>
      </c>
      <c r="H400" s="43">
        <f t="shared" si="114"/>
        <v>3.98E-3</v>
      </c>
      <c r="I400" s="44">
        <f t="shared" si="115"/>
        <v>3.3166666666656298E-4</v>
      </c>
      <c r="J400" s="44">
        <f t="shared" si="127"/>
        <v>0.95637697229332785</v>
      </c>
      <c r="K400" s="45">
        <f t="shared" si="111"/>
        <v>0.37795609517060197</v>
      </c>
      <c r="L400" s="46">
        <f t="shared" si="116"/>
        <v>640</v>
      </c>
      <c r="M400" s="46">
        <f t="shared" si="117"/>
        <v>640</v>
      </c>
      <c r="N400" s="46">
        <f t="shared" si="118"/>
        <v>768</v>
      </c>
      <c r="O400" s="47">
        <f t="shared" si="119"/>
        <v>70.400000000000006</v>
      </c>
      <c r="P400" s="48">
        <f t="shared" si="112"/>
        <v>0</v>
      </c>
      <c r="Q400" s="50">
        <f t="shared" si="113"/>
        <v>0</v>
      </c>
      <c r="AB400" s="153">
        <v>4460</v>
      </c>
      <c r="AC400" s="131">
        <v>0.13008030593245831</v>
      </c>
      <c r="AD400" s="131">
        <f t="shared" si="121"/>
        <v>9.9031893796563963E-14</v>
      </c>
      <c r="AE400" s="131">
        <v>9.6854139591570285E-2</v>
      </c>
      <c r="AF400" s="131">
        <f t="shared" si="121"/>
        <v>6.1894933622852477E-15</v>
      </c>
      <c r="AG400" s="131">
        <v>6.9805933370882256E-2</v>
      </c>
      <c r="AH400" s="131">
        <f t="shared" si="122"/>
        <v>6.1894933622852477E-15</v>
      </c>
      <c r="AI400" s="131">
        <v>4.8790334403002039E-2</v>
      </c>
      <c r="AJ400" s="131">
        <f t="shared" si="123"/>
        <v>1.8568480086855743E-14</v>
      </c>
      <c r="AK400" s="131">
        <v>3.3177798903021305E-2</v>
      </c>
      <c r="AL400" s="131">
        <f t="shared" si="124"/>
        <v>-9.2842400434278716E-15</v>
      </c>
      <c r="AM400" s="131">
        <v>2.2040494125490254E-2</v>
      </c>
      <c r="AN400" s="131">
        <f t="shared" si="125"/>
        <v>0</v>
      </c>
      <c r="AO400" s="131">
        <f>Plan2!AB400</f>
        <v>0.17568475434040182</v>
      </c>
      <c r="AP400" s="133">
        <f t="shared" si="126"/>
        <v>7.9695442632492508E-3</v>
      </c>
    </row>
    <row r="401" spans="5:42" x14ac:dyDescent="0.25">
      <c r="E401" s="49">
        <v>1</v>
      </c>
      <c r="F401" s="41">
        <v>396</v>
      </c>
      <c r="G401" s="42">
        <v>53</v>
      </c>
      <c r="H401" s="43">
        <f t="shared" si="114"/>
        <v>4.3309999999999998E-3</v>
      </c>
      <c r="I401" s="44">
        <f t="shared" si="115"/>
        <v>3.6091666666667691E-4</v>
      </c>
      <c r="J401" s="44">
        <f t="shared" si="127"/>
        <v>0.95605977393085073</v>
      </c>
      <c r="K401" s="45">
        <f t="shared" si="111"/>
        <v>0.37702624673491464</v>
      </c>
      <c r="L401" s="46">
        <f t="shared" si="116"/>
        <v>640</v>
      </c>
      <c r="M401" s="46">
        <f t="shared" si="117"/>
        <v>640</v>
      </c>
      <c r="N401" s="46">
        <f t="shared" si="118"/>
        <v>768</v>
      </c>
      <c r="O401" s="47">
        <f t="shared" si="119"/>
        <v>70.400000000000006</v>
      </c>
      <c r="P401" s="48">
        <f t="shared" si="112"/>
        <v>0</v>
      </c>
      <c r="Q401" s="50">
        <f t="shared" si="113"/>
        <v>0</v>
      </c>
      <c r="AB401" s="153">
        <v>4470</v>
      </c>
      <c r="AC401" s="131">
        <v>0.12978929853663623</v>
      </c>
      <c r="AD401" s="131">
        <f t="shared" si="121"/>
        <v>-1.2406742300186124E-14</v>
      </c>
      <c r="AE401" s="131">
        <v>9.6637463664072304E-2</v>
      </c>
      <c r="AF401" s="131">
        <f t="shared" si="121"/>
        <v>-2.4813484600372249E-14</v>
      </c>
      <c r="AG401" s="131">
        <v>6.9649767971842247E-2</v>
      </c>
      <c r="AH401" s="131">
        <f t="shared" si="122"/>
        <v>0</v>
      </c>
      <c r="AI401" s="131">
        <v>4.8681183766753636E-2</v>
      </c>
      <c r="AJ401" s="131">
        <f t="shared" si="123"/>
        <v>-3.4118541325511842E-14</v>
      </c>
      <c r="AK401" s="131">
        <v>3.3103575639256193E-2</v>
      </c>
      <c r="AL401" s="131">
        <f t="shared" si="124"/>
        <v>1.5508427875232655E-14</v>
      </c>
      <c r="AM401" s="131">
        <v>2.199118653236835E-2</v>
      </c>
      <c r="AN401" s="131">
        <f t="shared" si="125"/>
        <v>0</v>
      </c>
      <c r="AO401" s="131">
        <f>Plan2!AB401</f>
        <v>0.17530947635972521</v>
      </c>
      <c r="AP401" s="133">
        <f t="shared" si="126"/>
        <v>7.9354969779641404E-3</v>
      </c>
    </row>
    <row r="402" spans="5:42" x14ac:dyDescent="0.25">
      <c r="E402" s="49">
        <v>0</v>
      </c>
      <c r="F402" s="41">
        <v>397</v>
      </c>
      <c r="G402" s="42">
        <f t="shared" si="120"/>
        <v>53.083333333333336</v>
      </c>
      <c r="H402" s="43">
        <f t="shared" si="114"/>
        <v>4.3309999999999998E-3</v>
      </c>
      <c r="I402" s="44">
        <f t="shared" si="115"/>
        <v>3.6091666666667691E-4</v>
      </c>
      <c r="J402" s="44">
        <f t="shared" si="127"/>
        <v>0.95571471602410951</v>
      </c>
      <c r="K402" s="45">
        <f t="shared" si="111"/>
        <v>0.37609868591444068</v>
      </c>
      <c r="L402" s="46">
        <f t="shared" si="116"/>
        <v>640</v>
      </c>
      <c r="M402" s="46">
        <f t="shared" si="117"/>
        <v>640</v>
      </c>
      <c r="N402" s="46">
        <f t="shared" si="118"/>
        <v>768</v>
      </c>
      <c r="O402" s="47">
        <f t="shared" si="119"/>
        <v>70.400000000000006</v>
      </c>
      <c r="P402" s="48">
        <f t="shared" si="112"/>
        <v>0</v>
      </c>
      <c r="Q402" s="50">
        <f t="shared" si="113"/>
        <v>0</v>
      </c>
      <c r="AB402" s="153">
        <v>4480</v>
      </c>
      <c r="AC402" s="131">
        <v>0.12949959028097408</v>
      </c>
      <c r="AD402" s="131">
        <f t="shared" si="121"/>
        <v>-1.2434497875801753E-14</v>
      </c>
      <c r="AE402" s="131">
        <v>9.6421755039822088E-2</v>
      </c>
      <c r="AF402" s="131">
        <f t="shared" si="121"/>
        <v>-2.4868995751603507E-14</v>
      </c>
      <c r="AG402" s="131">
        <v>6.9494299739762261E-2</v>
      </c>
      <c r="AH402" s="131">
        <f t="shared" si="122"/>
        <v>1.2434497875801753E-14</v>
      </c>
      <c r="AI402" s="131">
        <v>4.8572520410131492E-2</v>
      </c>
      <c r="AJ402" s="131">
        <f t="shared" si="123"/>
        <v>3.4194869158454821E-14</v>
      </c>
      <c r="AK402" s="131">
        <v>3.3029683729347122E-2</v>
      </c>
      <c r="AL402" s="131">
        <f t="shared" si="124"/>
        <v>-6.2172489379008766E-15</v>
      </c>
      <c r="AM402" s="131">
        <v>2.1942099062430036E-2</v>
      </c>
      <c r="AN402" s="131">
        <f t="shared" si="125"/>
        <v>4.6629367034256575E-15</v>
      </c>
      <c r="AO402" s="131">
        <f>Plan2!AB402</f>
        <v>0.17493579821475153</v>
      </c>
      <c r="AP402" s="133">
        <f t="shared" si="126"/>
        <v>7.9016674115166552E-3</v>
      </c>
    </row>
    <row r="403" spans="5:42" x14ac:dyDescent="0.25">
      <c r="E403" s="49">
        <v>0</v>
      </c>
      <c r="F403" s="41">
        <v>398</v>
      </c>
      <c r="G403" s="42">
        <f t="shared" si="120"/>
        <v>53.166666666666671</v>
      </c>
      <c r="H403" s="43">
        <f t="shared" si="114"/>
        <v>4.3309999999999998E-3</v>
      </c>
      <c r="I403" s="44">
        <f t="shared" si="115"/>
        <v>3.6091666666667691E-4</v>
      </c>
      <c r="J403" s="44">
        <f t="shared" si="127"/>
        <v>0.95536978265451777</v>
      </c>
      <c r="K403" s="45">
        <f t="shared" si="111"/>
        <v>0.37517340708118418</v>
      </c>
      <c r="L403" s="46">
        <f t="shared" si="116"/>
        <v>640</v>
      </c>
      <c r="M403" s="46">
        <f t="shared" si="117"/>
        <v>640</v>
      </c>
      <c r="N403" s="46">
        <f t="shared" si="118"/>
        <v>768</v>
      </c>
      <c r="O403" s="47">
        <f t="shared" si="119"/>
        <v>70.400000000000006</v>
      </c>
      <c r="P403" s="48">
        <f t="shared" si="112"/>
        <v>0</v>
      </c>
      <c r="Q403" s="50">
        <f t="shared" si="113"/>
        <v>0</v>
      </c>
      <c r="AB403" s="153">
        <v>4490</v>
      </c>
      <c r="AC403" s="131">
        <v>0.12921117248524794</v>
      </c>
      <c r="AD403" s="131">
        <f t="shared" si="121"/>
        <v>-6.2311267257086911E-14</v>
      </c>
      <c r="AE403" s="131">
        <v>9.6207007255769084E-2</v>
      </c>
      <c r="AF403" s="131">
        <f t="shared" si="121"/>
        <v>1.8693380177126073E-14</v>
      </c>
      <c r="AG403" s="131">
        <v>6.9339524016511042E-2</v>
      </c>
      <c r="AH403" s="131">
        <f t="shared" si="122"/>
        <v>-3.7386760354252146E-14</v>
      </c>
      <c r="AI403" s="131">
        <v>4.8464341077369487E-2</v>
      </c>
      <c r="AJ403" s="131">
        <f t="shared" si="123"/>
        <v>-9.3466900885630366E-15</v>
      </c>
      <c r="AK403" s="131">
        <v>3.2956120959348585E-2</v>
      </c>
      <c r="AL403" s="131">
        <f t="shared" si="124"/>
        <v>3.1155633628543455E-15</v>
      </c>
      <c r="AM403" s="131">
        <v>2.189323024491904E-2</v>
      </c>
      <c r="AN403" s="131">
        <f t="shared" si="125"/>
        <v>-7.7889084071358639E-15</v>
      </c>
      <c r="AO403" s="131">
        <f>Plan2!AB403</f>
        <v>0.17456370969692686</v>
      </c>
      <c r="AP403" s="133">
        <f t="shared" si="126"/>
        <v>7.8680537114790283E-3</v>
      </c>
    </row>
    <row r="404" spans="5:42" x14ac:dyDescent="0.25">
      <c r="E404" s="49">
        <v>0</v>
      </c>
      <c r="F404" s="41">
        <v>399</v>
      </c>
      <c r="G404" s="42">
        <f t="shared" si="120"/>
        <v>53.250000000000007</v>
      </c>
      <c r="H404" s="43">
        <f t="shared" si="114"/>
        <v>4.3309999999999998E-3</v>
      </c>
      <c r="I404" s="44">
        <f t="shared" si="115"/>
        <v>3.6091666666667691E-4</v>
      </c>
      <c r="J404" s="44">
        <f t="shared" si="127"/>
        <v>0.95502497377712803</v>
      </c>
      <c r="K404" s="45">
        <f t="shared" si="111"/>
        <v>0.37425040462099501</v>
      </c>
      <c r="L404" s="46">
        <f t="shared" si="116"/>
        <v>640</v>
      </c>
      <c r="M404" s="46">
        <f t="shared" si="117"/>
        <v>640</v>
      </c>
      <c r="N404" s="46">
        <f t="shared" si="118"/>
        <v>768</v>
      </c>
      <c r="O404" s="47">
        <f t="shared" si="119"/>
        <v>70.400000000000006</v>
      </c>
      <c r="P404" s="48">
        <f t="shared" si="112"/>
        <v>0</v>
      </c>
      <c r="Q404" s="50">
        <f t="shared" si="113"/>
        <v>0</v>
      </c>
      <c r="AB404" s="153">
        <v>4500</v>
      </c>
      <c r="AC404" s="131">
        <v>0.12892403654639203</v>
      </c>
      <c r="AD404" s="131">
        <f t="shared" si="121"/>
        <v>8.7430063189231078E-14</v>
      </c>
      <c r="AE404" s="131">
        <v>9.5993213906311756E-2</v>
      </c>
      <c r="AF404" s="131">
        <f t="shared" si="121"/>
        <v>-2.4980018054066022E-14</v>
      </c>
      <c r="AG404" s="131">
        <v>6.9185436185363339E-2</v>
      </c>
      <c r="AH404" s="131">
        <f t="shared" si="122"/>
        <v>4.3715031594615539E-14</v>
      </c>
      <c r="AI404" s="131">
        <v>4.8356642541641986E-2</v>
      </c>
      <c r="AJ404" s="131">
        <f t="shared" si="123"/>
        <v>-6.2450045135165055E-15</v>
      </c>
      <c r="AK404" s="131">
        <v>3.2882885134994481E-2</v>
      </c>
      <c r="AL404" s="131">
        <f t="shared" si="124"/>
        <v>3.1225022567582528E-15</v>
      </c>
      <c r="AM404" s="131">
        <v>2.1844578622152552E-2</v>
      </c>
      <c r="AN404" s="131">
        <f t="shared" si="125"/>
        <v>0</v>
      </c>
      <c r="AO404" s="131">
        <f>Plan2!AB404</f>
        <v>0.17419320068436803</v>
      </c>
      <c r="AP404" s="133">
        <f t="shared" si="126"/>
        <v>7.8346540454493629E-3</v>
      </c>
    </row>
    <row r="405" spans="5:42" x14ac:dyDescent="0.25">
      <c r="E405" s="49">
        <v>0</v>
      </c>
      <c r="F405" s="41">
        <v>400</v>
      </c>
      <c r="G405" s="42">
        <f t="shared" si="120"/>
        <v>53.333333333333343</v>
      </c>
      <c r="H405" s="43">
        <f t="shared" si="114"/>
        <v>4.3309999999999998E-3</v>
      </c>
      <c r="I405" s="44">
        <f t="shared" si="115"/>
        <v>3.6091666666667691E-4</v>
      </c>
      <c r="J405" s="44">
        <f t="shared" si="127"/>
        <v>0.95468028934700888</v>
      </c>
      <c r="K405" s="45">
        <f t="shared" si="111"/>
        <v>0.37332967293353508</v>
      </c>
      <c r="L405" s="46">
        <f t="shared" si="116"/>
        <v>640</v>
      </c>
      <c r="M405" s="46">
        <f t="shared" si="117"/>
        <v>640</v>
      </c>
      <c r="N405" s="46">
        <f t="shared" si="118"/>
        <v>768</v>
      </c>
      <c r="O405" s="47">
        <f t="shared" si="119"/>
        <v>70.400000000000006</v>
      </c>
      <c r="P405" s="48">
        <f t="shared" si="112"/>
        <v>0</v>
      </c>
      <c r="Q405" s="50">
        <f t="shared" si="113"/>
        <v>0</v>
      </c>
      <c r="AB405" s="153">
        <v>4510</v>
      </c>
      <c r="AC405" s="131">
        <v>0.12863817393764163</v>
      </c>
      <c r="AD405" s="131">
        <f t="shared" si="121"/>
        <v>-3.755329380794592E-14</v>
      </c>
      <c r="AE405" s="131">
        <v>9.5780368642661498E-2</v>
      </c>
      <c r="AF405" s="131">
        <f t="shared" si="121"/>
        <v>4.381217610927024E-14</v>
      </c>
      <c r="AG405" s="131">
        <v>6.9032031670539937E-2</v>
      </c>
      <c r="AH405" s="131">
        <f t="shared" si="122"/>
        <v>6.25888230132432E-15</v>
      </c>
      <c r="AI405" s="131">
        <v>4.8249421604742604E-2</v>
      </c>
      <c r="AJ405" s="131">
        <f t="shared" si="123"/>
        <v>1.877664690397296E-14</v>
      </c>
      <c r="AK405" s="131">
        <v>3.2809974081480064E-2</v>
      </c>
      <c r="AL405" s="131">
        <f t="shared" si="124"/>
        <v>-9.38832345198648E-15</v>
      </c>
      <c r="AM405" s="131">
        <v>2.1796142749376163E-2</v>
      </c>
      <c r="AN405" s="131">
        <f t="shared" si="125"/>
        <v>1.56472057533108E-15</v>
      </c>
      <c r="AO405" s="131">
        <f>Plan2!AB405</f>
        <v>0.17382426114094326</v>
      </c>
      <c r="AP405" s="133">
        <f t="shared" si="126"/>
        <v>7.8014665998030197E-3</v>
      </c>
    </row>
    <row r="406" spans="5:42" x14ac:dyDescent="0.25">
      <c r="E406" s="49">
        <v>0</v>
      </c>
      <c r="F406" s="41">
        <v>401</v>
      </c>
      <c r="G406" s="42">
        <f t="shared" si="120"/>
        <v>53.416666666666679</v>
      </c>
      <c r="H406" s="43">
        <f t="shared" si="114"/>
        <v>4.3309999999999998E-3</v>
      </c>
      <c r="I406" s="44">
        <f t="shared" si="115"/>
        <v>3.6091666666667691E-4</v>
      </c>
      <c r="J406" s="44">
        <f t="shared" si="127"/>
        <v>0.95433572931924537</v>
      </c>
      <c r="K406" s="45">
        <f t="shared" si="111"/>
        <v>0.37241120643224412</v>
      </c>
      <c r="L406" s="46">
        <f t="shared" si="116"/>
        <v>640</v>
      </c>
      <c r="M406" s="46">
        <f t="shared" si="117"/>
        <v>640</v>
      </c>
      <c r="N406" s="46">
        <f t="shared" si="118"/>
        <v>768</v>
      </c>
      <c r="O406" s="47">
        <f t="shared" si="119"/>
        <v>70.400000000000006</v>
      </c>
      <c r="P406" s="48">
        <f t="shared" si="112"/>
        <v>0</v>
      </c>
      <c r="Q406" s="50">
        <f t="shared" si="113"/>
        <v>0</v>
      </c>
      <c r="AB406" s="153">
        <v>4520</v>
      </c>
      <c r="AC406" s="131">
        <v>0.12835357620769103</v>
      </c>
      <c r="AD406" s="131">
        <f t="shared" si="121"/>
        <v>-3.7636560534792807E-14</v>
      </c>
      <c r="AE406" s="131">
        <v>9.5568465172213193E-2</v>
      </c>
      <c r="AF406" s="131">
        <f t="shared" si="121"/>
        <v>2.5091040356528538E-14</v>
      </c>
      <c r="AG406" s="131">
        <v>6.8879305936755494E-2</v>
      </c>
      <c r="AH406" s="131">
        <f t="shared" si="122"/>
        <v>-3.1363800445660672E-14</v>
      </c>
      <c r="AI406" s="131">
        <v>4.81426750967675E-2</v>
      </c>
      <c r="AJ406" s="131">
        <f t="shared" si="123"/>
        <v>-6.2727600891321345E-15</v>
      </c>
      <c r="AK406" s="131">
        <v>3.2737385643246721E-2</v>
      </c>
      <c r="AL406" s="131">
        <f t="shared" si="124"/>
        <v>9.4091401336982017E-15</v>
      </c>
      <c r="AM406" s="131">
        <v>2.1747921194620913E-2</v>
      </c>
      <c r="AN406" s="131">
        <f t="shared" si="125"/>
        <v>3.1363800445660672E-15</v>
      </c>
      <c r="AO406" s="131">
        <f>Plan2!AB406</f>
        <v>0.17345688111536725</v>
      </c>
      <c r="AP406" s="133">
        <f t="shared" si="126"/>
        <v>7.7684895805758547E-3</v>
      </c>
    </row>
    <row r="407" spans="5:42" x14ac:dyDescent="0.25">
      <c r="E407" s="49">
        <v>0</v>
      </c>
      <c r="F407" s="41">
        <v>402</v>
      </c>
      <c r="G407" s="42">
        <f t="shared" si="120"/>
        <v>53.500000000000014</v>
      </c>
      <c r="H407" s="43">
        <f t="shared" si="114"/>
        <v>4.3309999999999998E-3</v>
      </c>
      <c r="I407" s="44">
        <f t="shared" si="115"/>
        <v>3.6091666666667691E-4</v>
      </c>
      <c r="J407" s="44">
        <f t="shared" si="127"/>
        <v>0.95399129364893853</v>
      </c>
      <c r="K407" s="45">
        <f t="shared" si="111"/>
        <v>0.37149499954430604</v>
      </c>
      <c r="L407" s="46">
        <f t="shared" si="116"/>
        <v>640</v>
      </c>
      <c r="M407" s="46">
        <f t="shared" si="117"/>
        <v>640</v>
      </c>
      <c r="N407" s="46">
        <f t="shared" si="118"/>
        <v>768</v>
      </c>
      <c r="O407" s="47">
        <f t="shared" si="119"/>
        <v>70.400000000000006</v>
      </c>
      <c r="P407" s="48">
        <f t="shared" si="112"/>
        <v>0</v>
      </c>
      <c r="Q407" s="50">
        <f t="shared" si="113"/>
        <v>0</v>
      </c>
      <c r="AB407" s="153">
        <v>4530</v>
      </c>
      <c r="AC407" s="131">
        <v>0.12807023497985956</v>
      </c>
      <c r="AD407" s="131">
        <f t="shared" si="121"/>
        <v>3.7719827261639693E-14</v>
      </c>
      <c r="AE407" s="131">
        <v>9.5357497257925639E-2</v>
      </c>
      <c r="AF407" s="131">
        <f t="shared" si="121"/>
        <v>-5.0293103015519591E-14</v>
      </c>
      <c r="AG407" s="131">
        <v>6.8727254488771497E-2</v>
      </c>
      <c r="AH407" s="131">
        <f t="shared" si="122"/>
        <v>6.2866378769399489E-15</v>
      </c>
      <c r="AI407" s="131">
        <v>4.8036399875803298E-2</v>
      </c>
      <c r="AJ407" s="131">
        <f t="shared" si="123"/>
        <v>-1.5716594692349872E-14</v>
      </c>
      <c r="AK407" s="131">
        <v>3.2665117683769361E-2</v>
      </c>
      <c r="AL407" s="131">
        <f t="shared" si="124"/>
        <v>3.1433189384699745E-15</v>
      </c>
      <c r="AM407" s="131">
        <v>2.1699912538562141E-2</v>
      </c>
      <c r="AN407" s="131">
        <f t="shared" si="125"/>
        <v>-3.1433189384699745E-15</v>
      </c>
      <c r="AO407" s="131">
        <f>Plan2!AB407</f>
        <v>0.17309105074030581</v>
      </c>
      <c r="AP407" s="133">
        <f t="shared" si="126"/>
        <v>7.7357212125395702E-3</v>
      </c>
    </row>
    <row r="408" spans="5:42" x14ac:dyDescent="0.25">
      <c r="E408" s="49">
        <v>0</v>
      </c>
      <c r="F408" s="41">
        <v>403</v>
      </c>
      <c r="G408" s="42">
        <f t="shared" si="120"/>
        <v>53.58333333333335</v>
      </c>
      <c r="H408" s="43">
        <f t="shared" si="114"/>
        <v>4.3309999999999998E-3</v>
      </c>
      <c r="I408" s="44">
        <f t="shared" si="115"/>
        <v>3.6091666666667691E-4</v>
      </c>
      <c r="J408" s="44">
        <f t="shared" si="127"/>
        <v>0.9536469822912057</v>
      </c>
      <c r="K408" s="45">
        <f t="shared" si="111"/>
        <v>0.37058104671061504</v>
      </c>
      <c r="L408" s="46">
        <f t="shared" si="116"/>
        <v>640</v>
      </c>
      <c r="M408" s="46">
        <f t="shared" si="117"/>
        <v>640</v>
      </c>
      <c r="N408" s="46">
        <f t="shared" si="118"/>
        <v>768</v>
      </c>
      <c r="O408" s="47">
        <f t="shared" si="119"/>
        <v>70.400000000000006</v>
      </c>
      <c r="P408" s="48">
        <f t="shared" si="112"/>
        <v>0</v>
      </c>
      <c r="Q408" s="50">
        <f t="shared" si="113"/>
        <v>0</v>
      </c>
      <c r="AB408" s="153">
        <v>4540</v>
      </c>
      <c r="AC408" s="131">
        <v>0.12778814195126942</v>
      </c>
      <c r="AD408" s="131">
        <f t="shared" si="121"/>
        <v>-6.3005156647477634E-14</v>
      </c>
      <c r="AE408" s="131">
        <v>9.5147458717710021E-2</v>
      </c>
      <c r="AF408" s="131">
        <f t="shared" si="121"/>
        <v>3.7803093988486574E-14</v>
      </c>
      <c r="AG408" s="131">
        <v>6.8575872870954777E-2</v>
      </c>
      <c r="AH408" s="131">
        <f t="shared" si="122"/>
        <v>-1.8901546994243287E-14</v>
      </c>
      <c r="AI408" s="131">
        <v>4.7930592827618711E-2</v>
      </c>
      <c r="AJ408" s="131">
        <f t="shared" si="123"/>
        <v>0</v>
      </c>
      <c r="AK408" s="131">
        <v>3.2593168085346957E-2</v>
      </c>
      <c r="AL408" s="131">
        <f t="shared" si="124"/>
        <v>-3.1502578323738813E-15</v>
      </c>
      <c r="AM408" s="131">
        <v>2.1652115374380287E-2</v>
      </c>
      <c r="AN408" s="131">
        <f t="shared" si="125"/>
        <v>0</v>
      </c>
      <c r="AO408" s="131">
        <f>Plan2!AB408</f>
        <v>0.17272676023149308</v>
      </c>
      <c r="AP408" s="133">
        <f t="shared" si="126"/>
        <v>7.7031597393268361E-3</v>
      </c>
    </row>
    <row r="409" spans="5:42" x14ac:dyDescent="0.25">
      <c r="E409" s="49">
        <v>0</v>
      </c>
      <c r="F409" s="41">
        <v>404</v>
      </c>
      <c r="G409" s="42">
        <f t="shared" si="120"/>
        <v>53.666666666666686</v>
      </c>
      <c r="H409" s="43">
        <f t="shared" si="114"/>
        <v>4.3309999999999998E-3</v>
      </c>
      <c r="I409" s="44">
        <f t="shared" si="115"/>
        <v>3.6091666666667691E-4</v>
      </c>
      <c r="J409" s="44">
        <f t="shared" si="127"/>
        <v>0.95330279520118044</v>
      </c>
      <c r="K409" s="45">
        <f t="shared" si="111"/>
        <v>0.36966934238574167</v>
      </c>
      <c r="L409" s="46">
        <f t="shared" si="116"/>
        <v>640</v>
      </c>
      <c r="M409" s="46">
        <f t="shared" si="117"/>
        <v>640</v>
      </c>
      <c r="N409" s="46">
        <f t="shared" si="118"/>
        <v>768</v>
      </c>
      <c r="O409" s="47">
        <f t="shared" si="119"/>
        <v>70.400000000000006</v>
      </c>
      <c r="P409" s="48">
        <f t="shared" si="112"/>
        <v>0</v>
      </c>
      <c r="Q409" s="50">
        <f t="shared" si="113"/>
        <v>0</v>
      </c>
      <c r="AB409" s="153">
        <v>4550</v>
      </c>
      <c r="AC409" s="131">
        <v>0.12750728889203602</v>
      </c>
      <c r="AD409" s="131">
        <f t="shared" si="121"/>
        <v>7.5772721430666934E-14</v>
      </c>
      <c r="AE409" s="131">
        <v>9.4938343423824942E-2</v>
      </c>
      <c r="AF409" s="131">
        <f t="shared" si="121"/>
        <v>0</v>
      </c>
      <c r="AG409" s="131">
        <v>6.8425156666842846E-2</v>
      </c>
      <c r="AH409" s="131">
        <f t="shared" si="122"/>
        <v>2.5257573810222311E-14</v>
      </c>
      <c r="AI409" s="131">
        <v>4.7825250865360297E-2</v>
      </c>
      <c r="AJ409" s="131">
        <f t="shared" si="123"/>
        <v>4.1043557441611256E-14</v>
      </c>
      <c r="AK409" s="131">
        <v>3.2521534748895624E-2</v>
      </c>
      <c r="AL409" s="131">
        <f t="shared" si="124"/>
        <v>-9.4715901788333667E-15</v>
      </c>
      <c r="AM409" s="131">
        <v>2.1604528307623418E-2</v>
      </c>
      <c r="AN409" s="131">
        <f t="shared" si="125"/>
        <v>4.7357950894166834E-15</v>
      </c>
      <c r="AO409" s="131">
        <f>Plan2!AB409</f>
        <v>0.17236399988685766</v>
      </c>
      <c r="AP409" s="133">
        <f t="shared" si="126"/>
        <v>7.6708034223747779E-3</v>
      </c>
    </row>
    <row r="410" spans="5:42" x14ac:dyDescent="0.25">
      <c r="E410" s="49">
        <v>0</v>
      </c>
      <c r="F410" s="41">
        <v>405</v>
      </c>
      <c r="G410" s="42">
        <f t="shared" si="120"/>
        <v>53.750000000000021</v>
      </c>
      <c r="H410" s="43">
        <f t="shared" si="114"/>
        <v>4.3309999999999998E-3</v>
      </c>
      <c r="I410" s="44">
        <f t="shared" si="115"/>
        <v>3.6091666666667691E-4</v>
      </c>
      <c r="J410" s="44">
        <f t="shared" si="127"/>
        <v>0.9529587323340124</v>
      </c>
      <c r="K410" s="45">
        <f t="shared" si="111"/>
        <v>0.36875988103789964</v>
      </c>
      <c r="L410" s="46">
        <f t="shared" si="116"/>
        <v>640</v>
      </c>
      <c r="M410" s="46">
        <f t="shared" si="117"/>
        <v>640</v>
      </c>
      <c r="N410" s="46">
        <f t="shared" si="118"/>
        <v>768</v>
      </c>
      <c r="O410" s="47">
        <f t="shared" si="119"/>
        <v>70.400000000000006</v>
      </c>
      <c r="P410" s="48">
        <f t="shared" si="112"/>
        <v>0</v>
      </c>
      <c r="Q410" s="50">
        <f t="shared" si="113"/>
        <v>0</v>
      </c>
      <c r="AB410" s="153">
        <v>4560</v>
      </c>
      <c r="AC410" s="131">
        <v>0.12722766764446578</v>
      </c>
      <c r="AD410" s="131">
        <f t="shared" si="121"/>
        <v>0</v>
      </c>
      <c r="AE410" s="131">
        <v>9.4730145302281327E-2</v>
      </c>
      <c r="AF410" s="131">
        <f t="shared" si="121"/>
        <v>-6.3282712403633923E-14</v>
      </c>
      <c r="AG410" s="131">
        <v>6.8275101498713783E-2</v>
      </c>
      <c r="AH410" s="131">
        <f t="shared" si="122"/>
        <v>-1.2656542480726785E-14</v>
      </c>
      <c r="AI410" s="131">
        <v>4.7720370929251944E-2</v>
      </c>
      <c r="AJ410" s="131">
        <f t="shared" si="123"/>
        <v>-5.0626169922907138E-14</v>
      </c>
      <c r="AK410" s="131">
        <v>3.2450215593744551E-2</v>
      </c>
      <c r="AL410" s="131">
        <f t="shared" si="124"/>
        <v>6.3282712403633923E-15</v>
      </c>
      <c r="AM410" s="131">
        <v>2.1557149956071598E-2</v>
      </c>
      <c r="AN410" s="131">
        <f t="shared" si="125"/>
        <v>-6.3282712403633923E-15</v>
      </c>
      <c r="AO410" s="131">
        <f>Plan2!AB410</f>
        <v>0.17200276008566412</v>
      </c>
      <c r="AP410" s="133">
        <f t="shared" si="126"/>
        <v>7.63865054260493E-3</v>
      </c>
    </row>
    <row r="411" spans="5:42" x14ac:dyDescent="0.25">
      <c r="E411" s="49">
        <v>0</v>
      </c>
      <c r="F411" s="41">
        <v>406</v>
      </c>
      <c r="G411" s="42">
        <f t="shared" si="120"/>
        <v>53.833333333333357</v>
      </c>
      <c r="H411" s="43">
        <f t="shared" si="114"/>
        <v>4.3309999999999998E-3</v>
      </c>
      <c r="I411" s="44">
        <f t="shared" si="115"/>
        <v>3.6091666666667691E-4</v>
      </c>
      <c r="J411" s="44">
        <f t="shared" si="127"/>
        <v>0.95261479364486745</v>
      </c>
      <c r="K411" s="45">
        <f t="shared" si="111"/>
        <v>0.36785265714891163</v>
      </c>
      <c r="L411" s="46">
        <f t="shared" si="116"/>
        <v>640</v>
      </c>
      <c r="M411" s="46">
        <f t="shared" si="117"/>
        <v>640</v>
      </c>
      <c r="N411" s="46">
        <f t="shared" si="118"/>
        <v>768</v>
      </c>
      <c r="O411" s="47">
        <f t="shared" si="119"/>
        <v>70.400000000000006</v>
      </c>
      <c r="P411" s="48">
        <f t="shared" si="112"/>
        <v>0</v>
      </c>
      <c r="Q411" s="50">
        <f t="shared" si="113"/>
        <v>0</v>
      </c>
      <c r="AB411" s="153">
        <v>4570</v>
      </c>
      <c r="AC411" s="131">
        <v>0.12694927012226784</v>
      </c>
      <c r="AD411" s="131">
        <f t="shared" si="121"/>
        <v>1.2684298056342413E-14</v>
      </c>
      <c r="AE411" s="131">
        <v>9.4522858332254531E-2</v>
      </c>
      <c r="AF411" s="131">
        <f t="shared" si="121"/>
        <v>3.1710745140856034E-14</v>
      </c>
      <c r="AG411" s="131">
        <v>6.8125703027162934E-2</v>
      </c>
      <c r="AH411" s="131">
        <f t="shared" si="122"/>
        <v>-2.5368596112684827E-14</v>
      </c>
      <c r="AI411" s="131">
        <v>4.7615949986299554E-2</v>
      </c>
      <c r="AJ411" s="131">
        <f t="shared" si="123"/>
        <v>9.5132235422568101E-15</v>
      </c>
      <c r="AK411" s="131">
        <v>3.2379208557434376E-2</v>
      </c>
      <c r="AL411" s="131">
        <f t="shared" si="124"/>
        <v>-6.3421490281712067E-15</v>
      </c>
      <c r="AM411" s="131">
        <v>2.1509978949603173E-2</v>
      </c>
      <c r="AN411" s="131">
        <f t="shared" si="125"/>
        <v>1.5855372570428017E-15</v>
      </c>
      <c r="AO411" s="131">
        <f>Plan2!AB411</f>
        <v>0.17164303128765906</v>
      </c>
      <c r="AP411" s="133">
        <f t="shared" si="126"/>
        <v>7.6066993973475661E-3</v>
      </c>
    </row>
    <row r="412" spans="5:42" x14ac:dyDescent="0.25">
      <c r="E412" s="49">
        <v>0</v>
      </c>
      <c r="F412" s="41">
        <v>407</v>
      </c>
      <c r="G412" s="42">
        <f t="shared" si="120"/>
        <v>53.916666666666693</v>
      </c>
      <c r="H412" s="43">
        <f t="shared" si="114"/>
        <v>4.3309999999999998E-3</v>
      </c>
      <c r="I412" s="44">
        <f t="shared" si="115"/>
        <v>3.609166666665538E-4</v>
      </c>
      <c r="J412" s="44">
        <f t="shared" si="127"/>
        <v>0.95227097908892777</v>
      </c>
      <c r="K412" s="45">
        <f t="shared" si="111"/>
        <v>0.36694766521417654</v>
      </c>
      <c r="L412" s="46">
        <f t="shared" si="116"/>
        <v>640</v>
      </c>
      <c r="M412" s="46">
        <f t="shared" si="117"/>
        <v>640</v>
      </c>
      <c r="N412" s="46">
        <f t="shared" si="118"/>
        <v>768</v>
      </c>
      <c r="O412" s="47">
        <f t="shared" si="119"/>
        <v>70.400000000000006</v>
      </c>
      <c r="P412" s="48">
        <f t="shared" si="112"/>
        <v>0</v>
      </c>
      <c r="Q412" s="50">
        <f t="shared" si="113"/>
        <v>0</v>
      </c>
      <c r="AB412" s="153">
        <v>4580</v>
      </c>
      <c r="AC412" s="131">
        <v>0.12667208830977364</v>
      </c>
      <c r="AD412" s="131">
        <f t="shared" si="121"/>
        <v>-7.6272321791748254E-14</v>
      </c>
      <c r="AE412" s="131">
        <v>9.4316476545502848E-2</v>
      </c>
      <c r="AF412" s="131">
        <f t="shared" si="121"/>
        <v>-1.9068080447937064E-14</v>
      </c>
      <c r="AG412" s="131">
        <v>6.7976956950684495E-2</v>
      </c>
      <c r="AH412" s="131">
        <f t="shared" si="122"/>
        <v>3.8136160895874127E-14</v>
      </c>
      <c r="AI412" s="131">
        <v>4.7511985029997553E-2</v>
      </c>
      <c r="AJ412" s="131">
        <f t="shared" si="123"/>
        <v>-1.9068080447937064E-14</v>
      </c>
      <c r="AK412" s="131">
        <v>3.230851159551857E-2</v>
      </c>
      <c r="AL412" s="131">
        <f t="shared" si="124"/>
        <v>-6.3560268159790212E-15</v>
      </c>
      <c r="AM412" s="131">
        <v>2.1463013930062561E-2</v>
      </c>
      <c r="AN412" s="131">
        <f t="shared" si="125"/>
        <v>3.1780134079895106E-15</v>
      </c>
      <c r="AO412" s="131">
        <f>Plan2!AB412</f>
        <v>0.17128480403223384</v>
      </c>
      <c r="AP412" s="133">
        <f t="shared" si="126"/>
        <v>7.5749483028993425E-3</v>
      </c>
    </row>
    <row r="413" spans="5:42" x14ac:dyDescent="0.25">
      <c r="E413" s="49">
        <v>1</v>
      </c>
      <c r="F413" s="41">
        <v>408</v>
      </c>
      <c r="G413" s="42">
        <v>54</v>
      </c>
      <c r="H413" s="43">
        <f t="shared" si="114"/>
        <v>4.6979999999999999E-3</v>
      </c>
      <c r="I413" s="44">
        <f t="shared" si="115"/>
        <v>3.9150000000001114E-4</v>
      </c>
      <c r="J413" s="44">
        <f t="shared" si="127"/>
        <v>0.95192728862139164</v>
      </c>
      <c r="K413" s="45">
        <f t="shared" si="111"/>
        <v>0.36604489974263549</v>
      </c>
      <c r="L413" s="46">
        <f t="shared" si="116"/>
        <v>640</v>
      </c>
      <c r="M413" s="46">
        <f t="shared" si="117"/>
        <v>640</v>
      </c>
      <c r="N413" s="46">
        <f t="shared" si="118"/>
        <v>768</v>
      </c>
      <c r="O413" s="47">
        <f t="shared" si="119"/>
        <v>70.400000000000006</v>
      </c>
      <c r="P413" s="48">
        <f t="shared" si="112"/>
        <v>0</v>
      </c>
      <c r="Q413" s="50">
        <f t="shared" si="113"/>
        <v>0</v>
      </c>
      <c r="AB413" s="153">
        <v>4590</v>
      </c>
      <c r="AC413" s="131">
        <v>0.12639611426116862</v>
      </c>
      <c r="AD413" s="131">
        <f t="shared" si="121"/>
        <v>7.6438855245442015E-14</v>
      </c>
      <c r="AE413" s="131">
        <v>9.4110994025795952E-2</v>
      </c>
      <c r="AF413" s="131">
        <f t="shared" si="121"/>
        <v>3.8219427622721008E-14</v>
      </c>
      <c r="AG413" s="131">
        <v>6.7828859005258105E-2</v>
      </c>
      <c r="AH413" s="131">
        <f t="shared" si="122"/>
        <v>-2.5479618415147339E-14</v>
      </c>
      <c r="AI413" s="131">
        <v>4.7408473080041182E-2</v>
      </c>
      <c r="AJ413" s="131">
        <f t="shared" si="123"/>
        <v>2.2294666113253922E-14</v>
      </c>
      <c r="AK413" s="131">
        <v>3.2238122681367158E-2</v>
      </c>
      <c r="AL413" s="131">
        <f t="shared" si="124"/>
        <v>2.2294666113253922E-14</v>
      </c>
      <c r="AM413" s="131">
        <v>2.141625355112995E-2</v>
      </c>
      <c r="AN413" s="131">
        <f t="shared" si="125"/>
        <v>-4.7774284528401259E-15</v>
      </c>
      <c r="AO413" s="131">
        <f>Plan2!AB413</f>
        <v>0.17092806893759407</v>
      </c>
      <c r="AP413" s="133">
        <f t="shared" si="126"/>
        <v>7.543395592583795E-3</v>
      </c>
    </row>
    <row r="414" spans="5:42" x14ac:dyDescent="0.25">
      <c r="E414" s="49">
        <v>0</v>
      </c>
      <c r="F414" s="41">
        <v>409</v>
      </c>
      <c r="G414" s="42">
        <f t="shared" si="120"/>
        <v>54.083333333333336</v>
      </c>
      <c r="H414" s="43">
        <f t="shared" si="114"/>
        <v>4.6979999999999999E-3</v>
      </c>
      <c r="I414" s="44">
        <f t="shared" si="115"/>
        <v>3.9150000000001114E-4</v>
      </c>
      <c r="J414" s="44">
        <f t="shared" si="127"/>
        <v>0.95155460908789635</v>
      </c>
      <c r="K414" s="45">
        <f t="shared" si="111"/>
        <v>0.36514435525673838</v>
      </c>
      <c r="L414" s="46">
        <f t="shared" si="116"/>
        <v>640</v>
      </c>
      <c r="M414" s="46">
        <f t="shared" si="117"/>
        <v>640</v>
      </c>
      <c r="N414" s="46">
        <f t="shared" si="118"/>
        <v>768</v>
      </c>
      <c r="O414" s="47">
        <f t="shared" si="119"/>
        <v>70.400000000000006</v>
      </c>
      <c r="P414" s="48">
        <f t="shared" si="112"/>
        <v>0</v>
      </c>
      <c r="Q414" s="50">
        <f t="shared" si="113"/>
        <v>0</v>
      </c>
      <c r="AB414" s="153">
        <v>4600</v>
      </c>
      <c r="AC414" s="131">
        <v>0.12612134009973108</v>
      </c>
      <c r="AD414" s="131">
        <f t="shared" si="121"/>
        <v>-1.021405182655144E-13</v>
      </c>
      <c r="AE414" s="131">
        <v>9.3906404908348493E-2</v>
      </c>
      <c r="AF414" s="131">
        <f t="shared" si="121"/>
        <v>-3.8302694349567901E-14</v>
      </c>
      <c r="AG414" s="131">
        <v>6.7681404963942413E-2</v>
      </c>
      <c r="AH414" s="131">
        <f t="shared" si="122"/>
        <v>3.8302694349567901E-14</v>
      </c>
      <c r="AI414" s="131">
        <v>4.7305411182041082E-2</v>
      </c>
      <c r="AJ414" s="131">
        <f t="shared" si="123"/>
        <v>-6.3837823915946501E-15</v>
      </c>
      <c r="AK414" s="131">
        <v>3.2168039805972833E-2</v>
      </c>
      <c r="AL414" s="131">
        <f t="shared" si="124"/>
        <v>-2.2343238370581275E-14</v>
      </c>
      <c r="AM414" s="131">
        <v>2.1369696478192726E-2</v>
      </c>
      <c r="AN414" s="131">
        <f t="shared" si="125"/>
        <v>6.3837823915946501E-15</v>
      </c>
      <c r="AO414" s="131">
        <f>Plan2!AB414</f>
        <v>0.17057281669994107</v>
      </c>
      <c r="AP414" s="133">
        <f t="shared" si="126"/>
        <v>7.512039617204036E-3</v>
      </c>
    </row>
    <row r="415" spans="5:42" x14ac:dyDescent="0.25">
      <c r="E415" s="49">
        <v>0</v>
      </c>
      <c r="F415" s="41">
        <v>410</v>
      </c>
      <c r="G415" s="42">
        <f t="shared" si="120"/>
        <v>54.166666666666671</v>
      </c>
      <c r="H415" s="43">
        <f t="shared" si="114"/>
        <v>4.6979999999999999E-3</v>
      </c>
      <c r="I415" s="44">
        <f t="shared" si="115"/>
        <v>3.9150000000001114E-4</v>
      </c>
      <c r="J415" s="44">
        <f t="shared" si="127"/>
        <v>0.95118207545843847</v>
      </c>
      <c r="K415" s="45">
        <f t="shared" si="111"/>
        <v>0.36424602629241176</v>
      </c>
      <c r="L415" s="46">
        <f t="shared" si="116"/>
        <v>640</v>
      </c>
      <c r="M415" s="46">
        <f t="shared" si="117"/>
        <v>640</v>
      </c>
      <c r="N415" s="46">
        <f t="shared" si="118"/>
        <v>768</v>
      </c>
      <c r="O415" s="47">
        <f t="shared" si="119"/>
        <v>70.400000000000006</v>
      </c>
      <c r="P415" s="48">
        <f t="shared" si="112"/>
        <v>0</v>
      </c>
      <c r="Q415" s="50">
        <f t="shared" si="113"/>
        <v>0</v>
      </c>
      <c r="AB415" s="153">
        <v>4610</v>
      </c>
      <c r="AC415" s="131">
        <v>0.12584775801708536</v>
      </c>
      <c r="AD415" s="131">
        <f t="shared" si="121"/>
        <v>5.1181281435219717E-14</v>
      </c>
      <c r="AE415" s="131">
        <v>9.3702703379263119E-2</v>
      </c>
      <c r="AF415" s="131">
        <f t="shared" si="121"/>
        <v>-1.2795320358804929E-14</v>
      </c>
      <c r="AG415" s="131">
        <v>6.753459063647177E-2</v>
      </c>
      <c r="AH415" s="131">
        <f t="shared" si="122"/>
        <v>-2.5590640717609858E-14</v>
      </c>
      <c r="AI415" s="131">
        <v>4.7202796407242745E-2</v>
      </c>
      <c r="AJ415" s="131">
        <f t="shared" si="123"/>
        <v>6.3976601794024646E-15</v>
      </c>
      <c r="AK415" s="131">
        <v>3.2098260977760314E-2</v>
      </c>
      <c r="AL415" s="131">
        <f t="shared" si="124"/>
        <v>0</v>
      </c>
      <c r="AM415" s="131">
        <v>2.1323341388218325E-2</v>
      </c>
      <c r="AN415" s="131">
        <f t="shared" si="125"/>
        <v>-6.3976601794024646E-15</v>
      </c>
      <c r="AO415" s="131">
        <f>Plan2!AB415</f>
        <v>0.17021903809266237</v>
      </c>
      <c r="AP415" s="133">
        <f t="shared" si="126"/>
        <v>7.4808787444570202E-3</v>
      </c>
    </row>
    <row r="416" spans="5:42" x14ac:dyDescent="0.25">
      <c r="E416" s="49">
        <v>0</v>
      </c>
      <c r="F416" s="41">
        <v>411</v>
      </c>
      <c r="G416" s="42">
        <f t="shared" si="120"/>
        <v>54.250000000000007</v>
      </c>
      <c r="H416" s="43">
        <f t="shared" si="114"/>
        <v>4.6979999999999999E-3</v>
      </c>
      <c r="I416" s="44">
        <f t="shared" si="115"/>
        <v>3.9150000000001114E-4</v>
      </c>
      <c r="J416" s="44">
        <f t="shared" si="127"/>
        <v>0.95080968767589646</v>
      </c>
      <c r="K416" s="45">
        <f t="shared" si="111"/>
        <v>0.36334990739902423</v>
      </c>
      <c r="L416" s="46">
        <f t="shared" si="116"/>
        <v>640</v>
      </c>
      <c r="M416" s="46">
        <f t="shared" si="117"/>
        <v>640</v>
      </c>
      <c r="N416" s="46">
        <f t="shared" si="118"/>
        <v>768</v>
      </c>
      <c r="O416" s="47">
        <f t="shared" si="119"/>
        <v>70.400000000000006</v>
      </c>
      <c r="P416" s="48">
        <f t="shared" si="112"/>
        <v>0</v>
      </c>
      <c r="Q416" s="50">
        <f t="shared" si="113"/>
        <v>0</v>
      </c>
      <c r="AB416" s="153">
        <v>4620</v>
      </c>
      <c r="AC416" s="131">
        <v>0.12557536027245961</v>
      </c>
      <c r="AD416" s="131">
        <f t="shared" si="121"/>
        <v>-1.2823075934420558E-14</v>
      </c>
      <c r="AE416" s="131">
        <v>9.3499883674979037E-2</v>
      </c>
      <c r="AF416" s="131">
        <f t="shared" si="121"/>
        <v>1.9234613901630837E-14</v>
      </c>
      <c r="AG416" s="131">
        <v>6.7388411868860354E-2</v>
      </c>
      <c r="AH416" s="131">
        <f t="shared" si="122"/>
        <v>0</v>
      </c>
      <c r="AI416" s="131">
        <v>4.7100625852248772E-2</v>
      </c>
      <c r="AJ416" s="131">
        <f t="shared" si="123"/>
        <v>2.5646151868841116E-14</v>
      </c>
      <c r="AK416" s="131">
        <v>3.2028784222397216E-2</v>
      </c>
      <c r="AL416" s="131">
        <f t="shared" si="124"/>
        <v>9.6173069508154185E-15</v>
      </c>
      <c r="AM416" s="131">
        <v>2.1277186969629117E-2</v>
      </c>
      <c r="AN416" s="131">
        <f t="shared" si="125"/>
        <v>4.8086534754077093E-15</v>
      </c>
      <c r="AO416" s="131">
        <f>Plan2!AB416</f>
        <v>0.16986672396553376</v>
      </c>
      <c r="AP416" s="133">
        <f t="shared" si="126"/>
        <v>7.4499113592427779E-3</v>
      </c>
    </row>
    <row r="417" spans="5:42" x14ac:dyDescent="0.25">
      <c r="E417" s="49">
        <v>0</v>
      </c>
      <c r="F417" s="41">
        <v>412</v>
      </c>
      <c r="G417" s="42">
        <f t="shared" si="120"/>
        <v>54.333333333333343</v>
      </c>
      <c r="H417" s="43">
        <f t="shared" si="114"/>
        <v>4.6979999999999999E-3</v>
      </c>
      <c r="I417" s="44">
        <f t="shared" si="115"/>
        <v>3.9150000000001114E-4</v>
      </c>
      <c r="J417" s="44">
        <f t="shared" si="127"/>
        <v>0.95043744568317134</v>
      </c>
      <c r="K417" s="45">
        <f t="shared" si="111"/>
        <v>0.36245599313935428</v>
      </c>
      <c r="L417" s="46">
        <f t="shared" si="116"/>
        <v>640</v>
      </c>
      <c r="M417" s="46">
        <f t="shared" si="117"/>
        <v>640</v>
      </c>
      <c r="N417" s="46">
        <f t="shared" si="118"/>
        <v>768</v>
      </c>
      <c r="O417" s="47">
        <f t="shared" si="119"/>
        <v>70.400000000000006</v>
      </c>
      <c r="P417" s="48">
        <f t="shared" si="112"/>
        <v>0</v>
      </c>
      <c r="Q417" s="50">
        <f t="shared" si="113"/>
        <v>0</v>
      </c>
      <c r="AB417" s="153">
        <v>4630</v>
      </c>
      <c r="AC417" s="131">
        <v>0.12530413919195746</v>
      </c>
      <c r="AD417" s="131">
        <f t="shared" si="121"/>
        <v>-3.8552494530108561E-14</v>
      </c>
      <c r="AE417" s="131">
        <v>9.3297940081728523E-2</v>
      </c>
      <c r="AF417" s="131">
        <f t="shared" si="121"/>
        <v>-6.4254157550180935E-15</v>
      </c>
      <c r="AG417" s="131">
        <v>6.7242864543009637E-2</v>
      </c>
      <c r="AH417" s="131">
        <f t="shared" si="122"/>
        <v>-1.927624726505428E-14</v>
      </c>
      <c r="AI417" s="131">
        <v>4.6998896638744903E-2</v>
      </c>
      <c r="AJ417" s="131">
        <f t="shared" si="123"/>
        <v>-4.1765202407617608E-14</v>
      </c>
      <c r="AK417" s="131">
        <v>3.1959607582608039E-2</v>
      </c>
      <c r="AL417" s="131">
        <f t="shared" si="124"/>
        <v>9.6381236325271402E-15</v>
      </c>
      <c r="AM417" s="131">
        <v>2.1231231922178528E-2</v>
      </c>
      <c r="AN417" s="131">
        <f t="shared" si="125"/>
        <v>6.4254157550180935E-15</v>
      </c>
      <c r="AO417" s="131">
        <f>Plan2!AB417</f>
        <v>0.16951586524392973</v>
      </c>
      <c r="AP417" s="133">
        <f t="shared" si="126"/>
        <v>7.4191358628647999E-3</v>
      </c>
    </row>
    <row r="418" spans="5:42" x14ac:dyDescent="0.25">
      <c r="E418" s="49">
        <v>0</v>
      </c>
      <c r="F418" s="41">
        <v>413</v>
      </c>
      <c r="G418" s="42">
        <f t="shared" si="120"/>
        <v>54.416666666666679</v>
      </c>
      <c r="H418" s="43">
        <f t="shared" si="114"/>
        <v>4.6979999999999999E-3</v>
      </c>
      <c r="I418" s="44">
        <f t="shared" si="115"/>
        <v>3.9150000000001114E-4</v>
      </c>
      <c r="J418" s="44">
        <f t="shared" si="127"/>
        <v>0.95006534942318643</v>
      </c>
      <c r="K418" s="45">
        <f t="shared" si="111"/>
        <v>0.36156427808955727</v>
      </c>
      <c r="L418" s="46">
        <f t="shared" si="116"/>
        <v>640</v>
      </c>
      <c r="M418" s="46">
        <f t="shared" si="117"/>
        <v>640</v>
      </c>
      <c r="N418" s="46">
        <f t="shared" si="118"/>
        <v>768</v>
      </c>
      <c r="O418" s="47">
        <f t="shared" si="119"/>
        <v>70.400000000000006</v>
      </c>
      <c r="P418" s="48">
        <f t="shared" si="112"/>
        <v>0</v>
      </c>
      <c r="Q418" s="50">
        <f t="shared" si="113"/>
        <v>0</v>
      </c>
      <c r="AB418" s="153">
        <v>4640</v>
      </c>
      <c r="AC418" s="131">
        <v>0.1250340871678369</v>
      </c>
      <c r="AD418" s="131">
        <f t="shared" si="121"/>
        <v>2.5757174171303632E-14</v>
      </c>
      <c r="AE418" s="131">
        <v>9.3096866935000619E-2</v>
      </c>
      <c r="AF418" s="131">
        <f t="shared" si="121"/>
        <v>-1.9317880628477724E-14</v>
      </c>
      <c r="AG418" s="131">
        <v>6.7097944576322163E-2</v>
      </c>
      <c r="AH418" s="131">
        <f t="shared" si="122"/>
        <v>2.5757174171303632E-14</v>
      </c>
      <c r="AI418" s="131">
        <v>4.6897605913230361E-2</v>
      </c>
      <c r="AJ418" s="131">
        <f t="shared" si="123"/>
        <v>0</v>
      </c>
      <c r="AK418" s="131">
        <v>3.1890729117990319E-2</v>
      </c>
      <c r="AL418" s="131">
        <f t="shared" si="124"/>
        <v>-1.2878587085651816E-14</v>
      </c>
      <c r="AM418" s="131">
        <v>2.1185474956828994E-2</v>
      </c>
      <c r="AN418" s="131">
        <f t="shared" si="125"/>
        <v>-4.829470157119431E-15</v>
      </c>
      <c r="AO418" s="131">
        <f>Plan2!AB418</f>
        <v>0.16916645292804436</v>
      </c>
      <c r="AP418" s="133">
        <f t="shared" si="126"/>
        <v>7.3885506731268258E-3</v>
      </c>
    </row>
    <row r="419" spans="5:42" x14ac:dyDescent="0.25">
      <c r="E419" s="49">
        <v>0</v>
      </c>
      <c r="F419" s="41">
        <v>414</v>
      </c>
      <c r="G419" s="42">
        <f t="shared" si="120"/>
        <v>54.500000000000014</v>
      </c>
      <c r="H419" s="43">
        <f t="shared" si="114"/>
        <v>4.6979999999999999E-3</v>
      </c>
      <c r="I419" s="44">
        <f t="shared" si="115"/>
        <v>3.9150000000001114E-4</v>
      </c>
      <c r="J419" s="44">
        <f t="shared" si="127"/>
        <v>0.94969339883888726</v>
      </c>
      <c r="K419" s="45">
        <f t="shared" si="111"/>
        <v>0.36067475683913192</v>
      </c>
      <c r="L419" s="46">
        <f t="shared" si="116"/>
        <v>640</v>
      </c>
      <c r="M419" s="46">
        <f t="shared" si="117"/>
        <v>640</v>
      </c>
      <c r="N419" s="46">
        <f t="shared" si="118"/>
        <v>768</v>
      </c>
      <c r="O419" s="47">
        <f t="shared" si="119"/>
        <v>70.400000000000006</v>
      </c>
      <c r="P419" s="48">
        <f t="shared" si="112"/>
        <v>0</v>
      </c>
      <c r="Q419" s="50">
        <f t="shared" si="113"/>
        <v>0</v>
      </c>
      <c r="AB419" s="153">
        <v>4650</v>
      </c>
      <c r="AC419" s="131">
        <v>0.1247651966577986</v>
      </c>
      <c r="AD419" s="131">
        <f t="shared" si="121"/>
        <v>3.2265856653168612E-14</v>
      </c>
      <c r="AE419" s="131">
        <v>9.2896658619011474E-2</v>
      </c>
      <c r="AF419" s="131">
        <f t="shared" si="121"/>
        <v>5.1625370645069779E-14</v>
      </c>
      <c r="AG419" s="131">
        <v>6.6953647921319262E-2</v>
      </c>
      <c r="AH419" s="131">
        <f t="shared" si="122"/>
        <v>-2.581268532253489E-14</v>
      </c>
      <c r="AI419" s="131">
        <v>4.6796750846750342E-2</v>
      </c>
      <c r="AJ419" s="131">
        <f t="shared" si="123"/>
        <v>2.2586099657218028E-14</v>
      </c>
      <c r="AK419" s="131">
        <v>3.1822146904833377E-2</v>
      </c>
      <c r="AL419" s="131">
        <f t="shared" si="124"/>
        <v>1.2906342661267445E-14</v>
      </c>
      <c r="AM419" s="131">
        <v>2.1139914795631525E-2</v>
      </c>
      <c r="AN419" s="131">
        <f t="shared" si="125"/>
        <v>6.4531713306337224E-15</v>
      </c>
      <c r="AO419" s="131">
        <f>Plan2!AB419</f>
        <v>0.1688184780921228</v>
      </c>
      <c r="AP419" s="133">
        <f t="shared" si="126"/>
        <v>7.3581542245267084E-3</v>
      </c>
    </row>
    <row r="420" spans="5:42" x14ac:dyDescent="0.25">
      <c r="E420" s="49">
        <v>0</v>
      </c>
      <c r="F420" s="41">
        <v>415</v>
      </c>
      <c r="G420" s="42">
        <f t="shared" si="120"/>
        <v>54.58333333333335</v>
      </c>
      <c r="H420" s="43">
        <f t="shared" si="114"/>
        <v>4.6979999999999999E-3</v>
      </c>
      <c r="I420" s="44">
        <f t="shared" si="115"/>
        <v>3.9150000000001114E-4</v>
      </c>
      <c r="J420" s="44">
        <f t="shared" si="127"/>
        <v>0.94932159387324189</v>
      </c>
      <c r="K420" s="45">
        <f t="shared" si="111"/>
        <v>0.35978742399088826</v>
      </c>
      <c r="L420" s="46">
        <f t="shared" si="116"/>
        <v>640</v>
      </c>
      <c r="M420" s="46">
        <f t="shared" si="117"/>
        <v>640</v>
      </c>
      <c r="N420" s="46">
        <f t="shared" si="118"/>
        <v>768</v>
      </c>
      <c r="O420" s="47">
        <f t="shared" si="119"/>
        <v>70.400000000000006</v>
      </c>
      <c r="P420" s="48">
        <f t="shared" si="112"/>
        <v>0</v>
      </c>
      <c r="Q420" s="50">
        <f t="shared" si="113"/>
        <v>0</v>
      </c>
      <c r="AB420" s="153">
        <v>4660</v>
      </c>
      <c r="AC420" s="131">
        <v>0.124497460184284</v>
      </c>
      <c r="AD420" s="131">
        <f t="shared" si="121"/>
        <v>-6.4670491184415368E-15</v>
      </c>
      <c r="AE420" s="131">
        <v>9.2697309566180885E-2</v>
      </c>
      <c r="AF420" s="131">
        <f t="shared" si="121"/>
        <v>-3.8802294710649221E-14</v>
      </c>
      <c r="AG420" s="131">
        <v>6.6809970565264915E-2</v>
      </c>
      <c r="AH420" s="131">
        <f t="shared" si="122"/>
        <v>-6.4670491184415368E-15</v>
      </c>
      <c r="AI420" s="131">
        <v>4.6696328634632835E-2</v>
      </c>
      <c r="AJ420" s="131">
        <f t="shared" si="123"/>
        <v>-6.4670491184415368E-15</v>
      </c>
      <c r="AK420" s="131">
        <v>3.1753859035938872E-2</v>
      </c>
      <c r="AL420" s="131">
        <f t="shared" si="124"/>
        <v>-6.4670491184415368E-15</v>
      </c>
      <c r="AM420" s="131">
        <v>2.1094550171606535E-2</v>
      </c>
      <c r="AN420" s="131">
        <f t="shared" si="125"/>
        <v>-1.2934098236883074E-14</v>
      </c>
      <c r="AO420" s="131">
        <f>Plan2!AB420</f>
        <v>0.16847193188369936</v>
      </c>
      <c r="AP420" s="133">
        <f t="shared" si="126"/>
        <v>7.3279449668028351E-3</v>
      </c>
    </row>
    <row r="421" spans="5:42" x14ac:dyDescent="0.25">
      <c r="E421" s="49">
        <v>0</v>
      </c>
      <c r="F421" s="41">
        <v>416</v>
      </c>
      <c r="G421" s="42">
        <f t="shared" si="120"/>
        <v>54.666666666666686</v>
      </c>
      <c r="H421" s="43">
        <f t="shared" si="114"/>
        <v>4.6979999999999999E-3</v>
      </c>
      <c r="I421" s="44">
        <f t="shared" si="115"/>
        <v>3.9150000000001114E-4</v>
      </c>
      <c r="J421" s="44">
        <f t="shared" si="127"/>
        <v>0.94894993446924047</v>
      </c>
      <c r="K421" s="45">
        <f t="shared" si="111"/>
        <v>0.35890227416091425</v>
      </c>
      <c r="L421" s="46">
        <f t="shared" si="116"/>
        <v>640</v>
      </c>
      <c r="M421" s="46">
        <f t="shared" si="117"/>
        <v>640</v>
      </c>
      <c r="N421" s="46">
        <f t="shared" si="118"/>
        <v>768</v>
      </c>
      <c r="O421" s="47">
        <f t="shared" si="119"/>
        <v>70.400000000000006</v>
      </c>
      <c r="P421" s="48">
        <f t="shared" si="112"/>
        <v>0</v>
      </c>
      <c r="Q421" s="50">
        <f t="shared" si="113"/>
        <v>0</v>
      </c>
      <c r="AB421" s="153">
        <v>4670</v>
      </c>
      <c r="AC421" s="131">
        <v>0.12423087033378237</v>
      </c>
      <c r="AD421" s="131">
        <f t="shared" si="121"/>
        <v>2.5923707624997405E-14</v>
      </c>
      <c r="AE421" s="131">
        <v>9.2498814256617448E-2</v>
      </c>
      <c r="AF421" s="131">
        <f t="shared" si="121"/>
        <v>5.8328342156244162E-14</v>
      </c>
      <c r="AG421" s="131">
        <v>6.6666908529793317E-2</v>
      </c>
      <c r="AH421" s="131">
        <f t="shared" si="122"/>
        <v>3.2404634531246757E-14</v>
      </c>
      <c r="AI421" s="131">
        <v>4.6596336496228921E-2</v>
      </c>
      <c r="AJ421" s="131">
        <f t="shared" si="123"/>
        <v>6.4809269062493513E-15</v>
      </c>
      <c r="AK421" s="131">
        <v>3.1685863620444378E-2</v>
      </c>
      <c r="AL421" s="131">
        <f t="shared" si="124"/>
        <v>9.721390359374027E-15</v>
      </c>
      <c r="AM421" s="131">
        <v>2.1049379828626657E-2</v>
      </c>
      <c r="AN421" s="131">
        <f t="shared" si="125"/>
        <v>3.2404634531246757E-15</v>
      </c>
      <c r="AO421" s="131">
        <f>Plan2!AB421</f>
        <v>0.16812680552284856</v>
      </c>
      <c r="AP421" s="133">
        <f t="shared" si="126"/>
        <v>7.297921366383936E-3</v>
      </c>
    </row>
    <row r="422" spans="5:42" x14ac:dyDescent="0.25">
      <c r="E422" s="49">
        <v>0</v>
      </c>
      <c r="F422" s="41">
        <v>417</v>
      </c>
      <c r="G422" s="42">
        <f t="shared" si="120"/>
        <v>54.750000000000021</v>
      </c>
      <c r="H422" s="43">
        <f t="shared" si="114"/>
        <v>4.6979999999999999E-3</v>
      </c>
      <c r="I422" s="44">
        <f t="shared" si="115"/>
        <v>3.9150000000001114E-4</v>
      </c>
      <c r="J422" s="44">
        <f t="shared" si="127"/>
        <v>0.94857842056989583</v>
      </c>
      <c r="K422" s="45">
        <f t="shared" si="111"/>
        <v>0.35801930197854326</v>
      </c>
      <c r="L422" s="46">
        <f t="shared" si="116"/>
        <v>640</v>
      </c>
      <c r="M422" s="46">
        <f t="shared" si="117"/>
        <v>640</v>
      </c>
      <c r="N422" s="46">
        <f t="shared" si="118"/>
        <v>768</v>
      </c>
      <c r="O422" s="47">
        <f t="shared" si="119"/>
        <v>70.400000000000006</v>
      </c>
      <c r="P422" s="48">
        <f t="shared" si="112"/>
        <v>0</v>
      </c>
      <c r="Q422" s="50">
        <f t="shared" si="113"/>
        <v>0</v>
      </c>
      <c r="AB422" s="153">
        <v>4680</v>
      </c>
      <c r="AC422" s="131">
        <v>0.12396541975614611</v>
      </c>
      <c r="AD422" s="131">
        <f t="shared" si="121"/>
        <v>1.298960938811433E-14</v>
      </c>
      <c r="AE422" s="131">
        <v>9.2301167217607685E-2</v>
      </c>
      <c r="AF422" s="131">
        <f t="shared" si="121"/>
        <v>4.5463632858400154E-14</v>
      </c>
      <c r="AG422" s="131">
        <v>6.6524457870541689E-2</v>
      </c>
      <c r="AH422" s="131">
        <f t="shared" si="122"/>
        <v>3.2474023470285822E-14</v>
      </c>
      <c r="AI422" s="131">
        <v>4.6496771674655782E-2</v>
      </c>
      <c r="AJ422" s="131">
        <f t="shared" si="123"/>
        <v>0</v>
      </c>
      <c r="AK422" s="131">
        <v>3.1618158783648556E-2</v>
      </c>
      <c r="AL422" s="131">
        <f t="shared" si="124"/>
        <v>0</v>
      </c>
      <c r="AM422" s="131">
        <v>2.1004402521300539E-2</v>
      </c>
      <c r="AN422" s="131">
        <f t="shared" si="125"/>
        <v>3.2474023470285825E-15</v>
      </c>
      <c r="AO422" s="131">
        <f>Plan2!AB422</f>
        <v>0.16778309030144331</v>
      </c>
      <c r="AP422" s="133">
        <f t="shared" si="126"/>
        <v>7.2680819051876835E-3</v>
      </c>
    </row>
    <row r="423" spans="5:42" x14ac:dyDescent="0.25">
      <c r="E423" s="49">
        <v>0</v>
      </c>
      <c r="F423" s="41">
        <v>418</v>
      </c>
      <c r="G423" s="42">
        <f t="shared" si="120"/>
        <v>54.833333333333357</v>
      </c>
      <c r="H423" s="43">
        <f t="shared" si="114"/>
        <v>4.6979999999999999E-3</v>
      </c>
      <c r="I423" s="44">
        <f t="shared" si="115"/>
        <v>3.9150000000001114E-4</v>
      </c>
      <c r="J423" s="44">
        <f t="shared" si="127"/>
        <v>0.94820705211824274</v>
      </c>
      <c r="K423" s="45">
        <f t="shared" si="111"/>
        <v>0.35713850208632197</v>
      </c>
      <c r="L423" s="46">
        <f t="shared" si="116"/>
        <v>640</v>
      </c>
      <c r="M423" s="46">
        <f t="shared" si="117"/>
        <v>640</v>
      </c>
      <c r="N423" s="46">
        <f t="shared" si="118"/>
        <v>768</v>
      </c>
      <c r="O423" s="47">
        <f t="shared" si="119"/>
        <v>70.400000000000006</v>
      </c>
      <c r="P423" s="48">
        <f t="shared" si="112"/>
        <v>0</v>
      </c>
      <c r="Q423" s="50">
        <f t="shared" si="113"/>
        <v>0</v>
      </c>
      <c r="AB423" s="153">
        <v>4690</v>
      </c>
      <c r="AC423" s="131">
        <v>0.12370110116391554</v>
      </c>
      <c r="AD423" s="131">
        <f t="shared" si="121"/>
        <v>1.301736496372996E-14</v>
      </c>
      <c r="AE423" s="131">
        <v>9.2104363023113658E-2</v>
      </c>
      <c r="AF423" s="131">
        <f t="shared" si="121"/>
        <v>-9.1121554746109723E-14</v>
      </c>
      <c r="AG423" s="131">
        <v>6.6382614676787799E-2</v>
      </c>
      <c r="AH423" s="131">
        <f t="shared" si="122"/>
        <v>-3.2543412409324901E-14</v>
      </c>
      <c r="AI423" s="131">
        <v>4.6397631436543539E-2</v>
      </c>
      <c r="AJ423" s="131">
        <f t="shared" si="123"/>
        <v>1.6271706204662451E-14</v>
      </c>
      <c r="AK423" s="131">
        <v>3.1550742666839035E-2</v>
      </c>
      <c r="AL423" s="131">
        <f t="shared" si="124"/>
        <v>-1.6271706204662451E-14</v>
      </c>
      <c r="AM423" s="131">
        <v>2.0959617014858524E-2</v>
      </c>
      <c r="AN423" s="131">
        <f t="shared" si="125"/>
        <v>-4.8815118613987352E-15</v>
      </c>
      <c r="AO423" s="131">
        <f>Plan2!AB423</f>
        <v>0.16744077758242115</v>
      </c>
      <c r="AP423" s="133">
        <f t="shared" si="126"/>
        <v>7.2384250800607008E-3</v>
      </c>
    </row>
    <row r="424" spans="5:42" x14ac:dyDescent="0.25">
      <c r="E424" s="49">
        <v>0</v>
      </c>
      <c r="F424" s="41">
        <v>419</v>
      </c>
      <c r="G424" s="42">
        <f t="shared" si="120"/>
        <v>54.916666666666693</v>
      </c>
      <c r="H424" s="43">
        <f t="shared" si="114"/>
        <v>4.6979999999999999E-3</v>
      </c>
      <c r="I424" s="44">
        <f t="shared" si="115"/>
        <v>3.9149999999987757E-4</v>
      </c>
      <c r="J424" s="44">
        <f t="shared" si="127"/>
        <v>0.94783582905733843</v>
      </c>
      <c r="K424" s="45">
        <f t="shared" si="111"/>
        <v>0.3562598691399772</v>
      </c>
      <c r="L424" s="46">
        <f t="shared" si="116"/>
        <v>640</v>
      </c>
      <c r="M424" s="46">
        <f t="shared" si="117"/>
        <v>640</v>
      </c>
      <c r="N424" s="46">
        <f t="shared" si="118"/>
        <v>768</v>
      </c>
      <c r="O424" s="47">
        <f t="shared" si="119"/>
        <v>70.400000000000006</v>
      </c>
      <c r="P424" s="48">
        <f t="shared" si="112"/>
        <v>0</v>
      </c>
      <c r="Q424" s="50">
        <f t="shared" si="113"/>
        <v>0</v>
      </c>
      <c r="S424" s="7"/>
      <c r="AB424" s="153">
        <v>4700</v>
      </c>
      <c r="AC424" s="131">
        <v>0.12343790733165187</v>
      </c>
      <c r="AD424" s="131">
        <f t="shared" si="121"/>
        <v>-1.3045120539345589E-14</v>
      </c>
      <c r="AE424" s="131">
        <v>9.1908396293277295E-2</v>
      </c>
      <c r="AF424" s="131">
        <f t="shared" si="121"/>
        <v>1.9567680809018384E-14</v>
      </c>
      <c r="AG424" s="131">
        <v>6.6241375071092415E-2</v>
      </c>
      <c r="AH424" s="131">
        <f t="shared" si="122"/>
        <v>-4.5657921887709563E-14</v>
      </c>
      <c r="AI424" s="131">
        <v>4.6298913071784936E-2</v>
      </c>
      <c r="AJ424" s="131">
        <f t="shared" si="123"/>
        <v>0</v>
      </c>
      <c r="AK424" s="131">
        <v>3.1483613427122366E-2</v>
      </c>
      <c r="AL424" s="131">
        <f t="shared" si="124"/>
        <v>3.2612801348363973E-15</v>
      </c>
      <c r="AM424" s="131">
        <v>2.0915022085039685E-2</v>
      </c>
      <c r="AN424" s="131">
        <f t="shared" si="125"/>
        <v>3.2612801348363973E-15</v>
      </c>
      <c r="AO424" s="131">
        <f>Plan2!AB424</f>
        <v>0.1670998587990625</v>
      </c>
      <c r="AP424" s="133">
        <f t="shared" si="126"/>
        <v>7.2089494038482527E-3</v>
      </c>
    </row>
    <row r="425" spans="5:42" x14ac:dyDescent="0.25">
      <c r="E425" s="49">
        <v>1</v>
      </c>
      <c r="F425" s="41">
        <v>420</v>
      </c>
      <c r="G425" s="42">
        <v>55</v>
      </c>
      <c r="H425" s="43">
        <f t="shared" si="114"/>
        <v>5.0769999999999999E-3</v>
      </c>
      <c r="I425" s="44">
        <f t="shared" si="115"/>
        <v>4.2308333333334534E-4</v>
      </c>
      <c r="J425" s="44">
        <f t="shared" si="127"/>
        <v>0.94746475133026264</v>
      </c>
      <c r="K425" s="45">
        <f t="shared" si="111"/>
        <v>0.35538339780838391</v>
      </c>
      <c r="L425" s="46">
        <f t="shared" si="116"/>
        <v>0</v>
      </c>
      <c r="M425" s="46">
        <f t="shared" si="117"/>
        <v>0</v>
      </c>
      <c r="N425" s="46">
        <f t="shared" si="118"/>
        <v>0</v>
      </c>
      <c r="O425" s="47">
        <f t="shared" si="119"/>
        <v>0</v>
      </c>
      <c r="P425" s="48">
        <f t="shared" si="112"/>
        <v>462.48604248969576</v>
      </c>
      <c r="Q425" s="50">
        <f t="shared" si="113"/>
        <v>0</v>
      </c>
      <c r="AB425" s="153">
        <v>4710</v>
      </c>
      <c r="AC425" s="131">
        <v>0.12317583109527876</v>
      </c>
      <c r="AD425" s="131">
        <f t="shared" si="121"/>
        <v>-8.4973694747247919E-14</v>
      </c>
      <c r="AE425" s="131">
        <v>9.1713261693928488E-2</v>
      </c>
      <c r="AF425" s="131">
        <f t="shared" si="121"/>
        <v>-1.3072876114961218E-14</v>
      </c>
      <c r="AG425" s="131">
        <v>6.6100735208945813E-2</v>
      </c>
      <c r="AH425" s="131">
        <f t="shared" si="122"/>
        <v>4.5755066402364264E-14</v>
      </c>
      <c r="AI425" s="131">
        <v>4.6200613893288549E-2</v>
      </c>
      <c r="AJ425" s="131">
        <f t="shared" si="123"/>
        <v>-1.3072876114961218E-14</v>
      </c>
      <c r="AK425" s="131">
        <v>3.1416769237255872E-2</v>
      </c>
      <c r="AL425" s="131">
        <f t="shared" si="124"/>
        <v>3.2682190287403046E-15</v>
      </c>
      <c r="AM425" s="131">
        <v>2.0870616517980153E-2</v>
      </c>
      <c r="AN425" s="131">
        <f t="shared" si="125"/>
        <v>0</v>
      </c>
      <c r="AO425" s="131">
        <f>Plan2!AB425</f>
        <v>0.16676032545427474</v>
      </c>
      <c r="AP425" s="133">
        <f t="shared" si="126"/>
        <v>7.1796534040263205E-3</v>
      </c>
    </row>
    <row r="426" spans="5:42" x14ac:dyDescent="0.25">
      <c r="E426" s="49">
        <v>0</v>
      </c>
      <c r="F426" s="41">
        <v>421</v>
      </c>
      <c r="G426" s="42">
        <f t="shared" si="120"/>
        <v>55.083333333333336</v>
      </c>
      <c r="H426" s="43">
        <f t="shared" si="114"/>
        <v>5.0769999999999999E-3</v>
      </c>
      <c r="I426" s="44">
        <f t="shared" si="115"/>
        <v>4.2308333333334534E-4</v>
      </c>
      <c r="J426" s="44">
        <f t="shared" si="127"/>
        <v>0.94706389478505404</v>
      </c>
      <c r="K426" s="45">
        <f t="shared" si="111"/>
        <v>0.35450908277353244</v>
      </c>
      <c r="L426" s="46">
        <f t="shared" si="116"/>
        <v>0</v>
      </c>
      <c r="M426" s="46">
        <f t="shared" si="117"/>
        <v>0</v>
      </c>
      <c r="N426" s="46">
        <f t="shared" si="118"/>
        <v>0</v>
      </c>
      <c r="O426" s="47">
        <f t="shared" si="119"/>
        <v>0</v>
      </c>
      <c r="P426" s="48">
        <f t="shared" si="112"/>
        <v>462.48604248969576</v>
      </c>
      <c r="Q426" s="50">
        <f t="shared" si="113"/>
        <v>0</v>
      </c>
      <c r="AB426" s="153">
        <v>4720</v>
      </c>
      <c r="AC426" s="131">
        <v>0.12291486535143292</v>
      </c>
      <c r="AD426" s="131">
        <f t="shared" si="121"/>
        <v>4.5852210917018965E-14</v>
      </c>
      <c r="AE426" s="131">
        <v>9.1518953936102404E-2</v>
      </c>
      <c r="AF426" s="131">
        <f t="shared" si="121"/>
        <v>1.9650947535865271E-14</v>
      </c>
      <c r="AG426" s="131">
        <v>6.5960691278418387E-2</v>
      </c>
      <c r="AH426" s="131">
        <f t="shared" si="122"/>
        <v>0</v>
      </c>
      <c r="AI426" s="131">
        <v>4.6102731236735001E-2</v>
      </c>
      <c r="AJ426" s="131">
        <f t="shared" si="123"/>
        <v>1.3100631690576847E-14</v>
      </c>
      <c r="AK426" s="131">
        <v>3.1350208285482017E-2</v>
      </c>
      <c r="AL426" s="131">
        <f t="shared" si="124"/>
        <v>-3.2751579226442118E-15</v>
      </c>
      <c r="AM426" s="131">
        <v>2.0826399110103078E-2</v>
      </c>
      <c r="AN426" s="131">
        <f t="shared" si="125"/>
        <v>0</v>
      </c>
      <c r="AO426" s="131">
        <f>Plan2!AB426</f>
        <v>0.16642216911988808</v>
      </c>
      <c r="AP426" s="133">
        <f t="shared" si="126"/>
        <v>7.150535623772436E-3</v>
      </c>
    </row>
    <row r="427" spans="5:42" x14ac:dyDescent="0.25">
      <c r="E427" s="49">
        <v>0</v>
      </c>
      <c r="F427" s="41">
        <v>422</v>
      </c>
      <c r="G427" s="42">
        <f t="shared" si="120"/>
        <v>55.166666666666671</v>
      </c>
      <c r="H427" s="43">
        <f t="shared" si="114"/>
        <v>5.0769999999999999E-3</v>
      </c>
      <c r="I427" s="44">
        <f t="shared" si="115"/>
        <v>4.2308333333334534E-4</v>
      </c>
      <c r="J427" s="44">
        <f t="shared" si="127"/>
        <v>0.94666320783556879</v>
      </c>
      <c r="K427" s="45">
        <f t="shared" si="111"/>
        <v>0.35363691873049674</v>
      </c>
      <c r="L427" s="46">
        <f t="shared" si="116"/>
        <v>0</v>
      </c>
      <c r="M427" s="46">
        <f t="shared" si="117"/>
        <v>0</v>
      </c>
      <c r="N427" s="46">
        <f t="shared" si="118"/>
        <v>0</v>
      </c>
      <c r="O427" s="47">
        <f t="shared" si="119"/>
        <v>0</v>
      </c>
      <c r="P427" s="48">
        <f t="shared" si="112"/>
        <v>462.48604248969576</v>
      </c>
      <c r="Q427" s="50">
        <f t="shared" si="113"/>
        <v>0</v>
      </c>
      <c r="AB427" s="153">
        <v>4730</v>
      </c>
      <c r="AC427" s="131">
        <v>0.122655003056821</v>
      </c>
      <c r="AD427" s="131">
        <f t="shared" si="121"/>
        <v>0</v>
      </c>
      <c r="AE427" s="131">
        <v>9.1325467775560859E-2</v>
      </c>
      <c r="AF427" s="131">
        <f t="shared" si="121"/>
        <v>-4.5949355431673666E-14</v>
      </c>
      <c r="AG427" s="131">
        <v>6.582123949981708E-2</v>
      </c>
      <c r="AH427" s="131">
        <f t="shared" si="122"/>
        <v>0</v>
      </c>
      <c r="AI427" s="131">
        <v>4.6005262460335955E-2</v>
      </c>
      <c r="AJ427" s="131">
        <f t="shared" si="123"/>
        <v>-1.3128387266192476E-14</v>
      </c>
      <c r="AK427" s="131">
        <v>3.1283928775364733E-2</v>
      </c>
      <c r="AL427" s="131">
        <f t="shared" si="124"/>
        <v>6.564193633096238E-15</v>
      </c>
      <c r="AM427" s="131">
        <v>2.0782368668009817E-2</v>
      </c>
      <c r="AN427" s="131">
        <f t="shared" si="125"/>
        <v>-9.8462904496443571E-15</v>
      </c>
      <c r="AO427" s="131">
        <f>Plan2!AB427</f>
        <v>0.16608538143595503</v>
      </c>
      <c r="AP427" s="133">
        <f t="shared" si="126"/>
        <v>7.1215946195515301E-3</v>
      </c>
    </row>
    <row r="428" spans="5:42" x14ac:dyDescent="0.25">
      <c r="E428" s="49">
        <v>0</v>
      </c>
      <c r="F428" s="41">
        <v>423</v>
      </c>
      <c r="G428" s="42">
        <f t="shared" si="120"/>
        <v>55.250000000000007</v>
      </c>
      <c r="H428" s="43">
        <f t="shared" si="114"/>
        <v>5.0769999999999999E-3</v>
      </c>
      <c r="I428" s="44">
        <f t="shared" si="115"/>
        <v>4.2308333333334534E-4</v>
      </c>
      <c r="J428" s="44">
        <f t="shared" si="127"/>
        <v>0.94626269041005373</v>
      </c>
      <c r="K428" s="45">
        <f t="shared" si="111"/>
        <v>0.35276690038740205</v>
      </c>
      <c r="L428" s="46">
        <f t="shared" si="116"/>
        <v>0</v>
      </c>
      <c r="M428" s="46">
        <f t="shared" si="117"/>
        <v>0</v>
      </c>
      <c r="N428" s="46">
        <f t="shared" si="118"/>
        <v>0</v>
      </c>
      <c r="O428" s="47">
        <f t="shared" si="119"/>
        <v>0</v>
      </c>
      <c r="P428" s="48">
        <f t="shared" si="112"/>
        <v>462.48604248969576</v>
      </c>
      <c r="Q428" s="50">
        <f t="shared" si="113"/>
        <v>0</v>
      </c>
      <c r="AB428" s="153">
        <v>4740</v>
      </c>
      <c r="AC428" s="131">
        <v>0.12239623722758723</v>
      </c>
      <c r="AD428" s="131">
        <f t="shared" si="121"/>
        <v>1.3156142841808107E-14</v>
      </c>
      <c r="AE428" s="131">
        <v>9.1132798012321339E-2</v>
      </c>
      <c r="AF428" s="131">
        <f t="shared" si="121"/>
        <v>2.6312285683616213E-14</v>
      </c>
      <c r="AG428" s="131">
        <v>6.5682376125344832E-2</v>
      </c>
      <c r="AH428" s="131">
        <f t="shared" si="122"/>
        <v>-2.6312285683616213E-14</v>
      </c>
      <c r="AI428" s="131">
        <v>4.5908204944596832E-2</v>
      </c>
      <c r="AJ428" s="131">
        <f t="shared" si="123"/>
        <v>-9.8671071313560803E-15</v>
      </c>
      <c r="AK428" s="131">
        <v>3.1217928925627643E-2</v>
      </c>
      <c r="AL428" s="131">
        <f t="shared" si="124"/>
        <v>-1.6445178552260131E-14</v>
      </c>
      <c r="AM428" s="131">
        <v>2.0738524008372686E-2</v>
      </c>
      <c r="AN428" s="131">
        <f t="shared" si="125"/>
        <v>9.8671071313560803E-15</v>
      </c>
      <c r="AO428" s="131">
        <f>Plan2!AB428</f>
        <v>0.16574995411006502</v>
      </c>
      <c r="AP428" s="133">
        <f t="shared" si="126"/>
        <v>7.0928289640849749E-3</v>
      </c>
    </row>
    <row r="429" spans="5:42" x14ac:dyDescent="0.25">
      <c r="E429" s="49">
        <v>0</v>
      </c>
      <c r="F429" s="41">
        <v>424</v>
      </c>
      <c r="G429" s="42">
        <f t="shared" si="120"/>
        <v>55.333333333333343</v>
      </c>
      <c r="H429" s="43">
        <f t="shared" si="114"/>
        <v>5.0769999999999999E-3</v>
      </c>
      <c r="I429" s="44">
        <f t="shared" si="115"/>
        <v>4.2308333333334534E-4</v>
      </c>
      <c r="J429" s="44">
        <f t="shared" si="127"/>
        <v>0.94586234243678613</v>
      </c>
      <c r="K429" s="45">
        <f t="shared" si="111"/>
        <v>0.35189902246539245</v>
      </c>
      <c r="L429" s="46">
        <f t="shared" si="116"/>
        <v>0</v>
      </c>
      <c r="M429" s="46">
        <f t="shared" si="117"/>
        <v>0</v>
      </c>
      <c r="N429" s="46">
        <f t="shared" si="118"/>
        <v>0</v>
      </c>
      <c r="O429" s="47">
        <f t="shared" si="119"/>
        <v>0</v>
      </c>
      <c r="P429" s="48">
        <f t="shared" si="112"/>
        <v>462.48604248969576</v>
      </c>
      <c r="Q429" s="50">
        <f t="shared" si="113"/>
        <v>0</v>
      </c>
      <c r="AB429" s="153">
        <v>4750</v>
      </c>
      <c r="AC429" s="131">
        <v>0.122138560938687</v>
      </c>
      <c r="AD429" s="131">
        <f t="shared" si="121"/>
        <v>-2.6367796834847468E-14</v>
      </c>
      <c r="AE429" s="131">
        <v>9.0940939490190276E-2</v>
      </c>
      <c r="AF429" s="131">
        <f t="shared" si="121"/>
        <v>6.591949208711867E-14</v>
      </c>
      <c r="AG429" s="131">
        <v>6.5544097438765159E-2</v>
      </c>
      <c r="AH429" s="131">
        <f t="shared" si="122"/>
        <v>0</v>
      </c>
      <c r="AI429" s="131">
        <v>4.5811556092081894E-2</v>
      </c>
      <c r="AJ429" s="131">
        <f t="shared" si="123"/>
        <v>0</v>
      </c>
      <c r="AK429" s="131">
        <v>3.1152206969994777E-2</v>
      </c>
      <c r="AL429" s="131">
        <f t="shared" si="124"/>
        <v>1.6479873021779667E-14</v>
      </c>
      <c r="AM429" s="131">
        <v>2.069486395782872E-2</v>
      </c>
      <c r="AN429" s="131">
        <f t="shared" si="125"/>
        <v>-1.1535911115245767E-14</v>
      </c>
      <c r="AO429" s="131">
        <f>Plan2!AB429</f>
        <v>0.16541587891666121</v>
      </c>
      <c r="AP429" s="133">
        <f t="shared" si="126"/>
        <v>7.0642372432601352E-3</v>
      </c>
    </row>
    <row r="430" spans="5:42" x14ac:dyDescent="0.25">
      <c r="E430" s="49">
        <v>0</v>
      </c>
      <c r="F430" s="41">
        <v>425</v>
      </c>
      <c r="G430" s="42">
        <f t="shared" si="120"/>
        <v>55.416666666666679</v>
      </c>
      <c r="H430" s="43">
        <f t="shared" si="114"/>
        <v>5.0769999999999999E-3</v>
      </c>
      <c r="I430" s="44">
        <f t="shared" si="115"/>
        <v>4.2308333333334534E-4</v>
      </c>
      <c r="J430" s="44">
        <f t="shared" si="127"/>
        <v>0.94546216384407356</v>
      </c>
      <c r="K430" s="45">
        <f t="shared" si="111"/>
        <v>0.3510332796985991</v>
      </c>
      <c r="L430" s="46">
        <f t="shared" si="116"/>
        <v>0</v>
      </c>
      <c r="M430" s="46">
        <f t="shared" si="117"/>
        <v>0</v>
      </c>
      <c r="N430" s="46">
        <f t="shared" si="118"/>
        <v>0</v>
      </c>
      <c r="O430" s="47">
        <f t="shared" si="119"/>
        <v>0</v>
      </c>
      <c r="P430" s="48">
        <f t="shared" si="112"/>
        <v>462.48604248969576</v>
      </c>
      <c r="Q430" s="50">
        <f t="shared" si="113"/>
        <v>0</v>
      </c>
      <c r="AB430" s="153">
        <v>4760</v>
      </c>
      <c r="AC430" s="131">
        <v>0.12188196732326961</v>
      </c>
      <c r="AD430" s="131">
        <f t="shared" si="121"/>
        <v>1.3211653993039363E-14</v>
      </c>
      <c r="AE430" s="131">
        <v>9.0749887096303189E-2</v>
      </c>
      <c r="AF430" s="131">
        <f t="shared" si="121"/>
        <v>-6.6058269965196814E-14</v>
      </c>
      <c r="AG430" s="131">
        <v>6.540639975507033E-2</v>
      </c>
      <c r="AH430" s="131">
        <f t="shared" si="122"/>
        <v>2.6423307986078726E-14</v>
      </c>
      <c r="AI430" s="131">
        <v>4.5715313327182566E-2</v>
      </c>
      <c r="AJ430" s="131">
        <f t="shared" si="123"/>
        <v>3.3029134982598407E-15</v>
      </c>
      <c r="AK430" s="131">
        <v>3.1086761157032586E-2</v>
      </c>
      <c r="AL430" s="131">
        <f t="shared" si="124"/>
        <v>-8.2572837456496018E-15</v>
      </c>
      <c r="AM430" s="131">
        <v>2.0651387352875309E-2</v>
      </c>
      <c r="AN430" s="131">
        <f t="shared" si="125"/>
        <v>4.9543702473897611E-15</v>
      </c>
      <c r="AO430" s="131">
        <f>Plan2!AB430</f>
        <v>0.16508314769636928</v>
      </c>
      <c r="AP430" s="133">
        <f t="shared" si="126"/>
        <v>7.035818057697818E-3</v>
      </c>
    </row>
    <row r="431" spans="5:42" x14ac:dyDescent="0.25">
      <c r="E431" s="49">
        <v>0</v>
      </c>
      <c r="F431" s="41">
        <v>426</v>
      </c>
      <c r="G431" s="42">
        <f t="shared" si="120"/>
        <v>55.500000000000014</v>
      </c>
      <c r="H431" s="43">
        <f t="shared" si="114"/>
        <v>5.0769999999999999E-3</v>
      </c>
      <c r="I431" s="44">
        <f t="shared" si="115"/>
        <v>4.2308333333334534E-4</v>
      </c>
      <c r="J431" s="44">
        <f t="shared" si="127"/>
        <v>0.94506215456025389</v>
      </c>
      <c r="K431" s="45">
        <f t="shared" si="111"/>
        <v>0.35016966683410861</v>
      </c>
      <c r="L431" s="46">
        <f t="shared" si="116"/>
        <v>0</v>
      </c>
      <c r="M431" s="46">
        <f t="shared" si="117"/>
        <v>0</v>
      </c>
      <c r="N431" s="46">
        <f t="shared" si="118"/>
        <v>0</v>
      </c>
      <c r="O431" s="47">
        <f t="shared" si="119"/>
        <v>0</v>
      </c>
      <c r="P431" s="48">
        <f t="shared" si="112"/>
        <v>462.48604248969576</v>
      </c>
      <c r="Q431" s="50">
        <f t="shared" si="113"/>
        <v>0</v>
      </c>
      <c r="AB431" s="153">
        <v>4770</v>
      </c>
      <c r="AC431" s="131">
        <v>0.12162644957206781</v>
      </c>
      <c r="AD431" s="131">
        <f t="shared" si="121"/>
        <v>1.3239409568654992E-14</v>
      </c>
      <c r="AE431" s="131">
        <v>9.0559635760671553E-2</v>
      </c>
      <c r="AF431" s="131">
        <f t="shared" si="121"/>
        <v>1.3239409568654992E-14</v>
      </c>
      <c r="AG431" s="131">
        <v>6.5269279420153994E-2</v>
      </c>
      <c r="AH431" s="131">
        <f t="shared" si="122"/>
        <v>-1.9859114352982488E-14</v>
      </c>
      <c r="AI431" s="131">
        <v>4.5619474095888644E-2</v>
      </c>
      <c r="AJ431" s="131">
        <f t="shared" si="123"/>
        <v>-1.654926196081874E-14</v>
      </c>
      <c r="AK431" s="131">
        <v>3.1021589749994777E-2</v>
      </c>
      <c r="AL431" s="131">
        <f t="shared" si="124"/>
        <v>-1.654926196081874E-15</v>
      </c>
      <c r="AM431" s="131">
        <v>2.0608093039766566E-2</v>
      </c>
      <c r="AN431" s="131">
        <f t="shared" si="125"/>
        <v>4.9647785882456219E-15</v>
      </c>
      <c r="AO431" s="131">
        <f>Plan2!AB431</f>
        <v>0.16475175235533274</v>
      </c>
      <c r="AP431" s="133">
        <f t="shared" si="126"/>
        <v>7.0075700219371928E-3</v>
      </c>
    </row>
    <row r="432" spans="5:42" x14ac:dyDescent="0.25">
      <c r="E432" s="49">
        <v>0</v>
      </c>
      <c r="F432" s="41">
        <v>427</v>
      </c>
      <c r="G432" s="42">
        <f t="shared" si="120"/>
        <v>55.58333333333335</v>
      </c>
      <c r="H432" s="43">
        <f t="shared" si="114"/>
        <v>5.0769999999999999E-3</v>
      </c>
      <c r="I432" s="44">
        <f t="shared" si="115"/>
        <v>4.2308333333334534E-4</v>
      </c>
      <c r="J432" s="44">
        <f t="shared" si="127"/>
        <v>0.94466231451369542</v>
      </c>
      <c r="K432" s="45">
        <f t="shared" si="111"/>
        <v>0.3493081786319302</v>
      </c>
      <c r="L432" s="46">
        <f t="shared" si="116"/>
        <v>0</v>
      </c>
      <c r="M432" s="46">
        <f t="shared" si="117"/>
        <v>0</v>
      </c>
      <c r="N432" s="46">
        <f t="shared" si="118"/>
        <v>0</v>
      </c>
      <c r="O432" s="47">
        <f t="shared" si="119"/>
        <v>0</v>
      </c>
      <c r="P432" s="48">
        <f t="shared" si="112"/>
        <v>462.48604248969576</v>
      </c>
      <c r="Q432" s="50">
        <f t="shared" si="113"/>
        <v>0</v>
      </c>
      <c r="AB432" s="153">
        <v>4780</v>
      </c>
      <c r="AC432" s="131">
        <v>0.12137200093279561</v>
      </c>
      <c r="AD432" s="131">
        <f t="shared" si="121"/>
        <v>-3.9801495432811868E-14</v>
      </c>
      <c r="AE432" s="131">
        <v>9.0370180455732974E-2</v>
      </c>
      <c r="AF432" s="131">
        <f t="shared" si="121"/>
        <v>2.6534330288541244E-14</v>
      </c>
      <c r="AG432" s="131">
        <v>6.5132732810488481E-2</v>
      </c>
      <c r="AH432" s="131">
        <f t="shared" si="122"/>
        <v>3.9801495432811868E-14</v>
      </c>
      <c r="AI432" s="131">
        <v>4.5524035865562515E-2</v>
      </c>
      <c r="AJ432" s="131">
        <f t="shared" si="123"/>
        <v>-3.3167912860676556E-15</v>
      </c>
      <c r="AK432" s="131">
        <v>3.0956691026668433E-2</v>
      </c>
      <c r="AL432" s="131">
        <f t="shared" si="124"/>
        <v>1.6583956430338278E-15</v>
      </c>
      <c r="AM432" s="131">
        <v>2.0564979874411408E-2</v>
      </c>
      <c r="AN432" s="131">
        <f t="shared" si="125"/>
        <v>1.6583956430338278E-15</v>
      </c>
      <c r="AO432" s="131">
        <f>Plan2!AB432</f>
        <v>0.16442168486455716</v>
      </c>
      <c r="AP432" s="133">
        <f t="shared" si="126"/>
        <v>6.9794917645994445E-3</v>
      </c>
    </row>
    <row r="433" spans="5:42" x14ac:dyDescent="0.25">
      <c r="E433" s="49">
        <v>0</v>
      </c>
      <c r="F433" s="41">
        <v>428</v>
      </c>
      <c r="G433" s="42">
        <f t="shared" si="120"/>
        <v>55.666666666666686</v>
      </c>
      <c r="H433" s="43">
        <f t="shared" si="114"/>
        <v>5.0769999999999999E-3</v>
      </c>
      <c r="I433" s="44">
        <f t="shared" si="115"/>
        <v>4.2308333333334534E-4</v>
      </c>
      <c r="J433" s="44">
        <f t="shared" si="127"/>
        <v>0.94426264363279666</v>
      </c>
      <c r="K433" s="45">
        <f t="shared" si="111"/>
        <v>0.34844880986496518</v>
      </c>
      <c r="L433" s="46">
        <f t="shared" si="116"/>
        <v>0</v>
      </c>
      <c r="M433" s="46">
        <f t="shared" si="117"/>
        <v>0</v>
      </c>
      <c r="N433" s="46">
        <f t="shared" si="118"/>
        <v>0</v>
      </c>
      <c r="O433" s="47">
        <f t="shared" si="119"/>
        <v>0</v>
      </c>
      <c r="P433" s="48">
        <f t="shared" si="112"/>
        <v>462.48604248969576</v>
      </c>
      <c r="Q433" s="50">
        <f t="shared" si="113"/>
        <v>0</v>
      </c>
      <c r="AB433" s="153">
        <v>4790</v>
      </c>
      <c r="AC433" s="131">
        <v>0.12111861470955411</v>
      </c>
      <c r="AD433" s="131">
        <f t="shared" si="121"/>
        <v>1.1300682611903313E-13</v>
      </c>
      <c r="AE433" s="131">
        <v>9.0181516195908876E-2</v>
      </c>
      <c r="AF433" s="131">
        <f t="shared" si="121"/>
        <v>-1.3294920719886251E-14</v>
      </c>
      <c r="AG433" s="131">
        <v>6.4996756332804717E-2</v>
      </c>
      <c r="AH433" s="131">
        <f t="shared" si="122"/>
        <v>-3.323730179971563E-14</v>
      </c>
      <c r="AI433" s="131">
        <v>4.5428996124715862E-2</v>
      </c>
      <c r="AJ433" s="131">
        <f t="shared" si="123"/>
        <v>1.6618650899857815E-14</v>
      </c>
      <c r="AK433" s="131">
        <v>3.0892063279222344E-2</v>
      </c>
      <c r="AL433" s="131">
        <f t="shared" si="124"/>
        <v>-8.3093254499289076E-15</v>
      </c>
      <c r="AM433" s="131">
        <v>2.0522046722272761E-2</v>
      </c>
      <c r="AN433" s="131">
        <f t="shared" si="125"/>
        <v>-1.6618650899857814E-15</v>
      </c>
      <c r="AO433" s="131">
        <f>Plan2!AB433</f>
        <v>0.16409293725926108</v>
      </c>
      <c r="AP433" s="133">
        <f t="shared" si="126"/>
        <v>6.9515819277365951E-3</v>
      </c>
    </row>
    <row r="434" spans="5:42" x14ac:dyDescent="0.25">
      <c r="E434" s="49">
        <v>0</v>
      </c>
      <c r="F434" s="41">
        <v>429</v>
      </c>
      <c r="G434" s="42">
        <f t="shared" si="120"/>
        <v>55.750000000000021</v>
      </c>
      <c r="H434" s="43">
        <f t="shared" si="114"/>
        <v>5.0769999999999999E-3</v>
      </c>
      <c r="I434" s="44">
        <f t="shared" si="115"/>
        <v>4.2308333333334534E-4</v>
      </c>
      <c r="J434" s="44">
        <f t="shared" si="127"/>
        <v>0.94386314184598641</v>
      </c>
      <c r="K434" s="45">
        <f t="shared" si="111"/>
        <v>0.34759155531897395</v>
      </c>
      <c r="L434" s="46">
        <f t="shared" si="116"/>
        <v>0</v>
      </c>
      <c r="M434" s="46">
        <f t="shared" si="117"/>
        <v>0</v>
      </c>
      <c r="N434" s="46">
        <f t="shared" si="118"/>
        <v>0</v>
      </c>
      <c r="O434" s="47">
        <f t="shared" si="119"/>
        <v>0</v>
      </c>
      <c r="P434" s="48">
        <f t="shared" si="112"/>
        <v>462.48604248969576</v>
      </c>
      <c r="Q434" s="50">
        <f t="shared" si="113"/>
        <v>0</v>
      </c>
      <c r="AB434" s="153">
        <v>4800</v>
      </c>
      <c r="AC434" s="131">
        <v>0.12086628426224248</v>
      </c>
      <c r="AD434" s="131">
        <f t="shared" si="121"/>
        <v>-2.6645352591003757E-14</v>
      </c>
      <c r="AE434" s="131">
        <v>8.9993638037167353E-2</v>
      </c>
      <c r="AF434" s="131">
        <f t="shared" si="121"/>
        <v>-1.9984014443252818E-14</v>
      </c>
      <c r="AG434" s="131">
        <v>6.4861346423778027E-2</v>
      </c>
      <c r="AH434" s="131">
        <f t="shared" si="122"/>
        <v>-6.6613381477509392E-15</v>
      </c>
      <c r="AI434" s="131">
        <v>4.5334352382789385E-2</v>
      </c>
      <c r="AJ434" s="131">
        <f t="shared" si="123"/>
        <v>6.6613381477509392E-15</v>
      </c>
      <c r="AK434" s="131">
        <v>3.0827704814057364E-2</v>
      </c>
      <c r="AL434" s="131">
        <f t="shared" si="124"/>
        <v>3.1641356201816961E-14</v>
      </c>
      <c r="AM434" s="131">
        <v>2.047929245826802E-2</v>
      </c>
      <c r="AN434" s="131">
        <f t="shared" si="125"/>
        <v>-3.3306690738754696E-15</v>
      </c>
      <c r="AO434" s="131">
        <f>Plan2!AB434</f>
        <v>0.16376550163823528</v>
      </c>
      <c r="AP434" s="133">
        <f t="shared" si="126"/>
        <v>6.9238391668724475E-3</v>
      </c>
    </row>
    <row r="435" spans="5:42" x14ac:dyDescent="0.25">
      <c r="E435" s="49">
        <v>0</v>
      </c>
      <c r="F435" s="41">
        <v>430</v>
      </c>
      <c r="G435" s="42">
        <f t="shared" si="120"/>
        <v>55.833333333333357</v>
      </c>
      <c r="H435" s="43">
        <f t="shared" si="114"/>
        <v>5.0769999999999999E-3</v>
      </c>
      <c r="I435" s="44">
        <f t="shared" si="115"/>
        <v>4.2308333333334534E-4</v>
      </c>
      <c r="J435" s="44">
        <f t="shared" si="127"/>
        <v>0.94346380908172378</v>
      </c>
      <c r="K435" s="45">
        <f t="shared" si="111"/>
        <v>0.3467364097925455</v>
      </c>
      <c r="L435" s="46">
        <f t="shared" si="116"/>
        <v>0</v>
      </c>
      <c r="M435" s="46">
        <f t="shared" si="117"/>
        <v>0</v>
      </c>
      <c r="N435" s="46">
        <f t="shared" si="118"/>
        <v>0</v>
      </c>
      <c r="O435" s="47">
        <f t="shared" si="119"/>
        <v>0</v>
      </c>
      <c r="P435" s="48">
        <f t="shared" si="112"/>
        <v>462.48604248969576</v>
      </c>
      <c r="Q435" s="50">
        <f t="shared" si="113"/>
        <v>0</v>
      </c>
      <c r="AB435" s="153">
        <v>4810</v>
      </c>
      <c r="AC435" s="131">
        <v>0.12061500300597996</v>
      </c>
      <c r="AD435" s="131">
        <f t="shared" si="121"/>
        <v>-3.3376079677793768E-14</v>
      </c>
      <c r="AE435" s="131">
        <v>8.9806541076591043E-2</v>
      </c>
      <c r="AF435" s="131">
        <f t="shared" si="121"/>
        <v>-4.0051295613352522E-14</v>
      </c>
      <c r="AG435" s="131">
        <v>6.4726499549716279E-2</v>
      </c>
      <c r="AH435" s="131">
        <f t="shared" si="122"/>
        <v>7.3427375291146291E-14</v>
      </c>
      <c r="AI435" s="131">
        <v>4.5240102169935341E-2</v>
      </c>
      <c r="AJ435" s="131">
        <f t="shared" si="123"/>
        <v>-6.6752159355587537E-15</v>
      </c>
      <c r="AK435" s="131">
        <v>3.0763613951658015E-2</v>
      </c>
      <c r="AL435" s="131">
        <f t="shared" si="124"/>
        <v>-3.0038471710014392E-14</v>
      </c>
      <c r="AM435" s="131">
        <v>2.0436715966670797E-2</v>
      </c>
      <c r="AN435" s="131">
        <f t="shared" si="125"/>
        <v>3.3376079677793768E-15</v>
      </c>
      <c r="AO435" s="131">
        <f>Plan2!AB435</f>
        <v>0.16343937016321117</v>
      </c>
      <c r="AP435" s="133">
        <f t="shared" si="126"/>
        <v>6.896262151639132E-3</v>
      </c>
    </row>
    <row r="436" spans="5:42" x14ac:dyDescent="0.25">
      <c r="E436" s="49">
        <v>0</v>
      </c>
      <c r="F436" s="41">
        <v>431</v>
      </c>
      <c r="G436" s="42">
        <f t="shared" si="120"/>
        <v>55.916666666666693</v>
      </c>
      <c r="H436" s="43">
        <f t="shared" si="114"/>
        <v>5.0769999999999999E-3</v>
      </c>
      <c r="I436" s="44">
        <f t="shared" si="115"/>
        <v>4.2308333333320104E-4</v>
      </c>
      <c r="J436" s="44">
        <f t="shared" si="127"/>
        <v>0.9430646452684982</v>
      </c>
      <c r="K436" s="45">
        <f t="shared" si="111"/>
        <v>0.34588336809706505</v>
      </c>
      <c r="L436" s="46">
        <f t="shared" si="116"/>
        <v>0</v>
      </c>
      <c r="M436" s="46">
        <f t="shared" si="117"/>
        <v>0</v>
      </c>
      <c r="N436" s="46">
        <f t="shared" si="118"/>
        <v>0</v>
      </c>
      <c r="O436" s="47">
        <f t="shared" si="119"/>
        <v>0</v>
      </c>
      <c r="P436" s="48">
        <f t="shared" si="112"/>
        <v>462.48604248969576</v>
      </c>
      <c r="Q436" s="50">
        <f t="shared" si="113"/>
        <v>0</v>
      </c>
      <c r="AB436" s="153">
        <v>4820</v>
      </c>
      <c r="AC436" s="131">
        <v>0.12036476441053194</v>
      </c>
      <c r="AD436" s="131">
        <f t="shared" si="121"/>
        <v>3.3445468616832841E-14</v>
      </c>
      <c r="AE436" s="131">
        <v>8.962022045195088E-2</v>
      </c>
      <c r="AF436" s="131">
        <f t="shared" si="121"/>
        <v>3.3445468616832841E-14</v>
      </c>
      <c r="AG436" s="131">
        <v>6.4592212206252012E-2</v>
      </c>
      <c r="AH436" s="131">
        <f t="shared" si="122"/>
        <v>-6.0201843510299113E-14</v>
      </c>
      <c r="AI436" s="131">
        <v>4.5146243036802675E-2</v>
      </c>
      <c r="AJ436" s="131">
        <f t="shared" si="123"/>
        <v>-1.0033640585049852E-14</v>
      </c>
      <c r="AK436" s="131">
        <v>3.069978902644712E-2</v>
      </c>
      <c r="AL436" s="131">
        <f t="shared" si="124"/>
        <v>6.6890937233665682E-15</v>
      </c>
      <c r="AM436" s="131">
        <v>2.039431614101379E-2</v>
      </c>
      <c r="AN436" s="131">
        <f t="shared" si="125"/>
        <v>-6.6890937233665682E-15</v>
      </c>
      <c r="AO436" s="131">
        <f>Plan2!AB436</f>
        <v>0.16311453505823331</v>
      </c>
      <c r="AP436" s="133">
        <f t="shared" si="126"/>
        <v>6.8688495638875025E-3</v>
      </c>
    </row>
    <row r="437" spans="5:42" x14ac:dyDescent="0.25">
      <c r="E437" s="49">
        <v>1</v>
      </c>
      <c r="F437" s="41">
        <v>432</v>
      </c>
      <c r="G437" s="42">
        <v>56</v>
      </c>
      <c r="H437" s="43">
        <f t="shared" si="114"/>
        <v>5.4650000000000002E-3</v>
      </c>
      <c r="I437" s="44">
        <f t="shared" si="115"/>
        <v>4.5541666666667964E-4</v>
      </c>
      <c r="J437" s="44">
        <f t="shared" si="127"/>
        <v>0.9426656503348293</v>
      </c>
      <c r="K437" s="45">
        <f t="shared" si="111"/>
        <v>0.3450324250566833</v>
      </c>
      <c r="L437" s="46">
        <f t="shared" si="116"/>
        <v>0</v>
      </c>
      <c r="M437" s="46">
        <f t="shared" si="117"/>
        <v>0</v>
      </c>
      <c r="N437" s="46">
        <f t="shared" si="118"/>
        <v>0</v>
      </c>
      <c r="O437" s="47">
        <f t="shared" si="119"/>
        <v>0</v>
      </c>
      <c r="P437" s="48">
        <f t="shared" si="112"/>
        <v>462.48604248969576</v>
      </c>
      <c r="Q437" s="50">
        <f t="shared" si="113"/>
        <v>0</v>
      </c>
      <c r="AB437" s="153">
        <v>4830</v>
      </c>
      <c r="AC437" s="131">
        <v>0.12011556199974399</v>
      </c>
      <c r="AD437" s="131">
        <f t="shared" si="121"/>
        <v>-4.6920800578220672E-14</v>
      </c>
      <c r="AE437" s="131">
        <v>8.9434671341284369E-2</v>
      </c>
      <c r="AF437" s="131">
        <f t="shared" si="121"/>
        <v>2.6811886044697527E-14</v>
      </c>
      <c r="AG437" s="131">
        <v>6.4458480918040351E-2</v>
      </c>
      <c r="AH437" s="131">
        <f t="shared" si="122"/>
        <v>2.0108914533523148E-14</v>
      </c>
      <c r="AI437" s="131">
        <v>4.5052772554324855E-2</v>
      </c>
      <c r="AJ437" s="131">
        <f t="shared" si="123"/>
        <v>1.6757428777935957E-14</v>
      </c>
      <c r="AK437" s="131">
        <v>3.0636228386640842E-2</v>
      </c>
      <c r="AL437" s="131">
        <f t="shared" si="124"/>
        <v>1.5081685900142361E-14</v>
      </c>
      <c r="AM437" s="131">
        <v>2.0352091883993069E-2</v>
      </c>
      <c r="AN437" s="131">
        <f t="shared" si="125"/>
        <v>6.7029715111743818E-15</v>
      </c>
      <c r="AO437" s="131">
        <f>Plan2!AB437</f>
        <v>0.16279098860904229</v>
      </c>
      <c r="AP437" s="133">
        <f t="shared" si="126"/>
        <v>6.841600098972416E-3</v>
      </c>
    </row>
    <row r="438" spans="5:42" x14ac:dyDescent="0.25">
      <c r="E438" s="49">
        <v>0</v>
      </c>
      <c r="F438" s="41">
        <v>433</v>
      </c>
      <c r="G438" s="42">
        <f t="shared" si="120"/>
        <v>56.083333333333336</v>
      </c>
      <c r="H438" s="43">
        <f t="shared" si="114"/>
        <v>5.4650000000000002E-3</v>
      </c>
      <c r="I438" s="44">
        <f t="shared" si="115"/>
        <v>4.5541666666667964E-4</v>
      </c>
      <c r="J438" s="44">
        <f t="shared" si="127"/>
        <v>0.94223634468657258</v>
      </c>
      <c r="K438" s="45">
        <f t="shared" si="111"/>
        <v>0.34418357550828377</v>
      </c>
      <c r="L438" s="46">
        <f t="shared" si="116"/>
        <v>0</v>
      </c>
      <c r="M438" s="46">
        <f t="shared" si="117"/>
        <v>0</v>
      </c>
      <c r="N438" s="46">
        <f t="shared" si="118"/>
        <v>0</v>
      </c>
      <c r="O438" s="47">
        <f t="shared" si="119"/>
        <v>0</v>
      </c>
      <c r="P438" s="48">
        <f t="shared" si="112"/>
        <v>462.48604248969576</v>
      </c>
      <c r="Q438" s="50">
        <f t="shared" si="113"/>
        <v>0</v>
      </c>
      <c r="AB438" s="153">
        <v>4840</v>
      </c>
      <c r="AC438" s="131">
        <v>0.11986738935098416</v>
      </c>
      <c r="AD438" s="131">
        <f t="shared" si="121"/>
        <v>-1.3433698597964394E-14</v>
      </c>
      <c r="AE438" s="131">
        <v>8.9249888962480026E-2</v>
      </c>
      <c r="AF438" s="131">
        <f t="shared" si="121"/>
        <v>-1.3433698597964394E-14</v>
      </c>
      <c r="AG438" s="131">
        <v>6.432530223845763E-2</v>
      </c>
      <c r="AH438" s="131">
        <f t="shared" si="122"/>
        <v>6.7168492989821971E-15</v>
      </c>
      <c r="AI438" s="131">
        <v>4.4959688313510111E-2</v>
      </c>
      <c r="AJ438" s="131">
        <f t="shared" si="123"/>
        <v>-1.0075273948473296E-14</v>
      </c>
      <c r="AK438" s="131">
        <v>3.0572930394106402E-2</v>
      </c>
      <c r="AL438" s="131">
        <f t="shared" si="124"/>
        <v>-2.6867397195928788E-14</v>
      </c>
      <c r="AM438" s="131">
        <v>2.0310042107373253E-2</v>
      </c>
      <c r="AN438" s="131">
        <f t="shared" si="125"/>
        <v>3.3584246494910985E-15</v>
      </c>
      <c r="AO438" s="131">
        <f>Plan2!AB438</f>
        <v>0.16246872316246536</v>
      </c>
      <c r="AP438" s="133">
        <f t="shared" si="126"/>
        <v>6.814512465812772E-3</v>
      </c>
    </row>
    <row r="439" spans="5:42" x14ac:dyDescent="0.25">
      <c r="E439" s="49">
        <v>0</v>
      </c>
      <c r="F439" s="41">
        <v>434</v>
      </c>
      <c r="G439" s="42">
        <f t="shared" si="120"/>
        <v>56.166666666666671</v>
      </c>
      <c r="H439" s="43">
        <f t="shared" si="114"/>
        <v>5.4650000000000002E-3</v>
      </c>
      <c r="I439" s="44">
        <f t="shared" si="115"/>
        <v>4.5541666666667964E-4</v>
      </c>
      <c r="J439" s="44">
        <f t="shared" si="127"/>
        <v>0.94180723455126325</v>
      </c>
      <c r="K439" s="45">
        <f t="shared" si="111"/>
        <v>0.34333681430145307</v>
      </c>
      <c r="L439" s="46">
        <f t="shared" si="116"/>
        <v>0</v>
      </c>
      <c r="M439" s="46">
        <f t="shared" si="117"/>
        <v>0</v>
      </c>
      <c r="N439" s="46">
        <f t="shared" si="118"/>
        <v>0</v>
      </c>
      <c r="O439" s="47">
        <f t="shared" si="119"/>
        <v>0</v>
      </c>
      <c r="P439" s="48">
        <f t="shared" si="112"/>
        <v>462.48604248969576</v>
      </c>
      <c r="Q439" s="50">
        <f t="shared" si="113"/>
        <v>0</v>
      </c>
      <c r="AB439" s="153">
        <v>4850</v>
      </c>
      <c r="AC439" s="131">
        <v>0.11962024009459045</v>
      </c>
      <c r="AD439" s="131">
        <f t="shared" si="121"/>
        <v>3.3653635433950058E-14</v>
      </c>
      <c r="AE439" s="131">
        <v>8.9065868572866663E-2</v>
      </c>
      <c r="AF439" s="131">
        <f t="shared" si="121"/>
        <v>0</v>
      </c>
      <c r="AG439" s="131">
        <v>6.4192672749306137E-2</v>
      </c>
      <c r="AH439" s="131">
        <f t="shared" si="122"/>
        <v>-1.3461454173580023E-14</v>
      </c>
      <c r="AI439" s="131">
        <v>4.4866987925234796E-2</v>
      </c>
      <c r="AJ439" s="131">
        <f t="shared" si="123"/>
        <v>-1.6826817716975029E-14</v>
      </c>
      <c r="AK439" s="131">
        <v>3.0509893424221696E-2</v>
      </c>
      <c r="AL439" s="131">
        <f t="shared" si="124"/>
        <v>2.355754480376504E-14</v>
      </c>
      <c r="AM439" s="131">
        <v>2.0268165731894133E-2</v>
      </c>
      <c r="AN439" s="131">
        <f t="shared" si="125"/>
        <v>0</v>
      </c>
      <c r="AO439" s="131">
        <f>Plan2!AB439</f>
        <v>0.16214773112580996</v>
      </c>
      <c r="AP439" s="133">
        <f t="shared" si="126"/>
        <v>6.787585384604583E-3</v>
      </c>
    </row>
    <row r="440" spans="5:42" x14ac:dyDescent="0.25">
      <c r="E440" s="49">
        <v>0</v>
      </c>
      <c r="F440" s="41">
        <v>435</v>
      </c>
      <c r="G440" s="42">
        <f t="shared" si="120"/>
        <v>56.250000000000007</v>
      </c>
      <c r="H440" s="43">
        <f t="shared" si="114"/>
        <v>5.4650000000000002E-3</v>
      </c>
      <c r="I440" s="44">
        <f t="shared" si="115"/>
        <v>4.5541666666667964E-4</v>
      </c>
      <c r="J440" s="44">
        <f t="shared" si="127"/>
        <v>0.94137831983986131</v>
      </c>
      <c r="K440" s="45">
        <f t="shared" si="111"/>
        <v>0.34249213629844849</v>
      </c>
      <c r="L440" s="46">
        <f t="shared" si="116"/>
        <v>0</v>
      </c>
      <c r="M440" s="46">
        <f t="shared" si="117"/>
        <v>0</v>
      </c>
      <c r="N440" s="46">
        <f t="shared" si="118"/>
        <v>0</v>
      </c>
      <c r="O440" s="47">
        <f t="shared" si="119"/>
        <v>0</v>
      </c>
      <c r="P440" s="48">
        <f t="shared" si="112"/>
        <v>462.48604248969576</v>
      </c>
      <c r="Q440" s="50">
        <f t="shared" si="113"/>
        <v>0</v>
      </c>
      <c r="AB440" s="153">
        <v>4860</v>
      </c>
      <c r="AC440" s="131">
        <v>0.11937410791332588</v>
      </c>
      <c r="AD440" s="131">
        <f t="shared" si="121"/>
        <v>1.348920974919565E-14</v>
      </c>
      <c r="AE440" s="131">
        <v>8.8882605468807302E-2</v>
      </c>
      <c r="AF440" s="131">
        <f t="shared" si="121"/>
        <v>2.0233814623793475E-14</v>
      </c>
      <c r="AG440" s="131">
        <v>6.4060589060521589E-2</v>
      </c>
      <c r="AH440" s="131">
        <f t="shared" si="122"/>
        <v>2.0233814623793475E-14</v>
      </c>
      <c r="AI440" s="131">
        <v>4.4774669020038876E-2</v>
      </c>
      <c r="AJ440" s="131">
        <f t="shared" si="123"/>
        <v>2.0233814623793475E-14</v>
      </c>
      <c r="AK440" s="131">
        <v>3.0447115865735619E-2</v>
      </c>
      <c r="AL440" s="131">
        <f t="shared" si="124"/>
        <v>-1.0116907311896737E-14</v>
      </c>
      <c r="AM440" s="131">
        <v>2.0226461687178312E-2</v>
      </c>
      <c r="AN440" s="131">
        <f t="shared" si="125"/>
        <v>5.0584536559483687E-15</v>
      </c>
      <c r="AO440" s="131">
        <f>Plan2!AB440</f>
        <v>0.16182800496627053</v>
      </c>
      <c r="AP440" s="133">
        <f t="shared" si="126"/>
        <v>6.7608175896532998E-3</v>
      </c>
    </row>
    <row r="441" spans="5:42" x14ac:dyDescent="0.25">
      <c r="E441" s="49">
        <v>0</v>
      </c>
      <c r="F441" s="41">
        <v>436</v>
      </c>
      <c r="G441" s="42">
        <f t="shared" si="120"/>
        <v>56.333333333333343</v>
      </c>
      <c r="H441" s="43">
        <f t="shared" si="114"/>
        <v>5.4650000000000002E-3</v>
      </c>
      <c r="I441" s="44">
        <f t="shared" si="115"/>
        <v>4.5541666666667964E-4</v>
      </c>
      <c r="J441" s="44">
        <f t="shared" si="127"/>
        <v>0.94094960046336751</v>
      </c>
      <c r="K441" s="45">
        <f t="shared" si="111"/>
        <v>0.34164953637416728</v>
      </c>
      <c r="L441" s="46">
        <f t="shared" si="116"/>
        <v>0</v>
      </c>
      <c r="M441" s="46">
        <f t="shared" si="117"/>
        <v>0</v>
      </c>
      <c r="N441" s="46">
        <f t="shared" si="118"/>
        <v>0</v>
      </c>
      <c r="O441" s="47">
        <f t="shared" si="119"/>
        <v>0</v>
      </c>
      <c r="P441" s="48">
        <f t="shared" si="112"/>
        <v>462.48604248969576</v>
      </c>
      <c r="Q441" s="50">
        <f t="shared" si="113"/>
        <v>0</v>
      </c>
      <c r="AB441" s="153">
        <v>4870</v>
      </c>
      <c r="AC441" s="131">
        <v>0.11912898654184062</v>
      </c>
      <c r="AD441" s="131">
        <f t="shared" si="121"/>
        <v>0</v>
      </c>
      <c r="AE441" s="131">
        <v>8.8700094985298475E-2</v>
      </c>
      <c r="AF441" s="131">
        <f t="shared" si="121"/>
        <v>6.7584826624056404E-15</v>
      </c>
      <c r="AG441" s="131">
        <v>6.392904780988394E-2</v>
      </c>
      <c r="AH441" s="131">
        <f t="shared" si="122"/>
        <v>-1.3516965324811281E-14</v>
      </c>
      <c r="AI441" s="131">
        <v>4.4682729247923832E-2</v>
      </c>
      <c r="AJ441" s="131">
        <f t="shared" si="123"/>
        <v>1.0137723993608461E-14</v>
      </c>
      <c r="AK441" s="131">
        <v>3.0384596120631425E-2</v>
      </c>
      <c r="AL441" s="131">
        <f t="shared" si="124"/>
        <v>-6.7584826624056404E-15</v>
      </c>
      <c r="AM441" s="131">
        <v>2.0184928911639942E-2</v>
      </c>
      <c r="AN441" s="131">
        <f t="shared" si="125"/>
        <v>-8.4481033280070505E-15</v>
      </c>
      <c r="AO441" s="131">
        <f>Plan2!AB441</f>
        <v>0.16150953721033778</v>
      </c>
      <c r="AP441" s="133">
        <f t="shared" si="126"/>
        <v>6.7342078270185568E-3</v>
      </c>
    </row>
    <row r="442" spans="5:42" x14ac:dyDescent="0.25">
      <c r="E442" s="49">
        <v>0</v>
      </c>
      <c r="F442" s="41">
        <v>437</v>
      </c>
      <c r="G442" s="42">
        <f t="shared" si="120"/>
        <v>56.416666666666679</v>
      </c>
      <c r="H442" s="43">
        <f t="shared" si="114"/>
        <v>5.4650000000000002E-3</v>
      </c>
      <c r="I442" s="44">
        <f t="shared" si="115"/>
        <v>4.5541666666667964E-4</v>
      </c>
      <c r="J442" s="44">
        <f t="shared" si="127"/>
        <v>0.94052107633282311</v>
      </c>
      <c r="K442" s="45">
        <f t="shared" si="111"/>
        <v>0.34080900941611558</v>
      </c>
      <c r="L442" s="46">
        <f t="shared" si="116"/>
        <v>0</v>
      </c>
      <c r="M442" s="46">
        <f t="shared" si="117"/>
        <v>0</v>
      </c>
      <c r="N442" s="46">
        <f t="shared" si="118"/>
        <v>0</v>
      </c>
      <c r="O442" s="47">
        <f t="shared" si="119"/>
        <v>0</v>
      </c>
      <c r="P442" s="48">
        <f t="shared" si="112"/>
        <v>462.48604248969576</v>
      </c>
      <c r="Q442" s="50">
        <f t="shared" si="113"/>
        <v>0</v>
      </c>
      <c r="AB442" s="153">
        <v>4880</v>
      </c>
      <c r="AC442" s="131">
        <v>0.11888486976614007</v>
      </c>
      <c r="AD442" s="131">
        <f t="shared" si="121"/>
        <v>-2.708944180085382E-14</v>
      </c>
      <c r="AE442" s="131">
        <v>8.8518332495574462E-2</v>
      </c>
      <c r="AF442" s="131">
        <f t="shared" si="121"/>
        <v>-2.0317081350640365E-14</v>
      </c>
      <c r="AG442" s="131">
        <v>6.3798045662732464E-2</v>
      </c>
      <c r="AH442" s="131">
        <f t="shared" si="122"/>
        <v>-4.0634162701280729E-14</v>
      </c>
      <c r="AI442" s="131">
        <v>4.4591166278153502E-2</v>
      </c>
      <c r="AJ442" s="131">
        <f t="shared" si="123"/>
        <v>3.3861802251067274E-15</v>
      </c>
      <c r="AK442" s="131">
        <v>3.0322332603990795E-2</v>
      </c>
      <c r="AL442" s="131">
        <f t="shared" si="124"/>
        <v>3.3861802251067274E-15</v>
      </c>
      <c r="AM442" s="131">
        <v>2.0143566352394782E-2</v>
      </c>
      <c r="AN442" s="131">
        <f t="shared" si="125"/>
        <v>1.6930901125533637E-15</v>
      </c>
      <c r="AO442" s="131">
        <f>Plan2!AB442</f>
        <v>0.16119232044321602</v>
      </c>
      <c r="AP442" s="133">
        <f t="shared" si="126"/>
        <v>6.7077548549148158E-3</v>
      </c>
    </row>
    <row r="443" spans="5:42" x14ac:dyDescent="0.25">
      <c r="E443" s="49">
        <v>0</v>
      </c>
      <c r="F443" s="41">
        <v>438</v>
      </c>
      <c r="G443" s="42">
        <f t="shared" si="120"/>
        <v>56.500000000000014</v>
      </c>
      <c r="H443" s="43">
        <f t="shared" si="114"/>
        <v>5.4650000000000002E-3</v>
      </c>
      <c r="I443" s="44">
        <f t="shared" si="115"/>
        <v>4.5541666666667964E-4</v>
      </c>
      <c r="J443" s="44">
        <f t="shared" si="127"/>
        <v>0.94009274735930981</v>
      </c>
      <c r="K443" s="45">
        <f t="shared" si="111"/>
        <v>0.33997055032437717</v>
      </c>
      <c r="L443" s="46">
        <f t="shared" si="116"/>
        <v>0</v>
      </c>
      <c r="M443" s="46">
        <f t="shared" si="117"/>
        <v>0</v>
      </c>
      <c r="N443" s="46">
        <f t="shared" si="118"/>
        <v>0</v>
      </c>
      <c r="O443" s="47">
        <f t="shared" si="119"/>
        <v>0</v>
      </c>
      <c r="P443" s="48">
        <f t="shared" si="112"/>
        <v>462.48604248969576</v>
      </c>
      <c r="Q443" s="50">
        <f t="shared" si="113"/>
        <v>0</v>
      </c>
      <c r="AB443" s="153">
        <v>4890</v>
      </c>
      <c r="AC443" s="131">
        <v>0.11864175142305988</v>
      </c>
      <c r="AD443" s="131">
        <f t="shared" si="121"/>
        <v>-7.464862061823395E-14</v>
      </c>
      <c r="AE443" s="131">
        <v>8.833731341071635E-2</v>
      </c>
      <c r="AF443" s="131">
        <f t="shared" si="121"/>
        <v>-4.071742942812761E-14</v>
      </c>
      <c r="AG443" s="131">
        <v>6.3667579311683986E-2</v>
      </c>
      <c r="AH443" s="131">
        <f t="shared" si="122"/>
        <v>2.7144952952085074E-14</v>
      </c>
      <c r="AI443" s="131">
        <v>4.4499977799057081E-2</v>
      </c>
      <c r="AJ443" s="131">
        <f t="shared" si="123"/>
        <v>3.3931191190106343E-15</v>
      </c>
      <c r="AK443" s="131">
        <v>3.0260323743859927E-2</v>
      </c>
      <c r="AL443" s="131">
        <f t="shared" si="124"/>
        <v>-5.0896786785159512E-15</v>
      </c>
      <c r="AM443" s="131">
        <v>2.0102372965171065E-2</v>
      </c>
      <c r="AN443" s="131">
        <f t="shared" si="125"/>
        <v>-3.3931191190106343E-15</v>
      </c>
      <c r="AO443" s="131">
        <f>Plan2!AB443</f>
        <v>0.16087634730824882</v>
      </c>
      <c r="AP443" s="133">
        <f t="shared" si="126"/>
        <v>6.6814574442477506E-3</v>
      </c>
    </row>
    <row r="444" spans="5:42" x14ac:dyDescent="0.25">
      <c r="E444" s="49">
        <v>0</v>
      </c>
      <c r="F444" s="41">
        <v>439</v>
      </c>
      <c r="G444" s="42">
        <f t="shared" si="120"/>
        <v>56.58333333333335</v>
      </c>
      <c r="H444" s="43">
        <f t="shared" si="114"/>
        <v>5.4650000000000002E-3</v>
      </c>
      <c r="I444" s="44">
        <f t="shared" si="115"/>
        <v>4.5541666666667964E-4</v>
      </c>
      <c r="J444" s="44">
        <f t="shared" si="127"/>
        <v>0.93966461345394992</v>
      </c>
      <c r="K444" s="45">
        <f t="shared" si="111"/>
        <v>0.33913415401158259</v>
      </c>
      <c r="L444" s="46">
        <f t="shared" si="116"/>
        <v>0</v>
      </c>
      <c r="M444" s="46">
        <f t="shared" si="117"/>
        <v>0</v>
      </c>
      <c r="N444" s="46">
        <f t="shared" si="118"/>
        <v>0</v>
      </c>
      <c r="O444" s="47">
        <f t="shared" si="119"/>
        <v>0</v>
      </c>
      <c r="P444" s="48">
        <f t="shared" si="112"/>
        <v>462.48604248969576</v>
      </c>
      <c r="Q444" s="50">
        <f t="shared" si="113"/>
        <v>0</v>
      </c>
      <c r="AB444" s="153">
        <v>4900</v>
      </c>
      <c r="AC444" s="131">
        <v>0.11839962539974772</v>
      </c>
      <c r="AD444" s="131">
        <f t="shared" si="121"/>
        <v>1.0200174038743624E-13</v>
      </c>
      <c r="AE444" s="131">
        <v>8.8157033179265959E-2</v>
      </c>
      <c r="AF444" s="131">
        <f t="shared" si="121"/>
        <v>2.7200464103316332E-14</v>
      </c>
      <c r="AG444" s="131">
        <v>6.3537645476354043E-2</v>
      </c>
      <c r="AH444" s="131">
        <f t="shared" si="122"/>
        <v>1.3600232051658166E-14</v>
      </c>
      <c r="AI444" s="131">
        <v>4.4409161517834514E-2</v>
      </c>
      <c r="AJ444" s="131">
        <f t="shared" si="123"/>
        <v>0</v>
      </c>
      <c r="AK444" s="131">
        <v>3.0198567981117367E-2</v>
      </c>
      <c r="AL444" s="131">
        <f t="shared" si="124"/>
        <v>5.1000870193718121E-15</v>
      </c>
      <c r="AM444" s="131">
        <v>2.0061347714221731E-2</v>
      </c>
      <c r="AN444" s="131">
        <f t="shared" si="125"/>
        <v>-1.7000290064572708E-15</v>
      </c>
      <c r="AO444" s="131">
        <f>Plan2!AB444</f>
        <v>0.16056161050634923</v>
      </c>
      <c r="AP444" s="133">
        <f t="shared" si="126"/>
        <v>6.6553143774522585E-3</v>
      </c>
    </row>
    <row r="445" spans="5:42" x14ac:dyDescent="0.25">
      <c r="E445" s="49">
        <v>0</v>
      </c>
      <c r="F445" s="41">
        <v>440</v>
      </c>
      <c r="G445" s="42">
        <f t="shared" si="120"/>
        <v>56.666666666666686</v>
      </c>
      <c r="H445" s="43">
        <f t="shared" si="114"/>
        <v>5.4650000000000002E-3</v>
      </c>
      <c r="I445" s="44">
        <f t="shared" si="115"/>
        <v>4.5541666666667964E-4</v>
      </c>
      <c r="J445" s="44">
        <f t="shared" si="127"/>
        <v>0.93923667452790605</v>
      </c>
      <c r="K445" s="45">
        <f t="shared" si="111"/>
        <v>0.33829981540287868</v>
      </c>
      <c r="L445" s="46">
        <f t="shared" si="116"/>
        <v>0</v>
      </c>
      <c r="M445" s="46">
        <f t="shared" si="117"/>
        <v>0</v>
      </c>
      <c r="N445" s="46">
        <f t="shared" si="118"/>
        <v>0</v>
      </c>
      <c r="O445" s="47">
        <f t="shared" si="119"/>
        <v>0</v>
      </c>
      <c r="P445" s="48">
        <f t="shared" si="112"/>
        <v>462.48604248969576</v>
      </c>
      <c r="Q445" s="50">
        <f t="shared" si="113"/>
        <v>0</v>
      </c>
      <c r="AB445" s="153">
        <v>4910</v>
      </c>
      <c r="AC445" s="131">
        <v>0.11815848563314939</v>
      </c>
      <c r="AD445" s="131">
        <f t="shared" si="121"/>
        <v>-2.7255975254547596E-14</v>
      </c>
      <c r="AE445" s="131">
        <v>8.7977487286843806E-2</v>
      </c>
      <c r="AF445" s="131">
        <f t="shared" si="121"/>
        <v>-6.8139938136368991E-15</v>
      </c>
      <c r="AG445" s="131">
        <v>6.3408240903082419E-2</v>
      </c>
      <c r="AH445" s="131">
        <f t="shared" si="122"/>
        <v>-1.3627987627273798E-14</v>
      </c>
      <c r="AI445" s="131">
        <v>4.4318715160364376E-2</v>
      </c>
      <c r="AJ445" s="131">
        <f t="shared" si="123"/>
        <v>-3.4069969068184495E-15</v>
      </c>
      <c r="AK445" s="131">
        <v>3.0137063769343171E-2</v>
      </c>
      <c r="AL445" s="131">
        <f t="shared" si="124"/>
        <v>-1.1924489173864574E-14</v>
      </c>
      <c r="AM445" s="131">
        <v>2.0020489572237579E-2</v>
      </c>
      <c r="AN445" s="131">
        <f t="shared" si="125"/>
        <v>3.4069969068184495E-15</v>
      </c>
      <c r="AO445" s="131">
        <f>Plan2!AB445</f>
        <v>0.16024810279543825</v>
      </c>
      <c r="AP445" s="133">
        <f t="shared" si="126"/>
        <v>6.6293244490557022E-3</v>
      </c>
    </row>
    <row r="446" spans="5:42" x14ac:dyDescent="0.25">
      <c r="E446" s="49">
        <v>0</v>
      </c>
      <c r="F446" s="41">
        <v>441</v>
      </c>
      <c r="G446" s="42">
        <f t="shared" si="120"/>
        <v>56.750000000000021</v>
      </c>
      <c r="H446" s="43">
        <f t="shared" si="114"/>
        <v>5.4650000000000002E-3</v>
      </c>
      <c r="I446" s="44">
        <f t="shared" si="115"/>
        <v>4.5541666666667964E-4</v>
      </c>
      <c r="J446" s="44">
        <f t="shared" si="127"/>
        <v>0.93880893049238145</v>
      </c>
      <c r="K446" s="45">
        <f t="shared" si="111"/>
        <v>0.33746752943589692</v>
      </c>
      <c r="L446" s="46">
        <f t="shared" si="116"/>
        <v>0</v>
      </c>
      <c r="M446" s="46">
        <f t="shared" si="117"/>
        <v>0</v>
      </c>
      <c r="N446" s="46">
        <f t="shared" si="118"/>
        <v>0</v>
      </c>
      <c r="O446" s="47">
        <f t="shared" si="119"/>
        <v>0</v>
      </c>
      <c r="P446" s="48">
        <f t="shared" si="112"/>
        <v>462.48604248969576</v>
      </c>
      <c r="Q446" s="50">
        <f t="shared" si="113"/>
        <v>0</v>
      </c>
      <c r="AB446" s="153">
        <v>4920</v>
      </c>
      <c r="AC446" s="131">
        <v>0.11791832610950471</v>
      </c>
      <c r="AD446" s="131">
        <f t="shared" si="121"/>
        <v>-2.7311486405778848E-14</v>
      </c>
      <c r="AE446" s="131">
        <v>8.7798671255773023E-2</v>
      </c>
      <c r="AF446" s="131">
        <f t="shared" si="121"/>
        <v>2.0483614804334135E-14</v>
      </c>
      <c r="AG446" s="131">
        <v>6.3279362364661557E-2</v>
      </c>
      <c r="AH446" s="131">
        <f t="shared" si="122"/>
        <v>2.0483614804334135E-14</v>
      </c>
      <c r="AI446" s="131">
        <v>4.4228636471014014E-2</v>
      </c>
      <c r="AJ446" s="131">
        <f t="shared" si="123"/>
        <v>-1.3655743202889424E-14</v>
      </c>
      <c r="AK446" s="131">
        <v>3.0075809574690065E-2</v>
      </c>
      <c r="AL446" s="131">
        <f t="shared" si="124"/>
        <v>1.53627111032506E-14</v>
      </c>
      <c r="AM446" s="131">
        <v>1.9979797520261487E-2</v>
      </c>
      <c r="AN446" s="131">
        <f t="shared" si="125"/>
        <v>0</v>
      </c>
      <c r="AO446" s="131">
        <f>Plan2!AB446</f>
        <v>0.1599358169898894</v>
      </c>
      <c r="AP446" s="133">
        <f t="shared" si="126"/>
        <v>6.6034864654103123E-3</v>
      </c>
    </row>
    <row r="447" spans="5:42" x14ac:dyDescent="0.25">
      <c r="E447" s="49">
        <v>0</v>
      </c>
      <c r="F447" s="41">
        <v>442</v>
      </c>
      <c r="G447" s="42">
        <f t="shared" si="120"/>
        <v>56.833333333333357</v>
      </c>
      <c r="H447" s="43">
        <f t="shared" si="114"/>
        <v>5.4650000000000002E-3</v>
      </c>
      <c r="I447" s="44">
        <f t="shared" si="115"/>
        <v>4.5541666666667964E-4</v>
      </c>
      <c r="J447" s="44">
        <f t="shared" si="127"/>
        <v>0.9383813812586197</v>
      </c>
      <c r="K447" s="45">
        <f t="shared" si="111"/>
        <v>0.33663729106072365</v>
      </c>
      <c r="L447" s="46">
        <f t="shared" si="116"/>
        <v>0</v>
      </c>
      <c r="M447" s="46">
        <f t="shared" si="117"/>
        <v>0</v>
      </c>
      <c r="N447" s="46">
        <f t="shared" si="118"/>
        <v>0</v>
      </c>
      <c r="O447" s="47">
        <f t="shared" si="119"/>
        <v>0</v>
      </c>
      <c r="P447" s="48">
        <f t="shared" si="112"/>
        <v>462.48604248969576</v>
      </c>
      <c r="Q447" s="50">
        <f t="shared" si="113"/>
        <v>0</v>
      </c>
      <c r="AB447" s="153">
        <v>4930</v>
      </c>
      <c r="AC447" s="131">
        <v>0.11767914086384661</v>
      </c>
      <c r="AD447" s="131">
        <f t="shared" si="121"/>
        <v>5.4733995114020217E-14</v>
      </c>
      <c r="AE447" s="131">
        <v>8.7620580644706555E-2</v>
      </c>
      <c r="AF447" s="131">
        <f t="shared" si="121"/>
        <v>0</v>
      </c>
      <c r="AG447" s="131">
        <v>6.3151006660067871E-2</v>
      </c>
      <c r="AH447" s="131">
        <f t="shared" si="122"/>
        <v>-2.7366997557010109E-14</v>
      </c>
      <c r="AI447" s="131">
        <v>4.4138923212452115E-2</v>
      </c>
      <c r="AJ447" s="131">
        <f t="shared" si="123"/>
        <v>-3.4208746946262636E-15</v>
      </c>
      <c r="AK447" s="131">
        <v>3.0014803875755617E-2</v>
      </c>
      <c r="AL447" s="131">
        <f t="shared" si="124"/>
        <v>6.8417493892525272E-15</v>
      </c>
      <c r="AM447" s="131">
        <v>1.9939270547603759E-2</v>
      </c>
      <c r="AN447" s="131">
        <f t="shared" si="125"/>
        <v>1.7104373473131318E-15</v>
      </c>
      <c r="AO447" s="131">
        <f>Plan2!AB447</f>
        <v>0.15962474595998008</v>
      </c>
      <c r="AP447" s="133">
        <f t="shared" si="126"/>
        <v>6.5777992445955058E-3</v>
      </c>
    </row>
    <row r="448" spans="5:42" x14ac:dyDescent="0.25">
      <c r="E448" s="49">
        <v>0</v>
      </c>
      <c r="F448" s="41">
        <v>443</v>
      </c>
      <c r="G448" s="42">
        <f t="shared" si="120"/>
        <v>56.916666666666693</v>
      </c>
      <c r="H448" s="43">
        <f t="shared" si="114"/>
        <v>5.4650000000000002E-3</v>
      </c>
      <c r="I448" s="44">
        <f t="shared" si="115"/>
        <v>4.5541666666652433E-4</v>
      </c>
      <c r="J448" s="44">
        <f t="shared" si="127"/>
        <v>0.93795402673790484</v>
      </c>
      <c r="K448" s="45">
        <f t="shared" si="111"/>
        <v>0.33580909523986896</v>
      </c>
      <c r="L448" s="46">
        <f t="shared" si="116"/>
        <v>0</v>
      </c>
      <c r="M448" s="46">
        <f t="shared" si="117"/>
        <v>0</v>
      </c>
      <c r="N448" s="46">
        <f t="shared" si="118"/>
        <v>0</v>
      </c>
      <c r="O448" s="47">
        <f t="shared" si="119"/>
        <v>0</v>
      </c>
      <c r="P448" s="48">
        <f t="shared" si="112"/>
        <v>462.48604248969576</v>
      </c>
      <c r="Q448" s="50">
        <f t="shared" si="113"/>
        <v>0</v>
      </c>
      <c r="AB448" s="153">
        <v>4940</v>
      </c>
      <c r="AC448" s="131">
        <v>0.11744092397950665</v>
      </c>
      <c r="AD448" s="131">
        <f t="shared" si="121"/>
        <v>-9.5978780478844783E-14</v>
      </c>
      <c r="AE448" s="131">
        <v>8.7443211048259778E-2</v>
      </c>
      <c r="AF448" s="131">
        <f t="shared" si="121"/>
        <v>0</v>
      </c>
      <c r="AG448" s="131">
        <v>6.3023170614197377E-2</v>
      </c>
      <c r="AH448" s="131">
        <f t="shared" si="122"/>
        <v>4.113376306236205E-14</v>
      </c>
      <c r="AI448" s="131">
        <v>4.4049573165463374E-2</v>
      </c>
      <c r="AJ448" s="131">
        <f t="shared" si="123"/>
        <v>1.3711254354120683E-14</v>
      </c>
      <c r="AK448" s="131">
        <v>2.9954045163456483E-2</v>
      </c>
      <c r="AL448" s="131">
        <f t="shared" si="124"/>
        <v>-1.7139067942650854E-14</v>
      </c>
      <c r="AM448" s="131">
        <v>1.9898907651758387E-2</v>
      </c>
      <c r="AN448" s="131">
        <f t="shared" si="125"/>
        <v>-1.0283440765590512E-14</v>
      </c>
      <c r="AO448" s="131">
        <f>Plan2!AB448</f>
        <v>0.15931488263134744</v>
      </c>
      <c r="AP448" s="133">
        <f t="shared" si="126"/>
        <v>6.5522616154505275E-3</v>
      </c>
    </row>
    <row r="449" spans="5:42" x14ac:dyDescent="0.25">
      <c r="E449" s="49">
        <v>1</v>
      </c>
      <c r="F449" s="41">
        <v>444</v>
      </c>
      <c r="G449" s="42">
        <v>57</v>
      </c>
      <c r="H449" s="43">
        <f t="shared" si="114"/>
        <v>5.8609999999999999E-3</v>
      </c>
      <c r="I449" s="44">
        <f t="shared" si="115"/>
        <v>4.884166666666805E-4</v>
      </c>
      <c r="J449" s="44">
        <f t="shared" si="127"/>
        <v>0.9375268668415615</v>
      </c>
      <c r="K449" s="45">
        <f t="shared" si="111"/>
        <v>0.33498293694823605</v>
      </c>
      <c r="L449" s="46">
        <f t="shared" si="116"/>
        <v>0</v>
      </c>
      <c r="M449" s="46">
        <f t="shared" si="117"/>
        <v>0</v>
      </c>
      <c r="N449" s="46">
        <f t="shared" si="118"/>
        <v>0</v>
      </c>
      <c r="O449" s="47">
        <f t="shared" si="119"/>
        <v>0</v>
      </c>
      <c r="P449" s="48">
        <f t="shared" si="112"/>
        <v>462.48604248969576</v>
      </c>
      <c r="Q449" s="50">
        <f t="shared" si="113"/>
        <v>0</v>
      </c>
      <c r="AB449" s="153">
        <v>4950</v>
      </c>
      <c r="AC449" s="131">
        <v>0.11720366958762896</v>
      </c>
      <c r="AD449" s="131">
        <f t="shared" si="121"/>
        <v>4.8086534754077093E-14</v>
      </c>
      <c r="AE449" s="131">
        <v>8.7266558096647129E-2</v>
      </c>
      <c r="AF449" s="131">
        <f t="shared" si="121"/>
        <v>0</v>
      </c>
      <c r="AG449" s="131">
        <v>6.289585107760301E-2</v>
      </c>
      <c r="AH449" s="131">
        <f t="shared" si="122"/>
        <v>-1.3739009929736312E-14</v>
      </c>
      <c r="AI449" s="131">
        <v>4.3960584128765447E-2</v>
      </c>
      <c r="AJ449" s="131">
        <f t="shared" si="123"/>
        <v>-1.0304257447302234E-14</v>
      </c>
      <c r="AK449" s="131">
        <v>2.9893531940904064E-2</v>
      </c>
      <c r="AL449" s="131">
        <f t="shared" si="124"/>
        <v>8.5868812060851951E-15</v>
      </c>
      <c r="AM449" s="131">
        <v>1.9858707838320524E-2</v>
      </c>
      <c r="AN449" s="131">
        <f t="shared" si="125"/>
        <v>1.5456386170953351E-14</v>
      </c>
      <c r="AO449" s="131">
        <f>Plan2!AB449</f>
        <v>0.15900621998445458</v>
      </c>
      <c r="AP449" s="133">
        <f t="shared" si="126"/>
        <v>6.5268724193798255E-3</v>
      </c>
    </row>
    <row r="450" spans="5:42" x14ac:dyDescent="0.25">
      <c r="E450" s="49">
        <v>0</v>
      </c>
      <c r="F450" s="41">
        <v>445</v>
      </c>
      <c r="G450" s="42">
        <f t="shared" si="120"/>
        <v>57.083333333333336</v>
      </c>
      <c r="H450" s="43">
        <f t="shared" si="114"/>
        <v>5.8609999999999999E-3</v>
      </c>
      <c r="I450" s="44">
        <f t="shared" si="115"/>
        <v>4.884166666666805E-4</v>
      </c>
      <c r="J450" s="44">
        <f t="shared" si="127"/>
        <v>0.93706896309434828</v>
      </c>
      <c r="K450" s="45">
        <f t="shared" si="111"/>
        <v>0.33415881117309093</v>
      </c>
      <c r="L450" s="46">
        <f t="shared" si="116"/>
        <v>0</v>
      </c>
      <c r="M450" s="46">
        <f t="shared" si="117"/>
        <v>0</v>
      </c>
      <c r="N450" s="46">
        <f t="shared" si="118"/>
        <v>0</v>
      </c>
      <c r="O450" s="47">
        <f t="shared" si="119"/>
        <v>0</v>
      </c>
      <c r="P450" s="48">
        <f t="shared" si="112"/>
        <v>462.48604248969576</v>
      </c>
      <c r="Q450" s="50">
        <f t="shared" si="113"/>
        <v>0</v>
      </c>
      <c r="AB450" s="153">
        <v>4960</v>
      </c>
      <c r="AC450" s="131">
        <v>0.11696737186668625</v>
      </c>
      <c r="AD450" s="131">
        <f t="shared" si="121"/>
        <v>4.8183679268731794E-14</v>
      </c>
      <c r="AE450" s="131">
        <v>8.7090617455323246E-2</v>
      </c>
      <c r="AF450" s="131">
        <f t="shared" si="121"/>
        <v>6.8833827526759706E-15</v>
      </c>
      <c r="AG450" s="131">
        <v>6.2769044926236806E-2</v>
      </c>
      <c r="AH450" s="131">
        <f t="shared" si="122"/>
        <v>-3.4416913763379853E-14</v>
      </c>
      <c r="AI450" s="131">
        <v>4.3871953918828428E-2</v>
      </c>
      <c r="AJ450" s="131">
        <f t="shared" si="123"/>
        <v>6.8833827526759706E-15</v>
      </c>
      <c r="AK450" s="131">
        <v>2.9833262723281257E-2</v>
      </c>
      <c r="AL450" s="131">
        <f t="shared" si="124"/>
        <v>-6.8833827526759706E-15</v>
      </c>
      <c r="AM450" s="131">
        <v>1.981867012090455E-2</v>
      </c>
      <c r="AN450" s="131">
        <f t="shared" si="125"/>
        <v>-1.7208456881689926E-15</v>
      </c>
      <c r="AO450" s="131">
        <f>Plan2!AB450</f>
        <v>0.15869875105405731</v>
      </c>
      <c r="AP450" s="133">
        <f t="shared" si="126"/>
        <v>6.5016305074125924E-3</v>
      </c>
    </row>
    <row r="451" spans="5:42" x14ac:dyDescent="0.25">
      <c r="E451" s="49">
        <v>0</v>
      </c>
      <c r="F451" s="41">
        <v>446</v>
      </c>
      <c r="G451" s="42">
        <f t="shared" si="120"/>
        <v>57.166666666666671</v>
      </c>
      <c r="H451" s="43">
        <f t="shared" si="114"/>
        <v>5.8609999999999999E-3</v>
      </c>
      <c r="I451" s="44">
        <f t="shared" si="115"/>
        <v>4.884166666666805E-4</v>
      </c>
      <c r="J451" s="44">
        <f t="shared" si="127"/>
        <v>0.936611282994957</v>
      </c>
      <c r="K451" s="45">
        <f t="shared" si="111"/>
        <v>0.333336712914032</v>
      </c>
      <c r="L451" s="46">
        <f t="shared" si="116"/>
        <v>0</v>
      </c>
      <c r="M451" s="46">
        <f t="shared" si="117"/>
        <v>0</v>
      </c>
      <c r="N451" s="46">
        <f t="shared" si="118"/>
        <v>0</v>
      </c>
      <c r="O451" s="47">
        <f t="shared" si="119"/>
        <v>0</v>
      </c>
      <c r="P451" s="48">
        <f t="shared" si="112"/>
        <v>462.48604248969576</v>
      </c>
      <c r="Q451" s="50">
        <f t="shared" si="113"/>
        <v>0</v>
      </c>
      <c r="AB451" s="153">
        <v>4970</v>
      </c>
      <c r="AC451" s="131">
        <v>0.11673202504200492</v>
      </c>
      <c r="AD451" s="131">
        <f t="shared" si="121"/>
        <v>6.2075344864354065E-14</v>
      </c>
      <c r="AE451" s="131">
        <v>8.6915384824628475E-2</v>
      </c>
      <c r="AF451" s="131">
        <f t="shared" si="121"/>
        <v>2.0691781621451352E-14</v>
      </c>
      <c r="AG451" s="131">
        <v>6.2642749061194117E-2</v>
      </c>
      <c r="AH451" s="131">
        <f t="shared" si="122"/>
        <v>2.0691781621451352E-14</v>
      </c>
      <c r="AI451" s="131">
        <v>4.3783680369695988E-2</v>
      </c>
      <c r="AJ451" s="131">
        <f t="shared" si="123"/>
        <v>6.8972605404837842E-15</v>
      </c>
      <c r="AK451" s="131">
        <v>2.9773236037721362E-2</v>
      </c>
      <c r="AL451" s="131">
        <f t="shared" si="124"/>
        <v>1.3794521080967568E-14</v>
      </c>
      <c r="AM451" s="131">
        <v>1.9778793521063688E-2</v>
      </c>
      <c r="AN451" s="131">
        <f t="shared" si="125"/>
        <v>-3.4486302702418921E-15</v>
      </c>
      <c r="AO451" s="131">
        <f>Plan2!AB451</f>
        <v>0.15839246892868403</v>
      </c>
      <c r="AP451" s="133">
        <f t="shared" si="126"/>
        <v>6.476534743540068E-3</v>
      </c>
    </row>
    <row r="452" spans="5:42" x14ac:dyDescent="0.25">
      <c r="E452" s="49">
        <v>0</v>
      </c>
      <c r="F452" s="41">
        <v>447</v>
      </c>
      <c r="G452" s="42">
        <f t="shared" si="120"/>
        <v>57.250000000000007</v>
      </c>
      <c r="H452" s="43">
        <f t="shared" si="114"/>
        <v>5.8609999999999999E-3</v>
      </c>
      <c r="I452" s="44">
        <f t="shared" si="115"/>
        <v>4.884166666666805E-4</v>
      </c>
      <c r="J452" s="44">
        <f t="shared" si="127"/>
        <v>0.93615382643415423</v>
      </c>
      <c r="K452" s="45">
        <f t="shared" si="111"/>
        <v>0.3325166371829596</v>
      </c>
      <c r="L452" s="46">
        <f t="shared" si="116"/>
        <v>0</v>
      </c>
      <c r="M452" s="46">
        <f t="shared" si="117"/>
        <v>0</v>
      </c>
      <c r="N452" s="46">
        <f t="shared" si="118"/>
        <v>0</v>
      </c>
      <c r="O452" s="47">
        <f t="shared" si="119"/>
        <v>0</v>
      </c>
      <c r="P452" s="48">
        <f t="shared" si="112"/>
        <v>462.48604248969576</v>
      </c>
      <c r="Q452" s="50">
        <f t="shared" si="113"/>
        <v>0</v>
      </c>
      <c r="AB452" s="153">
        <v>4980</v>
      </c>
      <c r="AC452" s="131">
        <v>0.11649762338529378</v>
      </c>
      <c r="AD452" s="131">
        <f t="shared" si="121"/>
        <v>-1.3822276656583201E-13</v>
      </c>
      <c r="AE452" s="131">
        <v>8.6740855939438449E-2</v>
      </c>
      <c r="AF452" s="131">
        <f t="shared" si="121"/>
        <v>0</v>
      </c>
      <c r="AG452" s="131">
        <v>6.2516960408460789E-2</v>
      </c>
      <c r="AH452" s="131">
        <f t="shared" si="122"/>
        <v>0</v>
      </c>
      <c r="AI452" s="131">
        <v>4.3695761332809051E-2</v>
      </c>
      <c r="AJ452" s="131">
        <f t="shared" si="123"/>
        <v>3.4555691641458001E-15</v>
      </c>
      <c r="AK452" s="131">
        <v>2.9713450423187775E-2</v>
      </c>
      <c r="AL452" s="131">
        <f t="shared" si="124"/>
        <v>-5.1833537462187004E-15</v>
      </c>
      <c r="AM452" s="131">
        <v>1.9739077068210143E-2</v>
      </c>
      <c r="AN452" s="131">
        <f t="shared" si="125"/>
        <v>-1.7277845820729001E-15</v>
      </c>
      <c r="AO452" s="131">
        <f>Plan2!AB452</f>
        <v>0.15808736675011384</v>
      </c>
      <c r="AP452" s="133">
        <f t="shared" si="126"/>
        <v>6.4515840007355338E-3</v>
      </c>
    </row>
    <row r="453" spans="5:42" x14ac:dyDescent="0.25">
      <c r="E453" s="49">
        <v>0</v>
      </c>
      <c r="F453" s="41">
        <v>448</v>
      </c>
      <c r="G453" s="42">
        <f t="shared" si="120"/>
        <v>57.333333333333343</v>
      </c>
      <c r="H453" s="43">
        <f t="shared" si="114"/>
        <v>5.8609999999999999E-3</v>
      </c>
      <c r="I453" s="44">
        <f t="shared" si="115"/>
        <v>4.884166666666805E-4</v>
      </c>
      <c r="J453" s="44">
        <f t="shared" si="127"/>
        <v>0.93569659330276</v>
      </c>
      <c r="K453" s="45">
        <f t="shared" ref="K453:K516" si="128">1/(1+$H$1)^F453</f>
        <v>0.33169857900404598</v>
      </c>
      <c r="L453" s="46">
        <f t="shared" si="116"/>
        <v>0</v>
      </c>
      <c r="M453" s="46">
        <f t="shared" si="117"/>
        <v>0</v>
      </c>
      <c r="N453" s="46">
        <f t="shared" si="118"/>
        <v>0</v>
      </c>
      <c r="O453" s="47">
        <f t="shared" si="119"/>
        <v>0</v>
      </c>
      <c r="P453" s="48">
        <f t="shared" ref="P453:P516" si="129">IF(M453&gt;0,0,SUM($M$89:$M$1145)/COUNTIF($M$89:$M$1145,"&gt;0")*$Q$2)</f>
        <v>462.48604248969576</v>
      </c>
      <c r="Q453" s="50">
        <f t="shared" ref="Q453:Q516" si="130">IF(AND(G453&gt;=65,P453&lt;=900),0,IF((P453-MIN($W$10*P453,$X$11))&lt;$U$5,0,IF((P453-MIN($W$10*P453,$X$11))&lt;$U$6,(P453-MIN($W$10*P453,$X$11))*$W$5-$X$5,IF((P453-MIN($W$10*P453,$X$11))&lt;$U$7,(P453-MIN($W$10*P453,$X$11))*$W$6-$X$6,IF((P453-MIN($W$10*P453,$X$11))&lt;$U$9,(P453-MIN($W$10*P453,$X$11))*$W$7-$X$7,(P453-MIN($W$10*P453,$X$11))*$W$9-$X$9)))))</f>
        <v>0</v>
      </c>
      <c r="AB453" s="153">
        <v>4990</v>
      </c>
      <c r="AC453" s="131">
        <v>0.11626416121418105</v>
      </c>
      <c r="AD453" s="131">
        <f t="shared" si="121"/>
        <v>4.155009669659649E-14</v>
      </c>
      <c r="AE453" s="131">
        <v>8.6567026568818248E-2</v>
      </c>
      <c r="AF453" s="131">
        <f t="shared" si="121"/>
        <v>-4.155009669659649E-14</v>
      </c>
      <c r="AG453" s="131">
        <v>6.2391675918664173E-2</v>
      </c>
      <c r="AH453" s="131">
        <f t="shared" si="122"/>
        <v>-5.1937620870745611E-14</v>
      </c>
      <c r="AI453" s="131">
        <v>4.3608194676831455E-2</v>
      </c>
      <c r="AJ453" s="131">
        <f t="shared" si="123"/>
        <v>-1.0387524174149122E-14</v>
      </c>
      <c r="AK453" s="131">
        <v>2.9653904430355742E-2</v>
      </c>
      <c r="AL453" s="131">
        <f t="shared" si="124"/>
        <v>3.4625080580497074E-15</v>
      </c>
      <c r="AM453" s="131">
        <v>1.9699519799536387E-2</v>
      </c>
      <c r="AN453" s="131">
        <f t="shared" si="125"/>
        <v>5.1937620870745612E-15</v>
      </c>
      <c r="AO453" s="131">
        <f>Plan2!AB453</f>
        <v>0.15778343771286829</v>
      </c>
      <c r="AP453" s="133">
        <f t="shared" si="126"/>
        <v>6.4267771645809E-3</v>
      </c>
    </row>
    <row r="454" spans="5:42" x14ac:dyDescent="0.25">
      <c r="E454" s="49">
        <v>0</v>
      </c>
      <c r="F454" s="41">
        <v>449</v>
      </c>
      <c r="G454" s="42">
        <f t="shared" si="120"/>
        <v>57.416666666666679</v>
      </c>
      <c r="H454" s="43">
        <f t="shared" ref="H454:H517" si="131">VLOOKUP(G454,$A$5:$B$100,2)</f>
        <v>5.8609999999999999E-3</v>
      </c>
      <c r="I454" s="44">
        <f t="shared" ref="I454:I517" si="132">H454*(G455-G454)</f>
        <v>4.884166666666805E-4</v>
      </c>
      <c r="J454" s="44">
        <f t="shared" si="127"/>
        <v>0.93523958349164771</v>
      </c>
      <c r="K454" s="45">
        <f t="shared" si="128"/>
        <v>0.33088253341370444</v>
      </c>
      <c r="L454" s="46">
        <f t="shared" ref="L454:L517" si="133">IF(G454&lt;$L$2,L453*(1+E454*$G$2),0)</f>
        <v>0</v>
      </c>
      <c r="M454" s="46">
        <f t="shared" ref="M454:M517" si="134">IF(L454&lt;$U$8,L454,$U$8)</f>
        <v>0</v>
      </c>
      <c r="N454" s="46">
        <f t="shared" ref="N454:N517" si="135">L454*(1+20%)</f>
        <v>0</v>
      </c>
      <c r="O454" s="47">
        <f t="shared" ref="O454:O517" si="136">M454*11%</f>
        <v>0</v>
      </c>
      <c r="P454" s="48">
        <f t="shared" si="129"/>
        <v>462.48604248969576</v>
      </c>
      <c r="Q454" s="50">
        <f t="shared" si="130"/>
        <v>0</v>
      </c>
      <c r="AB454" s="153">
        <v>5000</v>
      </c>
      <c r="AC454" s="131">
        <v>0.1160316328917527</v>
      </c>
      <c r="AD454" s="131">
        <f t="shared" si="121"/>
        <v>0</v>
      </c>
      <c r="AE454" s="131">
        <v>8.6393892515680595E-2</v>
      </c>
      <c r="AF454" s="131">
        <f t="shared" si="121"/>
        <v>-6.9388939039072284E-15</v>
      </c>
      <c r="AG454" s="131">
        <v>6.2266892566826937E-2</v>
      </c>
      <c r="AH454" s="131">
        <f t="shared" si="122"/>
        <v>4.5102810375396984E-14</v>
      </c>
      <c r="AI454" s="131">
        <v>4.3520978287477786E-2</v>
      </c>
      <c r="AJ454" s="131">
        <f t="shared" si="123"/>
        <v>-3.4694469519536142E-15</v>
      </c>
      <c r="AK454" s="131">
        <v>2.9594596621495044E-2</v>
      </c>
      <c r="AL454" s="131">
        <f t="shared" si="124"/>
        <v>6.9388939039072284E-15</v>
      </c>
      <c r="AM454" s="131">
        <v>1.96601207599373E-2</v>
      </c>
      <c r="AN454" s="131">
        <f t="shared" si="125"/>
        <v>-6.9388939039072284E-15</v>
      </c>
      <c r="AO454" s="131">
        <f>Plan2!AB454</f>
        <v>0.15748067506370256</v>
      </c>
      <c r="AP454" s="133">
        <f t="shared" si="126"/>
        <v>6.4021131300079359E-3</v>
      </c>
    </row>
    <row r="455" spans="5:42" x14ac:dyDescent="0.25">
      <c r="E455" s="49">
        <v>0</v>
      </c>
      <c r="F455" s="41">
        <v>450</v>
      </c>
      <c r="G455" s="42">
        <f t="shared" ref="G455:G518" si="137">G454+1/12</f>
        <v>57.500000000000014</v>
      </c>
      <c r="H455" s="43">
        <f t="shared" si="131"/>
        <v>5.8609999999999999E-3</v>
      </c>
      <c r="I455" s="44">
        <f t="shared" si="132"/>
        <v>4.884166666666805E-4</v>
      </c>
      <c r="J455" s="44">
        <f t="shared" si="127"/>
        <v>0.93478279689174404</v>
      </c>
      <c r="K455" s="45">
        <f t="shared" si="128"/>
        <v>0.33006849546056038</v>
      </c>
      <c r="L455" s="46">
        <f t="shared" si="133"/>
        <v>0</v>
      </c>
      <c r="M455" s="46">
        <f t="shared" si="134"/>
        <v>0</v>
      </c>
      <c r="N455" s="46">
        <f t="shared" si="135"/>
        <v>0</v>
      </c>
      <c r="O455" s="47">
        <f t="shared" si="136"/>
        <v>0</v>
      </c>
      <c r="P455" s="48">
        <f t="shared" si="129"/>
        <v>462.48604248969576</v>
      </c>
      <c r="Q455" s="50">
        <f t="shared" si="130"/>
        <v>0</v>
      </c>
      <c r="AB455" s="153">
        <v>5010</v>
      </c>
      <c r="AC455" s="131">
        <v>0.1158000328261005</v>
      </c>
      <c r="AD455" s="131">
        <f t="shared" ref="AD455:AF518" si="138">(AC455-AC454*($AB454/$AB455))/(($AB455-$AB454)/$AB455)</f>
        <v>6.9527716917150436E-15</v>
      </c>
      <c r="AE455" s="131">
        <v>8.6221449616447718E-2</v>
      </c>
      <c r="AF455" s="131">
        <f t="shared" si="138"/>
        <v>1.3905543383430087E-14</v>
      </c>
      <c r="AG455" s="131">
        <v>6.2142607352122729E-2</v>
      </c>
      <c r="AH455" s="131">
        <f t="shared" ref="AH455:AH518" si="139">(AG455-AG454*($AB454/$AB455))/(($AB455-$AB454)/$AB455)</f>
        <v>2.0858315075145132E-14</v>
      </c>
      <c r="AI455" s="131">
        <v>4.3434110067343101E-2</v>
      </c>
      <c r="AJ455" s="131">
        <f t="shared" ref="AJ455:AJ518" si="140">(AI455-AI454*($AB454/$AB455))/(($AB455-$AB454)/$AB455)</f>
        <v>0</v>
      </c>
      <c r="AK455" s="131">
        <v>2.9535525570354319E-2</v>
      </c>
      <c r="AL455" s="131">
        <f t="shared" ref="AL455:AL518" si="141">(AK455-AK454*($AB454/$AB455))/(($AB455-$AB454)/$AB455)</f>
        <v>-6.9527716917150436E-15</v>
      </c>
      <c r="AM455" s="131">
        <v>1.9620879001933426E-2</v>
      </c>
      <c r="AN455" s="131">
        <f t="shared" ref="AN455:AN518" si="142">(AM455-AM454*($AB454/$AB455))/(($AB455-$AB454)/$AB455)</f>
        <v>-3.4763858458575218E-15</v>
      </c>
      <c r="AO455" s="131">
        <f>Plan2!AB455</f>
        <v>0.15717907210110671</v>
      </c>
      <c r="AP455" s="133">
        <f t="shared" ref="AP455:AP518" si="143">(AO455-AO454*($AB454/$AB455))/(($AB455-$AB454)/$AB455)</f>
        <v>6.3775908031827875E-3</v>
      </c>
    </row>
    <row r="456" spans="5:42" x14ac:dyDescent="0.25">
      <c r="E456" s="49">
        <v>0</v>
      </c>
      <c r="F456" s="41">
        <v>451</v>
      </c>
      <c r="G456" s="42">
        <f t="shared" si="137"/>
        <v>57.58333333333335</v>
      </c>
      <c r="H456" s="43">
        <f t="shared" si="131"/>
        <v>5.8609999999999999E-3</v>
      </c>
      <c r="I456" s="44">
        <f t="shared" si="132"/>
        <v>4.884166666666805E-4</v>
      </c>
      <c r="J456" s="44">
        <f t="shared" ref="J456:J519" si="144">(1-I455)*J455</f>
        <v>0.93432623339402887</v>
      </c>
      <c r="K456" s="45">
        <f t="shared" si="128"/>
        <v>0.32925646020542004</v>
      </c>
      <c r="L456" s="46">
        <f t="shared" si="133"/>
        <v>0</v>
      </c>
      <c r="M456" s="46">
        <f t="shared" si="134"/>
        <v>0</v>
      </c>
      <c r="N456" s="46">
        <f t="shared" si="135"/>
        <v>0</v>
      </c>
      <c r="O456" s="47">
        <f t="shared" si="136"/>
        <v>0</v>
      </c>
      <c r="P456" s="48">
        <f t="shared" si="129"/>
        <v>462.48604248969576</v>
      </c>
      <c r="Q456" s="50">
        <f t="shared" si="130"/>
        <v>0</v>
      </c>
      <c r="AB456" s="153">
        <v>5020</v>
      </c>
      <c r="AC456" s="131">
        <v>0.11556935546987331</v>
      </c>
      <c r="AD456" s="131">
        <f t="shared" si="138"/>
        <v>4.8766546356660001E-14</v>
      </c>
      <c r="AE456" s="131">
        <v>8.6049693740717748E-2</v>
      </c>
      <c r="AF456" s="131">
        <f t="shared" si="138"/>
        <v>0</v>
      </c>
      <c r="AG456" s="131">
        <v>6.2018817297636454E-2</v>
      </c>
      <c r="AH456" s="131">
        <f t="shared" si="139"/>
        <v>1.3933298959045715E-14</v>
      </c>
      <c r="AI456" s="131">
        <v>4.3347587935734858E-2</v>
      </c>
      <c r="AJ456" s="131">
        <f t="shared" si="140"/>
        <v>3.4833247397614286E-15</v>
      </c>
      <c r="AK456" s="131">
        <v>2.947668986204682E-2</v>
      </c>
      <c r="AL456" s="131">
        <f t="shared" si="141"/>
        <v>-1.0449974219284286E-14</v>
      </c>
      <c r="AM456" s="131">
        <v>1.9581793585594909E-2</v>
      </c>
      <c r="AN456" s="131">
        <f t="shared" si="142"/>
        <v>-1.7416623698807143E-15</v>
      </c>
      <c r="AO456" s="131">
        <f>Plan2!AB456</f>
        <v>0.1568786221748113</v>
      </c>
      <c r="AP456" s="133">
        <f t="shared" si="143"/>
        <v>6.3532091008175473E-3</v>
      </c>
    </row>
    <row r="457" spans="5:42" x14ac:dyDescent="0.25">
      <c r="E457" s="49">
        <v>0</v>
      </c>
      <c r="F457" s="41">
        <v>452</v>
      </c>
      <c r="G457" s="42">
        <f t="shared" si="137"/>
        <v>57.666666666666686</v>
      </c>
      <c r="H457" s="43">
        <f t="shared" si="131"/>
        <v>5.8609999999999999E-3</v>
      </c>
      <c r="I457" s="44">
        <f t="shared" si="132"/>
        <v>4.884166666666805E-4</v>
      </c>
      <c r="J457" s="44">
        <f t="shared" si="144"/>
        <v>0.93386989288953537</v>
      </c>
      <c r="K457" s="45">
        <f t="shared" si="128"/>
        <v>0.32844642272124136</v>
      </c>
      <c r="L457" s="46">
        <f t="shared" si="133"/>
        <v>0</v>
      </c>
      <c r="M457" s="46">
        <f t="shared" si="134"/>
        <v>0</v>
      </c>
      <c r="N457" s="46">
        <f t="shared" si="135"/>
        <v>0</v>
      </c>
      <c r="O457" s="47">
        <f t="shared" si="136"/>
        <v>0</v>
      </c>
      <c r="P457" s="48">
        <f t="shared" si="129"/>
        <v>462.48604248969576</v>
      </c>
      <c r="Q457" s="50">
        <f t="shared" si="130"/>
        <v>0</v>
      </c>
      <c r="AB457" s="153">
        <v>5030</v>
      </c>
      <c r="AC457" s="131">
        <v>0.11533959531983372</v>
      </c>
      <c r="AD457" s="131">
        <f t="shared" si="138"/>
        <v>-3.4902636336653365E-14</v>
      </c>
      <c r="AE457" s="131">
        <v>8.5878620790935112E-2</v>
      </c>
      <c r="AF457" s="131">
        <f t="shared" si="138"/>
        <v>5.584421813864538E-14</v>
      </c>
      <c r="AG457" s="131">
        <v>6.1895519450126182E-2</v>
      </c>
      <c r="AH457" s="131">
        <f t="shared" si="139"/>
        <v>-2.792210906932269E-14</v>
      </c>
      <c r="AI457" s="131">
        <v>4.3261409828506757E-2</v>
      </c>
      <c r="AJ457" s="131">
        <f t="shared" si="140"/>
        <v>0</v>
      </c>
      <c r="AK457" s="131">
        <v>2.9418088092937427E-2</v>
      </c>
      <c r="AL457" s="131">
        <f t="shared" si="141"/>
        <v>2.2686713618824686E-14</v>
      </c>
      <c r="AM457" s="131">
        <v>1.9542863578466498E-2</v>
      </c>
      <c r="AN457" s="131">
        <f t="shared" si="142"/>
        <v>3.4902636336653363E-15</v>
      </c>
      <c r="AO457" s="131">
        <f>Plan2!AB457</f>
        <v>0.1565793186852974</v>
      </c>
      <c r="AP457" s="133">
        <f t="shared" si="143"/>
        <v>6.3289669493159515E-3</v>
      </c>
    </row>
    <row r="458" spans="5:42" x14ac:dyDescent="0.25">
      <c r="E458" s="49">
        <v>0</v>
      </c>
      <c r="F458" s="41">
        <v>453</v>
      </c>
      <c r="G458" s="42">
        <f t="shared" si="137"/>
        <v>57.750000000000021</v>
      </c>
      <c r="H458" s="43">
        <f t="shared" si="131"/>
        <v>5.8609999999999999E-3</v>
      </c>
      <c r="I458" s="44">
        <f t="shared" si="132"/>
        <v>4.884166666666805E-4</v>
      </c>
      <c r="J458" s="44">
        <f t="shared" si="144"/>
        <v>0.93341377526934988</v>
      </c>
      <c r="K458" s="45">
        <f t="shared" si="128"/>
        <v>0.32763837809310375</v>
      </c>
      <c r="L458" s="46">
        <f t="shared" si="133"/>
        <v>0</v>
      </c>
      <c r="M458" s="46">
        <f t="shared" si="134"/>
        <v>0</v>
      </c>
      <c r="N458" s="46">
        <f t="shared" si="135"/>
        <v>0</v>
      </c>
      <c r="O458" s="47">
        <f t="shared" si="136"/>
        <v>0</v>
      </c>
      <c r="P458" s="48">
        <f t="shared" si="129"/>
        <v>462.48604248969576</v>
      </c>
      <c r="Q458" s="50">
        <f t="shared" si="130"/>
        <v>0</v>
      </c>
      <c r="AB458" s="153">
        <v>5040</v>
      </c>
      <c r="AC458" s="131">
        <v>0.11511074691642127</v>
      </c>
      <c r="AD458" s="131">
        <f t="shared" si="138"/>
        <v>-4.1966430330830917E-14</v>
      </c>
      <c r="AE458" s="131">
        <v>8.5708226702064225E-2</v>
      </c>
      <c r="AF458" s="131">
        <f t="shared" si="138"/>
        <v>6.9944050551384862E-15</v>
      </c>
      <c r="AG458" s="131">
        <v>6.177271087978866E-2</v>
      </c>
      <c r="AH458" s="131">
        <f t="shared" si="139"/>
        <v>1.3988810110276972E-14</v>
      </c>
      <c r="AI458" s="131">
        <v>4.3175573697894633E-2</v>
      </c>
      <c r="AJ458" s="131">
        <f t="shared" si="140"/>
        <v>-3.4972025275692431E-15</v>
      </c>
      <c r="AK458" s="131">
        <v>2.9359718870530783E-2</v>
      </c>
      <c r="AL458" s="131">
        <f t="shared" si="141"/>
        <v>-1.2240208846492351E-14</v>
      </c>
      <c r="AM458" s="131">
        <v>1.9504088055493349E-2</v>
      </c>
      <c r="AN458" s="131">
        <f t="shared" si="142"/>
        <v>0</v>
      </c>
      <c r="AO458" s="131">
        <f>Plan2!AB458</f>
        <v>0.15628115508331478</v>
      </c>
      <c r="AP458" s="133">
        <f t="shared" si="143"/>
        <v>6.3048632860591702E-3</v>
      </c>
    </row>
    <row r="459" spans="5:42" x14ac:dyDescent="0.25">
      <c r="E459" s="49">
        <v>0</v>
      </c>
      <c r="F459" s="41">
        <v>454</v>
      </c>
      <c r="G459" s="42">
        <f t="shared" si="137"/>
        <v>57.833333333333357</v>
      </c>
      <c r="H459" s="43">
        <f t="shared" si="131"/>
        <v>5.8609999999999999E-3</v>
      </c>
      <c r="I459" s="44">
        <f t="shared" si="132"/>
        <v>4.884166666666805E-4</v>
      </c>
      <c r="J459" s="44">
        <f t="shared" si="144"/>
        <v>0.93295788042461203</v>
      </c>
      <c r="K459" s="45">
        <f t="shared" si="128"/>
        <v>0.32683232141817825</v>
      </c>
      <c r="L459" s="46">
        <f t="shared" si="133"/>
        <v>0</v>
      </c>
      <c r="M459" s="46">
        <f t="shared" si="134"/>
        <v>0</v>
      </c>
      <c r="N459" s="46">
        <f t="shared" si="135"/>
        <v>0</v>
      </c>
      <c r="O459" s="47">
        <f t="shared" si="136"/>
        <v>0</v>
      </c>
      <c r="P459" s="48">
        <f t="shared" si="129"/>
        <v>462.48604248969576</v>
      </c>
      <c r="Q459" s="50">
        <f t="shared" si="130"/>
        <v>0</v>
      </c>
      <c r="AB459" s="153">
        <v>5050</v>
      </c>
      <c r="AC459" s="131">
        <v>0.11488280484331949</v>
      </c>
      <c r="AD459" s="131">
        <f t="shared" si="138"/>
        <v>2.1024848528838902E-14</v>
      </c>
      <c r="AE459" s="131">
        <v>8.5538507441267966E-2</v>
      </c>
      <c r="AF459" s="131">
        <f t="shared" si="138"/>
        <v>-4.9057979900624105E-14</v>
      </c>
      <c r="AG459" s="131">
        <v>6.165038868002666E-2</v>
      </c>
      <c r="AH459" s="131">
        <f t="shared" si="139"/>
        <v>-2.1024848528838902E-14</v>
      </c>
      <c r="AI459" s="131">
        <v>4.309007751235424E-2</v>
      </c>
      <c r="AJ459" s="131">
        <f t="shared" si="140"/>
        <v>-3.5041414214731503E-15</v>
      </c>
      <c r="AK459" s="131">
        <v>2.930158081336141E-2</v>
      </c>
      <c r="AL459" s="131">
        <f t="shared" si="141"/>
        <v>-1.7520707107365752E-15</v>
      </c>
      <c r="AM459" s="131">
        <v>1.9465466098947816E-2</v>
      </c>
      <c r="AN459" s="131">
        <f t="shared" si="142"/>
        <v>0</v>
      </c>
      <c r="AO459" s="131">
        <f>Plan2!AB459</f>
        <v>0.15598412486940402</v>
      </c>
      <c r="AP459" s="133">
        <f t="shared" si="143"/>
        <v>6.2808970583903834E-3</v>
      </c>
    </row>
    <row r="460" spans="5:42" x14ac:dyDescent="0.25">
      <c r="E460" s="49">
        <v>0</v>
      </c>
      <c r="F460" s="41">
        <v>455</v>
      </c>
      <c r="G460" s="42">
        <f t="shared" si="137"/>
        <v>57.916666666666693</v>
      </c>
      <c r="H460" s="43">
        <f t="shared" si="131"/>
        <v>5.8609999999999999E-3</v>
      </c>
      <c r="I460" s="44">
        <f t="shared" si="132"/>
        <v>4.8841666666651397E-4</v>
      </c>
      <c r="J460" s="44">
        <f t="shared" si="144"/>
        <v>0.93250220824651464</v>
      </c>
      <c r="K460" s="45">
        <f t="shared" si="128"/>
        <v>0.32602824780569789</v>
      </c>
      <c r="L460" s="46">
        <f t="shared" si="133"/>
        <v>0</v>
      </c>
      <c r="M460" s="46">
        <f t="shared" si="134"/>
        <v>0</v>
      </c>
      <c r="N460" s="46">
        <f t="shared" si="135"/>
        <v>0</v>
      </c>
      <c r="O460" s="47">
        <f t="shared" si="136"/>
        <v>0</v>
      </c>
      <c r="P460" s="48">
        <f t="shared" si="129"/>
        <v>462.48604248969576</v>
      </c>
      <c r="Q460" s="50">
        <f t="shared" si="130"/>
        <v>0</v>
      </c>
      <c r="AB460" s="153">
        <v>5060</v>
      </c>
      <c r="AC460" s="131">
        <v>0.11465576372702836</v>
      </c>
      <c r="AD460" s="131">
        <f t="shared" si="138"/>
        <v>7.0221606307541159E-15</v>
      </c>
      <c r="AE460" s="131">
        <v>8.5369459007589577E-2</v>
      </c>
      <c r="AF460" s="131">
        <f t="shared" si="138"/>
        <v>0</v>
      </c>
      <c r="AG460" s="131">
        <v>6.1528549967220271E-2</v>
      </c>
      <c r="AH460" s="131">
        <f t="shared" si="139"/>
        <v>-7.0221606307541159E-15</v>
      </c>
      <c r="AI460" s="131">
        <v>4.3004919256401014E-2</v>
      </c>
      <c r="AJ460" s="131">
        <f t="shared" si="140"/>
        <v>2.1066481892262345E-14</v>
      </c>
      <c r="AK460" s="131">
        <v>2.9243672550884395E-2</v>
      </c>
      <c r="AL460" s="131">
        <f t="shared" si="141"/>
        <v>-8.7777007884426439E-15</v>
      </c>
      <c r="AM460" s="131">
        <v>1.9426996798357028E-2</v>
      </c>
      <c r="AN460" s="131">
        <f t="shared" si="142"/>
        <v>8.7777007884426439E-15</v>
      </c>
      <c r="AO460" s="131">
        <f>Plan2!AB460</f>
        <v>0.15568822159342235</v>
      </c>
      <c r="AP460" s="133">
        <f t="shared" si="143"/>
        <v>6.2570672226816559E-3</v>
      </c>
    </row>
    <row r="461" spans="5:42" x14ac:dyDescent="0.25">
      <c r="E461" s="49">
        <v>1</v>
      </c>
      <c r="F461" s="41">
        <v>456</v>
      </c>
      <c r="G461" s="42">
        <v>58</v>
      </c>
      <c r="H461" s="43">
        <f t="shared" si="131"/>
        <v>6.2649999999999997E-3</v>
      </c>
      <c r="I461" s="44">
        <f t="shared" si="132"/>
        <v>5.2208333333334813E-4</v>
      </c>
      <c r="J461" s="44">
        <f t="shared" si="144"/>
        <v>0.93204675862630371</v>
      </c>
      <c r="K461" s="45">
        <f t="shared" si="128"/>
        <v>0.32522615237692809</v>
      </c>
      <c r="L461" s="46">
        <f t="shared" si="133"/>
        <v>0</v>
      </c>
      <c r="M461" s="46">
        <f t="shared" si="134"/>
        <v>0</v>
      </c>
      <c r="N461" s="46">
        <f t="shared" si="135"/>
        <v>0</v>
      </c>
      <c r="O461" s="47">
        <f t="shared" si="136"/>
        <v>0</v>
      </c>
      <c r="P461" s="48">
        <f t="shared" si="129"/>
        <v>462.48604248969576</v>
      </c>
      <c r="Q461" s="50">
        <f t="shared" si="130"/>
        <v>0</v>
      </c>
      <c r="AB461" s="153">
        <v>5070</v>
      </c>
      <c r="AC461" s="131">
        <v>0.1144296182364424</v>
      </c>
      <c r="AD461" s="131">
        <f t="shared" si="138"/>
        <v>-4.9252268929933507E-14</v>
      </c>
      <c r="AE461" s="131">
        <v>8.5201077431637767E-2</v>
      </c>
      <c r="AF461" s="131">
        <f t="shared" si="138"/>
        <v>2.1108115255685789E-14</v>
      </c>
      <c r="AG461" s="131">
        <v>6.140719188049993E-2</v>
      </c>
      <c r="AH461" s="131">
        <f t="shared" si="139"/>
        <v>7.0360384185619296E-15</v>
      </c>
      <c r="AI461" s="131">
        <v>4.2920096930451485E-2</v>
      </c>
      <c r="AJ461" s="131">
        <f t="shared" si="140"/>
        <v>-1.0554057627842894E-14</v>
      </c>
      <c r="AK461" s="131">
        <v>2.9185992723367884E-2</v>
      </c>
      <c r="AL461" s="131">
        <f t="shared" si="141"/>
        <v>1.2313067232483377E-14</v>
      </c>
      <c r="AM461" s="131">
        <v>1.9388679250431255E-2</v>
      </c>
      <c r="AN461" s="131">
        <f t="shared" si="142"/>
        <v>-1.0554057627842894E-14</v>
      </c>
      <c r="AO461" s="131">
        <f>Plan2!AB461</f>
        <v>0.1553934388540798</v>
      </c>
      <c r="AP461" s="133">
        <f t="shared" si="143"/>
        <v>6.2333727467492328E-3</v>
      </c>
    </row>
    <row r="462" spans="5:42" x14ac:dyDescent="0.25">
      <c r="E462" s="49">
        <v>0</v>
      </c>
      <c r="F462" s="41">
        <v>457</v>
      </c>
      <c r="G462" s="42">
        <f t="shared" si="137"/>
        <v>58.083333333333336</v>
      </c>
      <c r="H462" s="43">
        <f t="shared" si="131"/>
        <v>6.2649999999999997E-3</v>
      </c>
      <c r="I462" s="44">
        <f t="shared" si="132"/>
        <v>5.2208333333334813E-4</v>
      </c>
      <c r="J462" s="44">
        <f t="shared" si="144"/>
        <v>0.9315601525477375</v>
      </c>
      <c r="K462" s="45">
        <f t="shared" si="128"/>
        <v>0.32442603026513667</v>
      </c>
      <c r="L462" s="46">
        <f t="shared" si="133"/>
        <v>0</v>
      </c>
      <c r="M462" s="46">
        <f t="shared" si="134"/>
        <v>0</v>
      </c>
      <c r="N462" s="46">
        <f t="shared" si="135"/>
        <v>0</v>
      </c>
      <c r="O462" s="47">
        <f t="shared" si="136"/>
        <v>0</v>
      </c>
      <c r="P462" s="48">
        <f t="shared" si="129"/>
        <v>462.48604248969576</v>
      </c>
      <c r="Q462" s="50">
        <f t="shared" si="130"/>
        <v>0</v>
      </c>
      <c r="AB462" s="153">
        <v>5080</v>
      </c>
      <c r="AC462" s="131">
        <v>0.11420436308243391</v>
      </c>
      <c r="AD462" s="131">
        <f t="shared" si="138"/>
        <v>1.2689849171465539E-13</v>
      </c>
      <c r="AE462" s="131">
        <v>8.5033358775276222E-2</v>
      </c>
      <c r="AF462" s="131">
        <f t="shared" si="138"/>
        <v>-2.8199664825478976E-14</v>
      </c>
      <c r="AG462" s="131">
        <v>6.1286311581522562E-2</v>
      </c>
      <c r="AH462" s="131">
        <f t="shared" si="139"/>
        <v>-3.524958103184872E-15</v>
      </c>
      <c r="AI462" s="131">
        <v>4.2835608550667113E-2</v>
      </c>
      <c r="AJ462" s="131">
        <f t="shared" si="140"/>
        <v>-1.0574874309554616E-14</v>
      </c>
      <c r="AK462" s="131">
        <v>2.9128539981786425E-2</v>
      </c>
      <c r="AL462" s="131">
        <f t="shared" si="141"/>
        <v>-1.4099832412739488E-14</v>
      </c>
      <c r="AM462" s="131">
        <v>1.9350512558993411E-2</v>
      </c>
      <c r="AN462" s="131">
        <f t="shared" si="142"/>
        <v>7.049916206369744E-15</v>
      </c>
      <c r="AO462" s="131">
        <f>Plan2!AB462</f>
        <v>0.15509977029847535</v>
      </c>
      <c r="AP462" s="133">
        <f t="shared" si="143"/>
        <v>6.2098126070204707E-3</v>
      </c>
    </row>
    <row r="463" spans="5:42" x14ac:dyDescent="0.25">
      <c r="E463" s="49">
        <v>0</v>
      </c>
      <c r="F463" s="41">
        <v>458</v>
      </c>
      <c r="G463" s="42">
        <f t="shared" si="137"/>
        <v>58.166666666666671</v>
      </c>
      <c r="H463" s="43">
        <f t="shared" si="131"/>
        <v>6.2649999999999997E-3</v>
      </c>
      <c r="I463" s="44">
        <f t="shared" si="132"/>
        <v>5.2208333333334813E-4</v>
      </c>
      <c r="J463" s="44">
        <f t="shared" si="144"/>
        <v>0.93107380051809485</v>
      </c>
      <c r="K463" s="45">
        <f t="shared" si="128"/>
        <v>0.32362787661556497</v>
      </c>
      <c r="L463" s="46">
        <f t="shared" si="133"/>
        <v>0</v>
      </c>
      <c r="M463" s="46">
        <f t="shared" si="134"/>
        <v>0</v>
      </c>
      <c r="N463" s="46">
        <f t="shared" si="135"/>
        <v>0</v>
      </c>
      <c r="O463" s="47">
        <f t="shared" si="136"/>
        <v>0</v>
      </c>
      <c r="P463" s="48">
        <f t="shared" si="129"/>
        <v>462.48604248969576</v>
      </c>
      <c r="Q463" s="50">
        <f t="shared" si="130"/>
        <v>0</v>
      </c>
      <c r="AB463" s="153">
        <v>5090</v>
      </c>
      <c r="AC463" s="131">
        <v>0.11397999301743886</v>
      </c>
      <c r="AD463" s="131">
        <f t="shared" si="138"/>
        <v>-4.9446557959242916E-14</v>
      </c>
      <c r="AE463" s="131">
        <v>8.486629913131688E-2</v>
      </c>
      <c r="AF463" s="131">
        <f t="shared" si="138"/>
        <v>-2.8255175976710237E-14</v>
      </c>
      <c r="AG463" s="131">
        <v>6.1165906254250418E-2</v>
      </c>
      <c r="AH463" s="131">
        <f t="shared" si="139"/>
        <v>0</v>
      </c>
      <c r="AI463" s="131">
        <v>4.2751452148799413E-2</v>
      </c>
      <c r="AJ463" s="131">
        <f t="shared" si="140"/>
        <v>7.0637939941775593E-15</v>
      </c>
      <c r="AK463" s="131">
        <v>2.9071312987716137E-2</v>
      </c>
      <c r="AL463" s="131">
        <f t="shared" si="141"/>
        <v>8.8297424927219481E-15</v>
      </c>
      <c r="AM463" s="131">
        <v>1.9312495834908936E-2</v>
      </c>
      <c r="AN463" s="131">
        <f t="shared" si="142"/>
        <v>-5.2978454956331689E-15</v>
      </c>
      <c r="AO463" s="131">
        <f>Plan2!AB463</f>
        <v>0.15480720962164088</v>
      </c>
      <c r="AP463" s="133">
        <f t="shared" si="143"/>
        <v>6.1863857897322136E-3</v>
      </c>
    </row>
    <row r="464" spans="5:42" x14ac:dyDescent="0.25">
      <c r="E464" s="49">
        <v>0</v>
      </c>
      <c r="F464" s="41">
        <v>459</v>
      </c>
      <c r="G464" s="42">
        <f t="shared" si="137"/>
        <v>58.250000000000007</v>
      </c>
      <c r="H464" s="43">
        <f t="shared" si="131"/>
        <v>6.2649999999999997E-3</v>
      </c>
      <c r="I464" s="44">
        <f t="shared" si="132"/>
        <v>5.2208333333334813E-4</v>
      </c>
      <c r="J464" s="44">
        <f t="shared" si="144"/>
        <v>0.93058770240474098</v>
      </c>
      <c r="K464" s="45">
        <f t="shared" si="128"/>
        <v>0.32283168658539763</v>
      </c>
      <c r="L464" s="46">
        <f t="shared" si="133"/>
        <v>0</v>
      </c>
      <c r="M464" s="46">
        <f t="shared" si="134"/>
        <v>0</v>
      </c>
      <c r="N464" s="46">
        <f t="shared" si="135"/>
        <v>0</v>
      </c>
      <c r="O464" s="47">
        <f t="shared" si="136"/>
        <v>0</v>
      </c>
      <c r="P464" s="48">
        <f t="shared" si="129"/>
        <v>462.48604248969576</v>
      </c>
      <c r="Q464" s="50">
        <f t="shared" si="130"/>
        <v>0</v>
      </c>
      <c r="AB464" s="153">
        <v>5100</v>
      </c>
      <c r="AC464" s="131">
        <v>0.11375650283505166</v>
      </c>
      <c r="AD464" s="131">
        <f t="shared" si="138"/>
        <v>-2.8310687127941492E-14</v>
      </c>
      <c r="AE464" s="131">
        <v>8.4699894623216213E-2</v>
      </c>
      <c r="AF464" s="131">
        <f t="shared" si="138"/>
        <v>-2.1233015345956119E-14</v>
      </c>
      <c r="AG464" s="131">
        <v>6.104597310473233E-2</v>
      </c>
      <c r="AH464" s="131">
        <f t="shared" si="139"/>
        <v>2.4771851236948805E-14</v>
      </c>
      <c r="AI464" s="131">
        <v>4.2667625772037074E-2</v>
      </c>
      <c r="AJ464" s="131">
        <f t="shared" si="140"/>
        <v>7.0776717819853729E-15</v>
      </c>
      <c r="AK464" s="131">
        <v>2.9014310413230399E-2</v>
      </c>
      <c r="AL464" s="131">
        <f t="shared" si="141"/>
        <v>-1.0616507672978059E-14</v>
      </c>
      <c r="AM464" s="131">
        <v>1.9274628196016955E-2</v>
      </c>
      <c r="AN464" s="131">
        <f t="shared" si="142"/>
        <v>-1.7694179454963432E-15</v>
      </c>
      <c r="AO464" s="131">
        <f>Plan2!AB464</f>
        <v>0.15451575056609115</v>
      </c>
      <c r="AP464" s="133">
        <f t="shared" si="143"/>
        <v>6.1630912912763458E-3</v>
      </c>
    </row>
    <row r="465" spans="5:42" x14ac:dyDescent="0.25">
      <c r="E465" s="49">
        <v>0</v>
      </c>
      <c r="F465" s="41">
        <v>460</v>
      </c>
      <c r="G465" s="42">
        <f t="shared" si="137"/>
        <v>58.333333333333343</v>
      </c>
      <c r="H465" s="43">
        <f t="shared" si="131"/>
        <v>6.2649999999999997E-3</v>
      </c>
      <c r="I465" s="44">
        <f t="shared" si="132"/>
        <v>5.2208333333334813E-4</v>
      </c>
      <c r="J465" s="44">
        <f t="shared" si="144"/>
        <v>0.93010185807511048</v>
      </c>
      <c r="K465" s="45">
        <f t="shared" si="128"/>
        <v>0.32203745534373379</v>
      </c>
      <c r="L465" s="46">
        <f t="shared" si="133"/>
        <v>0</v>
      </c>
      <c r="M465" s="46">
        <f t="shared" si="134"/>
        <v>0</v>
      </c>
      <c r="N465" s="46">
        <f t="shared" si="135"/>
        <v>0</v>
      </c>
      <c r="O465" s="47">
        <f t="shared" si="136"/>
        <v>0</v>
      </c>
      <c r="P465" s="48">
        <f t="shared" si="129"/>
        <v>462.48604248969576</v>
      </c>
      <c r="Q465" s="50">
        <f t="shared" si="130"/>
        <v>0</v>
      </c>
      <c r="AB465" s="153">
        <v>5110</v>
      </c>
      <c r="AC465" s="131">
        <v>0.11353388736962086</v>
      </c>
      <c r="AD465" s="131">
        <f t="shared" si="138"/>
        <v>-8.5098594837518249E-14</v>
      </c>
      <c r="AE465" s="131">
        <v>8.4534141404775567E-2</v>
      </c>
      <c r="AF465" s="131">
        <f t="shared" si="138"/>
        <v>4.9640846988552312E-14</v>
      </c>
      <c r="AG465" s="131">
        <v>6.09265093608874E-2</v>
      </c>
      <c r="AH465" s="131">
        <f t="shared" si="139"/>
        <v>-2.4820423494276156E-14</v>
      </c>
      <c r="AI465" s="131">
        <v>4.2584127482854971E-2</v>
      </c>
      <c r="AJ465" s="131">
        <f t="shared" si="140"/>
        <v>-1.7728873924482969E-14</v>
      </c>
      <c r="AK465" s="131">
        <v>2.8957530940797501E-2</v>
      </c>
      <c r="AL465" s="131">
        <f t="shared" si="141"/>
        <v>1.9501761316931265E-14</v>
      </c>
      <c r="AM465" s="131">
        <v>1.9236908767061932E-2</v>
      </c>
      <c r="AN465" s="131">
        <f t="shared" si="142"/>
        <v>0</v>
      </c>
      <c r="AO465" s="131">
        <f>Plan2!AB465</f>
        <v>0.15422538692137597</v>
      </c>
      <c r="AP465" s="133">
        <f t="shared" si="143"/>
        <v>6.1399281166311381E-3</v>
      </c>
    </row>
    <row r="466" spans="5:42" x14ac:dyDescent="0.25">
      <c r="E466" s="49">
        <v>0</v>
      </c>
      <c r="F466" s="41">
        <v>461</v>
      </c>
      <c r="G466" s="42">
        <f t="shared" si="137"/>
        <v>58.416666666666679</v>
      </c>
      <c r="H466" s="43">
        <f t="shared" si="131"/>
        <v>6.2649999999999997E-3</v>
      </c>
      <c r="I466" s="44">
        <f t="shared" si="132"/>
        <v>5.2208333333334813E-4</v>
      </c>
      <c r="J466" s="44">
        <f t="shared" si="144"/>
        <v>0.92961626739670711</v>
      </c>
      <c r="K466" s="45">
        <f t="shared" si="128"/>
        <v>0.32124517807155761</v>
      </c>
      <c r="L466" s="46">
        <f t="shared" si="133"/>
        <v>0</v>
      </c>
      <c r="M466" s="46">
        <f t="shared" si="134"/>
        <v>0</v>
      </c>
      <c r="N466" s="46">
        <f t="shared" si="135"/>
        <v>0</v>
      </c>
      <c r="O466" s="47">
        <f t="shared" si="136"/>
        <v>0</v>
      </c>
      <c r="P466" s="48">
        <f t="shared" si="129"/>
        <v>462.48604248969576</v>
      </c>
      <c r="Q466" s="50">
        <f t="shared" si="130"/>
        <v>0</v>
      </c>
      <c r="AB466" s="153">
        <v>5120</v>
      </c>
      <c r="AC466" s="131">
        <v>0.11331214149585223</v>
      </c>
      <c r="AD466" s="131">
        <f t="shared" si="138"/>
        <v>7.815970093361102E-14</v>
      </c>
      <c r="AE466" s="131">
        <v>8.4369035659844369E-2</v>
      </c>
      <c r="AF466" s="131">
        <f t="shared" si="138"/>
        <v>0</v>
      </c>
      <c r="AG466" s="131">
        <v>6.0807512272291912E-2</v>
      </c>
      <c r="AH466" s="131">
        <f t="shared" si="139"/>
        <v>-3.5527136788005009E-15</v>
      </c>
      <c r="AI466" s="131">
        <v>4.2500955358865042E-2</v>
      </c>
      <c r="AJ466" s="131">
        <f t="shared" si="140"/>
        <v>1.0658141036401503E-14</v>
      </c>
      <c r="AK466" s="131">
        <v>2.8900973263178743E-2</v>
      </c>
      <c r="AL466" s="131">
        <f t="shared" si="141"/>
        <v>-7.1054273576010019E-15</v>
      </c>
      <c r="AM466" s="131">
        <v>1.9199336679626266E-2</v>
      </c>
      <c r="AN466" s="131">
        <f t="shared" si="142"/>
        <v>1.7763568394002505E-15</v>
      </c>
      <c r="AO466" s="131">
        <f>Plan2!AB466</f>
        <v>0.15393611252364078</v>
      </c>
      <c r="AP466" s="133">
        <f t="shared" si="143"/>
        <v>6.1168952809680377E-3</v>
      </c>
    </row>
    <row r="467" spans="5:42" x14ac:dyDescent="0.25">
      <c r="E467" s="49">
        <v>0</v>
      </c>
      <c r="F467" s="41">
        <v>462</v>
      </c>
      <c r="G467" s="42">
        <f t="shared" si="137"/>
        <v>58.500000000000014</v>
      </c>
      <c r="H467" s="43">
        <f t="shared" si="131"/>
        <v>6.2649999999999997E-3</v>
      </c>
      <c r="I467" s="44">
        <f t="shared" si="132"/>
        <v>5.2208333333334813E-4</v>
      </c>
      <c r="J467" s="44">
        <f t="shared" si="144"/>
        <v>0.92913093023710369</v>
      </c>
      <c r="K467" s="45">
        <f t="shared" si="128"/>
        <v>0.32045484996170892</v>
      </c>
      <c r="L467" s="46">
        <f t="shared" si="133"/>
        <v>0</v>
      </c>
      <c r="M467" s="46">
        <f t="shared" si="134"/>
        <v>0</v>
      </c>
      <c r="N467" s="46">
        <f t="shared" si="135"/>
        <v>0</v>
      </c>
      <c r="O467" s="47">
        <f t="shared" si="136"/>
        <v>0</v>
      </c>
      <c r="P467" s="48">
        <f t="shared" si="129"/>
        <v>462.48604248969576</v>
      </c>
      <c r="Q467" s="50">
        <f t="shared" si="130"/>
        <v>0</v>
      </c>
      <c r="AB467" s="153">
        <v>5130</v>
      </c>
      <c r="AC467" s="131">
        <v>0.11309126012841396</v>
      </c>
      <c r="AD467" s="131">
        <f t="shared" si="138"/>
        <v>2.1357915436226449E-14</v>
      </c>
      <c r="AE467" s="131">
        <v>8.4204573602027932E-2</v>
      </c>
      <c r="AF467" s="131">
        <f t="shared" si="138"/>
        <v>1.4238610290817633E-14</v>
      </c>
      <c r="AG467" s="131">
        <v>6.068897910996781E-2</v>
      </c>
      <c r="AH467" s="131">
        <f t="shared" si="139"/>
        <v>2.8477220581635265E-14</v>
      </c>
      <c r="AI467" s="131">
        <v>4.2418107492668423E-2</v>
      </c>
      <c r="AJ467" s="131">
        <f t="shared" si="140"/>
        <v>0</v>
      </c>
      <c r="AK467" s="131">
        <v>2.8844636083328469E-2</v>
      </c>
      <c r="AL467" s="131">
        <f t="shared" si="141"/>
        <v>-1.0678957718113224E-14</v>
      </c>
      <c r="AM467" s="131">
        <v>1.916191107206365E-2</v>
      </c>
      <c r="AN467" s="131">
        <f t="shared" si="142"/>
        <v>5.3394788590566122E-15</v>
      </c>
      <c r="AO467" s="131">
        <f>Plan2!AB467</f>
        <v>0.1536479212551887</v>
      </c>
      <c r="AP467" s="133">
        <f t="shared" si="143"/>
        <v>6.0939918077285438E-3</v>
      </c>
    </row>
    <row r="468" spans="5:42" x14ac:dyDescent="0.25">
      <c r="E468" s="49">
        <v>0</v>
      </c>
      <c r="F468" s="41">
        <v>463</v>
      </c>
      <c r="G468" s="42">
        <f t="shared" si="137"/>
        <v>58.58333333333335</v>
      </c>
      <c r="H468" s="43">
        <f t="shared" si="131"/>
        <v>6.2649999999999997E-3</v>
      </c>
      <c r="I468" s="44">
        <f t="shared" si="132"/>
        <v>5.2208333333334813E-4</v>
      </c>
      <c r="J468" s="44">
        <f t="shared" si="144"/>
        <v>0.92864584646394233</v>
      </c>
      <c r="K468" s="45">
        <f t="shared" si="128"/>
        <v>0.31966646621885425</v>
      </c>
      <c r="L468" s="46">
        <f t="shared" si="133"/>
        <v>0</v>
      </c>
      <c r="M468" s="46">
        <f t="shared" si="134"/>
        <v>0</v>
      </c>
      <c r="N468" s="46">
        <f t="shared" si="135"/>
        <v>0</v>
      </c>
      <c r="O468" s="47">
        <f t="shared" si="136"/>
        <v>0</v>
      </c>
      <c r="P468" s="48">
        <f t="shared" si="129"/>
        <v>462.48604248969576</v>
      </c>
      <c r="Q468" s="50">
        <f t="shared" si="130"/>
        <v>0</v>
      </c>
      <c r="AB468" s="153">
        <v>5140</v>
      </c>
      <c r="AC468" s="131">
        <v>0.11287123822154925</v>
      </c>
      <c r="AD468" s="131">
        <f t="shared" si="138"/>
        <v>-4.9932280532516415E-14</v>
      </c>
      <c r="AE468" s="131">
        <v>8.4040751474397546E-2</v>
      </c>
      <c r="AF468" s="131">
        <f t="shared" si="138"/>
        <v>7.1331829332166308E-15</v>
      </c>
      <c r="AG468" s="131">
        <v>6.0570907166174061E-2</v>
      </c>
      <c r="AH468" s="131">
        <f t="shared" si="139"/>
        <v>-1.7832957333041577E-14</v>
      </c>
      <c r="AI468" s="131">
        <v>4.2335581991709927E-2</v>
      </c>
      <c r="AJ468" s="131">
        <f t="shared" si="140"/>
        <v>0</v>
      </c>
      <c r="AK468" s="131">
        <v>2.8788518114294778E-2</v>
      </c>
      <c r="AL468" s="131">
        <f t="shared" si="141"/>
        <v>1.0699774399824946E-14</v>
      </c>
      <c r="AM468" s="131">
        <v>1.9124631089433158E-2</v>
      </c>
      <c r="AN468" s="131">
        <f t="shared" si="142"/>
        <v>-8.9164786665207885E-15</v>
      </c>
      <c r="AO468" s="131">
        <f>Plan2!AB468</f>
        <v>0.15336080704405086</v>
      </c>
      <c r="AP468" s="133">
        <f t="shared" si="143"/>
        <v>6.0712167303415554E-3</v>
      </c>
    </row>
    <row r="469" spans="5:42" x14ac:dyDescent="0.25">
      <c r="E469" s="49">
        <v>0</v>
      </c>
      <c r="F469" s="41">
        <v>464</v>
      </c>
      <c r="G469" s="42">
        <f t="shared" si="137"/>
        <v>58.666666666666686</v>
      </c>
      <c r="H469" s="43">
        <f t="shared" si="131"/>
        <v>6.2649999999999997E-3</v>
      </c>
      <c r="I469" s="44">
        <f t="shared" si="132"/>
        <v>5.2208333333334813E-4</v>
      </c>
      <c r="J469" s="44">
        <f t="shared" si="144"/>
        <v>0.92816101594493428</v>
      </c>
      <c r="K469" s="45">
        <f t="shared" si="128"/>
        <v>0.31888002205945759</v>
      </c>
      <c r="L469" s="46">
        <f t="shared" si="133"/>
        <v>0</v>
      </c>
      <c r="M469" s="46">
        <f t="shared" si="134"/>
        <v>0</v>
      </c>
      <c r="N469" s="46">
        <f t="shared" si="135"/>
        <v>0</v>
      </c>
      <c r="O469" s="47">
        <f t="shared" si="136"/>
        <v>0</v>
      </c>
      <c r="P469" s="48">
        <f t="shared" si="129"/>
        <v>462.48604248969576</v>
      </c>
      <c r="Q469" s="50">
        <f t="shared" si="130"/>
        <v>0</v>
      </c>
      <c r="AB469" s="153">
        <v>5150</v>
      </c>
      <c r="AC469" s="131">
        <v>0.11265207076869194</v>
      </c>
      <c r="AD469" s="131">
        <f t="shared" si="138"/>
        <v>2.8588242884097781E-14</v>
      </c>
      <c r="AE469" s="131">
        <v>8.3877565549204475E-2</v>
      </c>
      <c r="AF469" s="131">
        <f t="shared" si="138"/>
        <v>-3.5735303605122226E-14</v>
      </c>
      <c r="AG469" s="131">
        <v>6.0453293754200915E-2</v>
      </c>
      <c r="AH469" s="131">
        <f t="shared" si="139"/>
        <v>3.5735303605122226E-15</v>
      </c>
      <c r="AI469" s="131">
        <v>4.2253376978133791E-2</v>
      </c>
      <c r="AJ469" s="131">
        <f t="shared" si="140"/>
        <v>0</v>
      </c>
      <c r="AK469" s="131">
        <v>2.8732618079121402E-2</v>
      </c>
      <c r="AL469" s="131">
        <f t="shared" si="141"/>
        <v>5.3602955407683339E-15</v>
      </c>
      <c r="AM469" s="131">
        <v>1.9087495883434273E-2</v>
      </c>
      <c r="AN469" s="131">
        <f t="shared" si="142"/>
        <v>7.1470607210244452E-15</v>
      </c>
      <c r="AO469" s="131">
        <f>Plan2!AB469</f>
        <v>0.15307476386355906</v>
      </c>
      <c r="AP469" s="133">
        <f t="shared" si="143"/>
        <v>6.0485690907699508E-3</v>
      </c>
    </row>
    <row r="470" spans="5:42" x14ac:dyDescent="0.25">
      <c r="E470" s="49">
        <v>0</v>
      </c>
      <c r="F470" s="41">
        <v>465</v>
      </c>
      <c r="G470" s="42">
        <f t="shared" si="137"/>
        <v>58.750000000000021</v>
      </c>
      <c r="H470" s="43">
        <f t="shared" si="131"/>
        <v>6.2649999999999997E-3</v>
      </c>
      <c r="I470" s="44">
        <f t="shared" si="132"/>
        <v>5.2208333333334813E-4</v>
      </c>
      <c r="J470" s="44">
        <f t="shared" si="144"/>
        <v>0.92767643854785964</v>
      </c>
      <c r="K470" s="45">
        <f t="shared" si="128"/>
        <v>0.31809551271175113</v>
      </c>
      <c r="L470" s="46">
        <f t="shared" si="133"/>
        <v>0</v>
      </c>
      <c r="M470" s="46">
        <f t="shared" si="134"/>
        <v>0</v>
      </c>
      <c r="N470" s="46">
        <f t="shared" si="135"/>
        <v>0</v>
      </c>
      <c r="O470" s="47">
        <f t="shared" si="136"/>
        <v>0</v>
      </c>
      <c r="P470" s="48">
        <f t="shared" si="129"/>
        <v>462.48604248969576</v>
      </c>
      <c r="Q470" s="50">
        <f t="shared" si="130"/>
        <v>0</v>
      </c>
      <c r="AB470" s="153">
        <v>5160</v>
      </c>
      <c r="AC470" s="131">
        <v>0.11243375280208587</v>
      </c>
      <c r="AD470" s="131">
        <f t="shared" si="138"/>
        <v>-3.5804692544161298E-14</v>
      </c>
      <c r="AE470" s="131">
        <v>8.3715012127597535E-2</v>
      </c>
      <c r="AF470" s="131">
        <f t="shared" si="138"/>
        <v>2.1482815526496779E-14</v>
      </c>
      <c r="AG470" s="131">
        <v>6.0336136208165643E-2</v>
      </c>
      <c r="AH470" s="131">
        <f t="shared" si="139"/>
        <v>0</v>
      </c>
      <c r="AI470" s="131">
        <v>4.2171490588641294E-2</v>
      </c>
      <c r="AJ470" s="131">
        <f t="shared" si="140"/>
        <v>7.1609385088322597E-15</v>
      </c>
      <c r="AK470" s="131">
        <v>2.8676934710750994E-2</v>
      </c>
      <c r="AL470" s="131">
        <f t="shared" si="141"/>
        <v>-8.9511731360403246E-15</v>
      </c>
      <c r="AM470" s="131">
        <v>1.905050461234235E-2</v>
      </c>
      <c r="AN470" s="131">
        <f t="shared" si="142"/>
        <v>1.7902346272080649E-15</v>
      </c>
      <c r="AO470" s="131">
        <f>Plan2!AB470</f>
        <v>0.15278978573192395</v>
      </c>
      <c r="AP470" s="133">
        <f t="shared" si="143"/>
        <v>6.0260479398414057E-3</v>
      </c>
    </row>
    <row r="471" spans="5:42" x14ac:dyDescent="0.25">
      <c r="E471" s="49">
        <v>0</v>
      </c>
      <c r="F471" s="41">
        <v>466</v>
      </c>
      <c r="G471" s="42">
        <f t="shared" si="137"/>
        <v>58.833333333333357</v>
      </c>
      <c r="H471" s="43">
        <f t="shared" si="131"/>
        <v>6.2649999999999997E-3</v>
      </c>
      <c r="I471" s="44">
        <f t="shared" si="132"/>
        <v>5.2208333333334813E-4</v>
      </c>
      <c r="J471" s="44">
        <f t="shared" si="144"/>
        <v>0.92719211414056779</v>
      </c>
      <c r="K471" s="45">
        <f t="shared" si="128"/>
        <v>0.31731293341570693</v>
      </c>
      <c r="L471" s="46">
        <f t="shared" si="133"/>
        <v>0</v>
      </c>
      <c r="M471" s="46">
        <f t="shared" si="134"/>
        <v>0</v>
      </c>
      <c r="N471" s="46">
        <f t="shared" si="135"/>
        <v>0</v>
      </c>
      <c r="O471" s="47">
        <f t="shared" si="136"/>
        <v>0</v>
      </c>
      <c r="P471" s="48">
        <f t="shared" si="129"/>
        <v>462.48604248969576</v>
      </c>
      <c r="Q471" s="50">
        <f t="shared" si="130"/>
        <v>0</v>
      </c>
      <c r="AB471" s="153">
        <v>5170</v>
      </c>
      <c r="AC471" s="131">
        <v>0.11221627939241072</v>
      </c>
      <c r="AD471" s="131">
        <f t="shared" si="138"/>
        <v>3.5874081483200371E-14</v>
      </c>
      <c r="AE471" s="131">
        <v>8.3553087539342985E-2</v>
      </c>
      <c r="AF471" s="131">
        <f t="shared" si="138"/>
        <v>0</v>
      </c>
      <c r="AG471" s="131">
        <v>6.0219431882811356E-2</v>
      </c>
      <c r="AH471" s="131">
        <f t="shared" si="139"/>
        <v>0</v>
      </c>
      <c r="AI471" s="131">
        <v>4.2089920974349888E-2</v>
      </c>
      <c r="AJ471" s="131">
        <f t="shared" si="140"/>
        <v>-1.4349632593280148E-14</v>
      </c>
      <c r="AK471" s="131">
        <v>2.862146675192942E-2</v>
      </c>
      <c r="AL471" s="131">
        <f t="shared" si="141"/>
        <v>-1.7937040741600185E-15</v>
      </c>
      <c r="AM471" s="131">
        <v>1.9013656440945163E-2</v>
      </c>
      <c r="AN471" s="131">
        <f t="shared" si="142"/>
        <v>-3.5874081483200371E-15</v>
      </c>
      <c r="AO471" s="131">
        <f>Plan2!AB471</f>
        <v>0.15250586671181948</v>
      </c>
      <c r="AP471" s="133">
        <f t="shared" si="143"/>
        <v>6.0036523379242701E-3</v>
      </c>
    </row>
    <row r="472" spans="5:42" x14ac:dyDescent="0.25">
      <c r="E472" s="49">
        <v>0</v>
      </c>
      <c r="F472" s="41">
        <v>467</v>
      </c>
      <c r="G472" s="42">
        <f t="shared" si="137"/>
        <v>58.916666666666693</v>
      </c>
      <c r="H472" s="43">
        <f t="shared" si="131"/>
        <v>6.2649999999999997E-3</v>
      </c>
      <c r="I472" s="44">
        <f t="shared" si="132"/>
        <v>5.220833333331701E-4</v>
      </c>
      <c r="J472" s="44">
        <f t="shared" si="144"/>
        <v>0.92670804259097683</v>
      </c>
      <c r="K472" s="45">
        <f t="shared" si="128"/>
        <v>0.3165322794230076</v>
      </c>
      <c r="L472" s="46">
        <f t="shared" si="133"/>
        <v>0</v>
      </c>
      <c r="M472" s="46">
        <f t="shared" si="134"/>
        <v>0</v>
      </c>
      <c r="N472" s="46">
        <f t="shared" si="135"/>
        <v>0</v>
      </c>
      <c r="O472" s="47">
        <f t="shared" si="136"/>
        <v>0</v>
      </c>
      <c r="P472" s="48">
        <f t="shared" si="129"/>
        <v>462.48604248969576</v>
      </c>
      <c r="Q472" s="50">
        <f t="shared" si="130"/>
        <v>0</v>
      </c>
      <c r="AB472" s="153">
        <v>5180</v>
      </c>
      <c r="AC472" s="131">
        <v>0.11199964564840995</v>
      </c>
      <c r="AD472" s="131">
        <f t="shared" si="138"/>
        <v>1.4377388168895777E-14</v>
      </c>
      <c r="AE472" s="131">
        <v>8.3391788142548925E-2</v>
      </c>
      <c r="AF472" s="131">
        <f t="shared" si="138"/>
        <v>2.1566082253343666E-14</v>
      </c>
      <c r="AG472" s="131">
        <v>6.0103178153307783E-2</v>
      </c>
      <c r="AH472" s="131">
        <f t="shared" si="139"/>
        <v>-3.9537817464463387E-14</v>
      </c>
      <c r="AI472" s="131">
        <v>4.2008666300654252E-2</v>
      </c>
      <c r="AJ472" s="131">
        <f t="shared" si="140"/>
        <v>1.0783041126671833E-14</v>
      </c>
      <c r="AK472" s="131">
        <v>2.8566212955111019E-2</v>
      </c>
      <c r="AL472" s="131">
        <f t="shared" si="141"/>
        <v>-1.7971735211119721E-15</v>
      </c>
      <c r="AM472" s="131">
        <v>1.8976950540480014E-2</v>
      </c>
      <c r="AN472" s="131">
        <f t="shared" si="142"/>
        <v>-1.7971735211119721E-15</v>
      </c>
      <c r="AO472" s="131">
        <f>Plan2!AB472</f>
        <v>0.15222300090996821</v>
      </c>
      <c r="AP472" s="133">
        <f t="shared" si="143"/>
        <v>5.9813813528620252E-3</v>
      </c>
    </row>
    <row r="473" spans="5:42" x14ac:dyDescent="0.25">
      <c r="E473" s="49">
        <v>1</v>
      </c>
      <c r="F473" s="41">
        <v>468</v>
      </c>
      <c r="G473" s="42">
        <v>59</v>
      </c>
      <c r="H473" s="43">
        <f t="shared" si="131"/>
        <v>6.6940000000000003E-3</v>
      </c>
      <c r="I473" s="44">
        <f t="shared" si="132"/>
        <v>5.5783333333334919E-4</v>
      </c>
      <c r="J473" s="44">
        <f t="shared" si="144"/>
        <v>0.92622422376707425</v>
      </c>
      <c r="K473" s="45">
        <f t="shared" si="128"/>
        <v>0.31575354599701749</v>
      </c>
      <c r="L473" s="46">
        <f t="shared" si="133"/>
        <v>0</v>
      </c>
      <c r="M473" s="46">
        <f t="shared" si="134"/>
        <v>0</v>
      </c>
      <c r="N473" s="46">
        <f t="shared" si="135"/>
        <v>0</v>
      </c>
      <c r="O473" s="47">
        <f t="shared" si="136"/>
        <v>0</v>
      </c>
      <c r="P473" s="48">
        <f t="shared" si="129"/>
        <v>462.48604248969576</v>
      </c>
      <c r="Q473" s="50">
        <f t="shared" si="130"/>
        <v>0</v>
      </c>
      <c r="AB473" s="153">
        <v>5190</v>
      </c>
      <c r="AC473" s="131">
        <v>0.11178384671652473</v>
      </c>
      <c r="AD473" s="131">
        <f t="shared" si="138"/>
        <v>-1.4405143744511406E-14</v>
      </c>
      <c r="AE473" s="131">
        <v>8.3231110323391783E-2</v>
      </c>
      <c r="AF473" s="131">
        <f t="shared" si="138"/>
        <v>-7.2025718722557031E-15</v>
      </c>
      <c r="AG473" s="131">
        <v>5.9987372415054911E-2</v>
      </c>
      <c r="AH473" s="131">
        <f t="shared" si="139"/>
        <v>6.8424432786429179E-14</v>
      </c>
      <c r="AI473" s="131">
        <v>4.1927724747088453E-2</v>
      </c>
      <c r="AJ473" s="131">
        <f t="shared" si="140"/>
        <v>3.6012859361278515E-15</v>
      </c>
      <c r="AK473" s="131">
        <v>2.8511172082365154E-2</v>
      </c>
      <c r="AL473" s="131">
        <f t="shared" si="141"/>
        <v>7.2025718722557031E-15</v>
      </c>
      <c r="AM473" s="131">
        <v>1.894038608857157E-2</v>
      </c>
      <c r="AN473" s="131">
        <f t="shared" si="142"/>
        <v>-1.8006429680639258E-15</v>
      </c>
      <c r="AO473" s="131">
        <f>Plan2!AB473</f>
        <v>0.15194118247673544</v>
      </c>
      <c r="AP473" s="133">
        <f t="shared" si="143"/>
        <v>5.9592340621589246E-3</v>
      </c>
    </row>
    <row r="474" spans="5:42" x14ac:dyDescent="0.25">
      <c r="E474" s="49">
        <v>0</v>
      </c>
      <c r="F474" s="41">
        <v>469</v>
      </c>
      <c r="G474" s="42">
        <f t="shared" si="137"/>
        <v>59.083333333333336</v>
      </c>
      <c r="H474" s="43">
        <f t="shared" si="131"/>
        <v>6.6940000000000003E-3</v>
      </c>
      <c r="I474" s="44">
        <f t="shared" si="132"/>
        <v>5.5783333333334919E-4</v>
      </c>
      <c r="J474" s="44">
        <f t="shared" si="144"/>
        <v>0.92570754502091612</v>
      </c>
      <c r="K474" s="45">
        <f t="shared" si="128"/>
        <v>0.31497672841275409</v>
      </c>
      <c r="L474" s="46">
        <f t="shared" si="133"/>
        <v>0</v>
      </c>
      <c r="M474" s="46">
        <f t="shared" si="134"/>
        <v>0</v>
      </c>
      <c r="N474" s="46">
        <f t="shared" si="135"/>
        <v>0</v>
      </c>
      <c r="O474" s="47">
        <f t="shared" si="136"/>
        <v>0</v>
      </c>
      <c r="P474" s="48">
        <f t="shared" si="129"/>
        <v>462.48604248969576</v>
      </c>
      <c r="Q474" s="50">
        <f t="shared" si="130"/>
        <v>0</v>
      </c>
      <c r="AB474" s="153">
        <v>5200</v>
      </c>
      <c r="AC474" s="131">
        <v>0.11156887778053137</v>
      </c>
      <c r="AD474" s="131">
        <f t="shared" si="138"/>
        <v>-2.1649348980190553E-14</v>
      </c>
      <c r="AE474" s="131">
        <v>8.3071050495846913E-2</v>
      </c>
      <c r="AF474" s="131">
        <f t="shared" si="138"/>
        <v>5.773159728050814E-14</v>
      </c>
      <c r="AG474" s="131">
        <v>5.98720120834874E-2</v>
      </c>
      <c r="AH474" s="131">
        <f t="shared" si="139"/>
        <v>-5.0515147620444623E-14</v>
      </c>
      <c r="AI474" s="131">
        <v>4.1847094507190201E-2</v>
      </c>
      <c r="AJ474" s="131">
        <f t="shared" si="140"/>
        <v>-3.6082248300317588E-15</v>
      </c>
      <c r="AK474" s="131">
        <v>2.845634290528368E-2</v>
      </c>
      <c r="AL474" s="131">
        <f t="shared" si="141"/>
        <v>-1.8041124150158794E-15</v>
      </c>
      <c r="AM474" s="131">
        <v>1.8903962269170484E-2</v>
      </c>
      <c r="AN474" s="131">
        <f t="shared" si="142"/>
        <v>7.2164496600635175E-15</v>
      </c>
      <c r="AO474" s="131">
        <f>Plan2!AB474</f>
        <v>0.15166040560572541</v>
      </c>
      <c r="AP474" s="133">
        <f t="shared" si="143"/>
        <v>5.9372095515219936E-3</v>
      </c>
    </row>
    <row r="475" spans="5:42" x14ac:dyDescent="0.25">
      <c r="E475" s="49">
        <v>0</v>
      </c>
      <c r="F475" s="41">
        <v>470</v>
      </c>
      <c r="G475" s="42">
        <f t="shared" si="137"/>
        <v>59.166666666666671</v>
      </c>
      <c r="H475" s="43">
        <f t="shared" si="131"/>
        <v>6.6940000000000003E-3</v>
      </c>
      <c r="I475" s="44">
        <f t="shared" si="132"/>
        <v>5.5783333333334919E-4</v>
      </c>
      <c r="J475" s="44">
        <f t="shared" si="144"/>
        <v>0.92519115449538525</v>
      </c>
      <c r="K475" s="45">
        <f t="shared" si="128"/>
        <v>0.31420182195685908</v>
      </c>
      <c r="L475" s="46">
        <f t="shared" si="133"/>
        <v>0</v>
      </c>
      <c r="M475" s="46">
        <f t="shared" si="134"/>
        <v>0</v>
      </c>
      <c r="N475" s="46">
        <f t="shared" si="135"/>
        <v>0</v>
      </c>
      <c r="O475" s="47">
        <f t="shared" si="136"/>
        <v>0</v>
      </c>
      <c r="P475" s="48">
        <f t="shared" si="129"/>
        <v>462.48604248969576</v>
      </c>
      <c r="Q475" s="50">
        <f t="shared" si="130"/>
        <v>0</v>
      </c>
      <c r="AB475" s="153">
        <v>5210</v>
      </c>
      <c r="AC475" s="131">
        <v>0.1113547340611831</v>
      </c>
      <c r="AD475" s="131">
        <f t="shared" si="138"/>
        <v>7.9533601926584652E-14</v>
      </c>
      <c r="AE475" s="131">
        <v>8.2911605101421065E-2</v>
      </c>
      <c r="AF475" s="131">
        <f t="shared" si="138"/>
        <v>-1.4460654895742664E-14</v>
      </c>
      <c r="AG475" s="131">
        <v>5.9757094593883807E-2</v>
      </c>
      <c r="AH475" s="131">
        <f t="shared" si="139"/>
        <v>1.807581861967833E-14</v>
      </c>
      <c r="AI475" s="131">
        <v>4.1766773788366414E-2</v>
      </c>
      <c r="AJ475" s="131">
        <f t="shared" si="140"/>
        <v>0</v>
      </c>
      <c r="AK475" s="131">
        <v>2.8401724204889671E-2</v>
      </c>
      <c r="AL475" s="131">
        <f t="shared" si="141"/>
        <v>5.422745585903499E-15</v>
      </c>
      <c r="AM475" s="131">
        <v>1.8867678272492604E-2</v>
      </c>
      <c r="AN475" s="131">
        <f t="shared" si="142"/>
        <v>-5.422745585903499E-15</v>
      </c>
      <c r="AO475" s="131">
        <f>Plan2!AB475</f>
        <v>0.15138066453338284</v>
      </c>
      <c r="AP475" s="133">
        <f t="shared" si="143"/>
        <v>5.9153069152484694E-3</v>
      </c>
    </row>
    <row r="476" spans="5:42" x14ac:dyDescent="0.25">
      <c r="E476" s="49">
        <v>0</v>
      </c>
      <c r="F476" s="41">
        <v>471</v>
      </c>
      <c r="G476" s="42">
        <f t="shared" si="137"/>
        <v>59.250000000000007</v>
      </c>
      <c r="H476" s="43">
        <f t="shared" si="131"/>
        <v>6.6940000000000003E-3</v>
      </c>
      <c r="I476" s="44">
        <f t="shared" si="132"/>
        <v>5.5783333333334919E-4</v>
      </c>
      <c r="J476" s="44">
        <f t="shared" si="144"/>
        <v>0.92467505202970257</v>
      </c>
      <c r="K476" s="45">
        <f t="shared" si="128"/>
        <v>0.31342882192757038</v>
      </c>
      <c r="L476" s="46">
        <f t="shared" si="133"/>
        <v>0</v>
      </c>
      <c r="M476" s="46">
        <f t="shared" si="134"/>
        <v>0</v>
      </c>
      <c r="N476" s="46">
        <f t="shared" si="135"/>
        <v>0</v>
      </c>
      <c r="O476" s="47">
        <f t="shared" si="136"/>
        <v>0</v>
      </c>
      <c r="P476" s="48">
        <f t="shared" si="129"/>
        <v>462.48604248969576</v>
      </c>
      <c r="Q476" s="50">
        <f t="shared" si="130"/>
        <v>0</v>
      </c>
      <c r="AB476" s="153">
        <v>5220</v>
      </c>
      <c r="AC476" s="131">
        <v>0.11114141081585517</v>
      </c>
      <c r="AD476" s="131">
        <f t="shared" si="138"/>
        <v>7.2442052356791464E-15</v>
      </c>
      <c r="AE476" s="131">
        <v>8.2752770608889539E-2</v>
      </c>
      <c r="AF476" s="131">
        <f t="shared" si="138"/>
        <v>-3.6221026178395732E-14</v>
      </c>
      <c r="AG476" s="131">
        <v>5.9642617401175213E-2</v>
      </c>
      <c r="AH476" s="131">
        <f t="shared" si="139"/>
        <v>0</v>
      </c>
      <c r="AI476" s="131">
        <v>4.1686760811760364E-2</v>
      </c>
      <c r="AJ476" s="131">
        <f t="shared" si="140"/>
        <v>7.2442052356791464E-15</v>
      </c>
      <c r="AK476" s="131">
        <v>2.8347314771546953E-2</v>
      </c>
      <c r="AL476" s="131">
        <f t="shared" si="141"/>
        <v>-9.055256544598933E-15</v>
      </c>
      <c r="AM476" s="131">
        <v>1.8831533294959096E-2</v>
      </c>
      <c r="AN476" s="131">
        <f t="shared" si="142"/>
        <v>1.8110513089197866E-15</v>
      </c>
      <c r="AO476" s="131">
        <f>Plan2!AB476</f>
        <v>0.15110195353859712</v>
      </c>
      <c r="AP476" s="133">
        <f t="shared" si="143"/>
        <v>5.893525255238341E-3</v>
      </c>
    </row>
    <row r="477" spans="5:42" x14ac:dyDescent="0.25">
      <c r="E477" s="49">
        <v>0</v>
      </c>
      <c r="F477" s="41">
        <v>472</v>
      </c>
      <c r="G477" s="42">
        <f t="shared" si="137"/>
        <v>59.333333333333343</v>
      </c>
      <c r="H477" s="43">
        <f t="shared" si="131"/>
        <v>6.6940000000000003E-3</v>
      </c>
      <c r="I477" s="44">
        <f t="shared" si="132"/>
        <v>5.5783333333334919E-4</v>
      </c>
      <c r="J477" s="44">
        <f t="shared" si="144"/>
        <v>0.92415923746317863</v>
      </c>
      <c r="K477" s="45">
        <f t="shared" si="128"/>
        <v>0.31265772363469296</v>
      </c>
      <c r="L477" s="46">
        <f t="shared" si="133"/>
        <v>0</v>
      </c>
      <c r="M477" s="46">
        <f t="shared" si="134"/>
        <v>0</v>
      </c>
      <c r="N477" s="46">
        <f t="shared" si="135"/>
        <v>0</v>
      </c>
      <c r="O477" s="47">
        <f t="shared" si="136"/>
        <v>0</v>
      </c>
      <c r="P477" s="48">
        <f t="shared" si="129"/>
        <v>462.48604248969576</v>
      </c>
      <c r="Q477" s="50">
        <f t="shared" si="130"/>
        <v>0</v>
      </c>
      <c r="AB477" s="153">
        <v>5230</v>
      </c>
      <c r="AC477" s="131">
        <v>0.11092890333819569</v>
      </c>
      <c r="AD477" s="131">
        <f t="shared" si="138"/>
        <v>-5.8064664187895687E-14</v>
      </c>
      <c r="AE477" s="131">
        <v>8.2594543514035043E-2</v>
      </c>
      <c r="AF477" s="131">
        <f t="shared" si="138"/>
        <v>-1.4516166046973922E-14</v>
      </c>
      <c r="AG477" s="131">
        <v>5.95285779797581E-2</v>
      </c>
      <c r="AH477" s="131">
        <f t="shared" si="139"/>
        <v>2.5403290582204363E-14</v>
      </c>
      <c r="AI477" s="131">
        <v>4.16070538121203E-2</v>
      </c>
      <c r="AJ477" s="131">
        <f t="shared" si="140"/>
        <v>7.2580830234869609E-15</v>
      </c>
      <c r="AK477" s="131">
        <v>2.8293113404870954E-2</v>
      </c>
      <c r="AL477" s="131">
        <f t="shared" si="141"/>
        <v>0</v>
      </c>
      <c r="AM477" s="131">
        <v>1.8795526539137002E-2</v>
      </c>
      <c r="AN477" s="131">
        <f t="shared" si="142"/>
        <v>3.6290415117434804E-15</v>
      </c>
      <c r="AO477" s="131">
        <f>Plan2!AB477</f>
        <v>0.15082426694231404</v>
      </c>
      <c r="AP477" s="133">
        <f t="shared" si="143"/>
        <v>5.8718636825474124E-3</v>
      </c>
    </row>
    <row r="478" spans="5:42" x14ac:dyDescent="0.25">
      <c r="E478" s="49">
        <v>0</v>
      </c>
      <c r="F478" s="41">
        <v>473</v>
      </c>
      <c r="G478" s="42">
        <f t="shared" si="137"/>
        <v>59.416666666666679</v>
      </c>
      <c r="H478" s="43">
        <f t="shared" si="131"/>
        <v>6.6940000000000003E-3</v>
      </c>
      <c r="I478" s="44">
        <f t="shared" si="132"/>
        <v>5.5783333333334919E-4</v>
      </c>
      <c r="J478" s="44">
        <f t="shared" si="144"/>
        <v>0.92364371063521367</v>
      </c>
      <c r="K478" s="45">
        <f t="shared" si="128"/>
        <v>0.31188852239957038</v>
      </c>
      <c r="L478" s="46">
        <f t="shared" si="133"/>
        <v>0</v>
      </c>
      <c r="M478" s="46">
        <f t="shared" si="134"/>
        <v>0</v>
      </c>
      <c r="N478" s="46">
        <f t="shared" si="135"/>
        <v>0</v>
      </c>
      <c r="O478" s="47">
        <f t="shared" si="136"/>
        <v>0</v>
      </c>
      <c r="P478" s="48">
        <f t="shared" si="129"/>
        <v>462.48604248969576</v>
      </c>
      <c r="Q478" s="50">
        <f t="shared" si="130"/>
        <v>0</v>
      </c>
      <c r="AB478" s="153">
        <v>5240</v>
      </c>
      <c r="AC478" s="131">
        <v>0.1107172069577793</v>
      </c>
      <c r="AD478" s="131">
        <f t="shared" si="138"/>
        <v>7.2719608112947753E-15</v>
      </c>
      <c r="AE478" s="131">
        <v>8.243692033938993E-2</v>
      </c>
      <c r="AF478" s="131">
        <f t="shared" si="138"/>
        <v>-7.2719608112947753E-15</v>
      </c>
      <c r="AG478" s="131">
        <v>5.941497382330814E-2</v>
      </c>
      <c r="AH478" s="131">
        <f t="shared" si="139"/>
        <v>-2.1815882433884326E-14</v>
      </c>
      <c r="AI478" s="131">
        <v>4.1527651037669644E-2</v>
      </c>
      <c r="AJ478" s="131">
        <f t="shared" si="140"/>
        <v>-2.5451862839531714E-14</v>
      </c>
      <c r="AK478" s="131">
        <v>2.8239118913640282E-2</v>
      </c>
      <c r="AL478" s="131">
        <f t="shared" si="141"/>
        <v>-1.8179902028236938E-15</v>
      </c>
      <c r="AM478" s="131">
        <v>1.8759657213680624E-2</v>
      </c>
      <c r="AN478" s="131">
        <f t="shared" si="142"/>
        <v>-5.4539706084710815E-15</v>
      </c>
      <c r="AO478" s="131">
        <f>Plan2!AB478</f>
        <v>0.15054759910714968</v>
      </c>
      <c r="AP478" s="133">
        <f t="shared" si="143"/>
        <v>5.8503213161920087E-3</v>
      </c>
    </row>
    <row r="479" spans="5:42" x14ac:dyDescent="0.25">
      <c r="E479" s="49">
        <v>0</v>
      </c>
      <c r="F479" s="41">
        <v>474</v>
      </c>
      <c r="G479" s="42">
        <f t="shared" si="137"/>
        <v>59.500000000000014</v>
      </c>
      <c r="H479" s="43">
        <f t="shared" si="131"/>
        <v>6.6940000000000003E-3</v>
      </c>
      <c r="I479" s="44">
        <f t="shared" si="132"/>
        <v>5.5783333333334919E-4</v>
      </c>
      <c r="J479" s="44">
        <f t="shared" si="144"/>
        <v>0.92312847138529763</v>
      </c>
      <c r="K479" s="45">
        <f t="shared" si="128"/>
        <v>0.31112121355505717</v>
      </c>
      <c r="L479" s="46">
        <f t="shared" si="133"/>
        <v>0</v>
      </c>
      <c r="M479" s="46">
        <f t="shared" si="134"/>
        <v>0</v>
      </c>
      <c r="N479" s="46">
        <f t="shared" si="135"/>
        <v>0</v>
      </c>
      <c r="O479" s="47">
        <f t="shared" si="136"/>
        <v>0</v>
      </c>
      <c r="P479" s="48">
        <f t="shared" si="129"/>
        <v>462.48604248969576</v>
      </c>
      <c r="Q479" s="50">
        <f t="shared" si="130"/>
        <v>0</v>
      </c>
      <c r="AB479" s="153">
        <v>5250</v>
      </c>
      <c r="AC479" s="131">
        <v>0.11050631703976448</v>
      </c>
      <c r="AD479" s="131">
        <f t="shared" si="138"/>
        <v>-7.2858385991025898E-15</v>
      </c>
      <c r="AE479" s="131">
        <v>8.2279897633981552E-2</v>
      </c>
      <c r="AF479" s="131">
        <f t="shared" si="138"/>
        <v>-7.2858385991025898E-15</v>
      </c>
      <c r="AG479" s="131">
        <v>5.9301802444597103E-2</v>
      </c>
      <c r="AH479" s="131">
        <f t="shared" si="139"/>
        <v>1.0928757898653885E-14</v>
      </c>
      <c r="AI479" s="131">
        <v>4.1448550749978857E-2</v>
      </c>
      <c r="AJ479" s="131">
        <f t="shared" si="140"/>
        <v>7.2858385991025898E-15</v>
      </c>
      <c r="AK479" s="131">
        <v>2.8185330115709586E-2</v>
      </c>
      <c r="AL479" s="131">
        <f t="shared" si="141"/>
        <v>2.3678975447083417E-14</v>
      </c>
      <c r="AM479" s="131">
        <v>1.872392453327363E-2</v>
      </c>
      <c r="AN479" s="131">
        <f t="shared" si="142"/>
        <v>7.2858385991025898E-15</v>
      </c>
      <c r="AO479" s="131">
        <f>Plan2!AB479</f>
        <v>0.15027194443700798</v>
      </c>
      <c r="AP479" s="133">
        <f t="shared" si="143"/>
        <v>5.8288972827530428E-3</v>
      </c>
    </row>
    <row r="480" spans="5:42" x14ac:dyDescent="0.25">
      <c r="E480" s="49">
        <v>0</v>
      </c>
      <c r="F480" s="41">
        <v>475</v>
      </c>
      <c r="G480" s="42">
        <f t="shared" si="137"/>
        <v>59.58333333333335</v>
      </c>
      <c r="H480" s="43">
        <f t="shared" si="131"/>
        <v>6.6940000000000003E-3</v>
      </c>
      <c r="I480" s="44">
        <f t="shared" si="132"/>
        <v>5.5783333333334919E-4</v>
      </c>
      <c r="J480" s="44">
        <f t="shared" si="144"/>
        <v>0.92261351955300985</v>
      </c>
      <c r="K480" s="45">
        <f t="shared" si="128"/>
        <v>0.3103557924454895</v>
      </c>
      <c r="L480" s="46">
        <f t="shared" si="133"/>
        <v>0</v>
      </c>
      <c r="M480" s="46">
        <f t="shared" si="134"/>
        <v>0</v>
      </c>
      <c r="N480" s="46">
        <f t="shared" si="135"/>
        <v>0</v>
      </c>
      <c r="O480" s="47">
        <f t="shared" si="136"/>
        <v>0</v>
      </c>
      <c r="P480" s="48">
        <f t="shared" si="129"/>
        <v>462.48604248969576</v>
      </c>
      <c r="Q480" s="50">
        <f t="shared" si="130"/>
        <v>0</v>
      </c>
      <c r="AB480" s="153">
        <v>5260</v>
      </c>
      <c r="AC480" s="131">
        <v>0.11029622898455585</v>
      </c>
      <c r="AD480" s="131">
        <f t="shared" si="138"/>
        <v>2.1899149160731213E-14</v>
      </c>
      <c r="AE480" s="131">
        <v>8.2123471973080467E-2</v>
      </c>
      <c r="AF480" s="131">
        <f t="shared" si="138"/>
        <v>7.2997163869104043E-15</v>
      </c>
      <c r="AG480" s="131">
        <v>5.9189061375310791E-2</v>
      </c>
      <c r="AH480" s="131">
        <f t="shared" si="139"/>
        <v>-3.6498581934552021E-15</v>
      </c>
      <c r="AI480" s="131">
        <v>4.1369751223838208E-2</v>
      </c>
      <c r="AJ480" s="131">
        <f t="shared" si="140"/>
        <v>-3.6498581934552021E-15</v>
      </c>
      <c r="AK480" s="131">
        <v>2.8131745837923019E-2</v>
      </c>
      <c r="AL480" s="131">
        <f t="shared" si="141"/>
        <v>-2.5549007354186415E-14</v>
      </c>
      <c r="AM480" s="131">
        <v>1.8688327718571568E-2</v>
      </c>
      <c r="AN480" s="131">
        <f t="shared" si="142"/>
        <v>-1.0949574580365606E-14</v>
      </c>
      <c r="AO480" s="131">
        <f>Plan2!AB480</f>
        <v>0.14999729737670475</v>
      </c>
      <c r="AP480" s="133">
        <f t="shared" si="143"/>
        <v>5.8075907175056951E-3</v>
      </c>
    </row>
    <row r="481" spans="5:42" x14ac:dyDescent="0.25">
      <c r="E481" s="49">
        <v>0</v>
      </c>
      <c r="F481" s="41">
        <v>476</v>
      </c>
      <c r="G481" s="42">
        <f t="shared" si="137"/>
        <v>59.666666666666686</v>
      </c>
      <c r="H481" s="43">
        <f t="shared" si="131"/>
        <v>6.6940000000000003E-3</v>
      </c>
      <c r="I481" s="44">
        <f t="shared" si="132"/>
        <v>5.5783333333334919E-4</v>
      </c>
      <c r="J481" s="44">
        <f t="shared" si="144"/>
        <v>0.92209885497801913</v>
      </c>
      <c r="K481" s="45">
        <f t="shared" si="128"/>
        <v>0.30959225442665772</v>
      </c>
      <c r="L481" s="46">
        <f t="shared" si="133"/>
        <v>0</v>
      </c>
      <c r="M481" s="46">
        <f t="shared" si="134"/>
        <v>0</v>
      </c>
      <c r="N481" s="46">
        <f t="shared" si="135"/>
        <v>0</v>
      </c>
      <c r="O481" s="47">
        <f t="shared" si="136"/>
        <v>0</v>
      </c>
      <c r="P481" s="48">
        <f t="shared" si="129"/>
        <v>462.48604248969576</v>
      </c>
      <c r="Q481" s="50">
        <f t="shared" si="130"/>
        <v>0</v>
      </c>
      <c r="AB481" s="153">
        <v>5270</v>
      </c>
      <c r="AC481" s="131">
        <v>0.11008693822746934</v>
      </c>
      <c r="AD481" s="131">
        <f t="shared" si="138"/>
        <v>-2.9254376698872875E-14</v>
      </c>
      <c r="AE481" s="131">
        <v>8.1967639957951269E-2</v>
      </c>
      <c r="AF481" s="131">
        <f t="shared" si="138"/>
        <v>-7.3135941747182187E-15</v>
      </c>
      <c r="AG481" s="131">
        <v>5.907674816586999E-2</v>
      </c>
      <c r="AH481" s="131">
        <f t="shared" si="139"/>
        <v>1.0970391262077328E-14</v>
      </c>
      <c r="AI481" s="131">
        <v>4.1291250747132621E-2</v>
      </c>
      <c r="AJ481" s="131">
        <f t="shared" si="140"/>
        <v>-3.6567970873591094E-15</v>
      </c>
      <c r="AK481" s="131">
        <v>2.8078364916029448E-2</v>
      </c>
      <c r="AL481" s="131">
        <f t="shared" si="141"/>
        <v>1.2798789805756883E-14</v>
      </c>
      <c r="AM481" s="131">
        <v>1.8652865996145438E-2</v>
      </c>
      <c r="AN481" s="131">
        <f t="shared" si="142"/>
        <v>1.8283985436795547E-15</v>
      </c>
      <c r="AO481" s="131">
        <f>Plan2!AB481</f>
        <v>0.14972365241159294</v>
      </c>
      <c r="AP481" s="133">
        <f t="shared" si="143"/>
        <v>5.7864007627800862E-3</v>
      </c>
    </row>
    <row r="482" spans="5:42" x14ac:dyDescent="0.25">
      <c r="E482" s="49">
        <v>0</v>
      </c>
      <c r="F482" s="41">
        <v>477</v>
      </c>
      <c r="G482" s="42">
        <f t="shared" si="137"/>
        <v>59.750000000000021</v>
      </c>
      <c r="H482" s="43">
        <f t="shared" si="131"/>
        <v>6.6940000000000003E-3</v>
      </c>
      <c r="I482" s="44">
        <f t="shared" si="132"/>
        <v>5.5783333333334919E-4</v>
      </c>
      <c r="J482" s="44">
        <f t="shared" si="144"/>
        <v>0.92158447750008388</v>
      </c>
      <c r="K482" s="45">
        <f t="shared" si="128"/>
        <v>0.30883059486577769</v>
      </c>
      <c r="L482" s="46">
        <f t="shared" si="133"/>
        <v>0</v>
      </c>
      <c r="M482" s="46">
        <f t="shared" si="134"/>
        <v>0</v>
      </c>
      <c r="N482" s="46">
        <f t="shared" si="135"/>
        <v>0</v>
      </c>
      <c r="O482" s="47">
        <f t="shared" si="136"/>
        <v>0</v>
      </c>
      <c r="P482" s="48">
        <f t="shared" si="129"/>
        <v>462.48604248969576</v>
      </c>
      <c r="Q482" s="50">
        <f t="shared" si="130"/>
        <v>0</v>
      </c>
      <c r="AB482" s="153">
        <v>5280</v>
      </c>
      <c r="AC482" s="131">
        <v>0.10987844023840235</v>
      </c>
      <c r="AD482" s="131">
        <f t="shared" si="138"/>
        <v>9.5257135512838431E-14</v>
      </c>
      <c r="AE482" s="131">
        <v>8.1812398215606721E-2</v>
      </c>
      <c r="AF482" s="131">
        <f t="shared" si="138"/>
        <v>2.9309887850104133E-14</v>
      </c>
      <c r="AG482" s="131">
        <v>5.8964860385252858E-2</v>
      </c>
      <c r="AH482" s="131">
        <f t="shared" si="139"/>
        <v>2.5646151868841116E-14</v>
      </c>
      <c r="AI482" s="131">
        <v>4.1213047620717612E-2</v>
      </c>
      <c r="AJ482" s="131">
        <f t="shared" si="140"/>
        <v>7.3274719625260332E-15</v>
      </c>
      <c r="AK482" s="131">
        <v>2.802518619459755E-2</v>
      </c>
      <c r="AL482" s="131">
        <f t="shared" si="141"/>
        <v>-1.099120794378905E-14</v>
      </c>
      <c r="AM482" s="131">
        <v>1.8617538598425468E-2</v>
      </c>
      <c r="AN482" s="131">
        <f t="shared" si="142"/>
        <v>1.8318679906315083E-15</v>
      </c>
      <c r="AO482" s="131">
        <f>Plan2!AB482</f>
        <v>0.14945100406719555</v>
      </c>
      <c r="AP482" s="133">
        <f t="shared" si="143"/>
        <v>5.7653265697736877E-3</v>
      </c>
    </row>
    <row r="483" spans="5:42" x14ac:dyDescent="0.25">
      <c r="E483" s="49">
        <v>0</v>
      </c>
      <c r="F483" s="41">
        <v>478</v>
      </c>
      <c r="G483" s="42">
        <f t="shared" si="137"/>
        <v>59.833333333333357</v>
      </c>
      <c r="H483" s="43">
        <f t="shared" si="131"/>
        <v>6.6940000000000003E-3</v>
      </c>
      <c r="I483" s="44">
        <f t="shared" si="132"/>
        <v>5.5783333333334919E-4</v>
      </c>
      <c r="J483" s="44">
        <f t="shared" si="144"/>
        <v>0.92107038695905175</v>
      </c>
      <c r="K483" s="45">
        <f t="shared" si="128"/>
        <v>0.30807080914146295</v>
      </c>
      <c r="L483" s="46">
        <f t="shared" si="133"/>
        <v>0</v>
      </c>
      <c r="M483" s="46">
        <f t="shared" si="134"/>
        <v>0</v>
      </c>
      <c r="N483" s="46">
        <f t="shared" si="135"/>
        <v>0</v>
      </c>
      <c r="O483" s="47">
        <f t="shared" si="136"/>
        <v>0</v>
      </c>
      <c r="P483" s="48">
        <f t="shared" si="129"/>
        <v>462.48604248969576</v>
      </c>
      <c r="Q483" s="50">
        <f t="shared" si="130"/>
        <v>0</v>
      </c>
      <c r="AB483" s="153">
        <v>5290</v>
      </c>
      <c r="AC483" s="131">
        <v>0.10967073052150549</v>
      </c>
      <c r="AD483" s="131">
        <f t="shared" si="138"/>
        <v>-3.6706748751669238E-14</v>
      </c>
      <c r="AE483" s="131">
        <v>8.1657743398563964E-2</v>
      </c>
      <c r="AF483" s="131">
        <f t="shared" si="138"/>
        <v>-7.3413497503338476E-15</v>
      </c>
      <c r="AG483" s="131">
        <v>5.8853395620819433E-2</v>
      </c>
      <c r="AH483" s="131">
        <f t="shared" si="139"/>
        <v>-2.936539900133539E-14</v>
      </c>
      <c r="AI483" s="131">
        <v>4.1135140158296571E-2</v>
      </c>
      <c r="AJ483" s="131">
        <f t="shared" si="140"/>
        <v>-1.1012024625500771E-14</v>
      </c>
      <c r="AK483" s="131">
        <v>2.7972208526932892E-2</v>
      </c>
      <c r="AL483" s="131">
        <f t="shared" si="141"/>
        <v>-7.3413497503338476E-15</v>
      </c>
      <c r="AM483" s="131">
        <v>1.8582344763645838E-2</v>
      </c>
      <c r="AN483" s="131">
        <f t="shared" si="142"/>
        <v>1.8353374375834619E-15</v>
      </c>
      <c r="AO483" s="131">
        <f>Plan2!AB483</f>
        <v>0.14917934690883805</v>
      </c>
      <c r="AP483" s="133">
        <f t="shared" si="143"/>
        <v>5.7443672960796888E-3</v>
      </c>
    </row>
    <row r="484" spans="5:42" x14ac:dyDescent="0.25">
      <c r="E484" s="49">
        <v>0</v>
      </c>
      <c r="F484" s="41">
        <v>479</v>
      </c>
      <c r="G484" s="42">
        <f t="shared" si="137"/>
        <v>59.916666666666693</v>
      </c>
      <c r="H484" s="43">
        <f t="shared" si="131"/>
        <v>6.6940000000000003E-3</v>
      </c>
      <c r="I484" s="44">
        <f t="shared" si="132"/>
        <v>5.5783333333315891E-4</v>
      </c>
      <c r="J484" s="44">
        <f t="shared" si="144"/>
        <v>0.92055658319485967</v>
      </c>
      <c r="K484" s="45">
        <f t="shared" si="128"/>
        <v>0.30731289264369666</v>
      </c>
      <c r="L484" s="46">
        <f t="shared" si="133"/>
        <v>0</v>
      </c>
      <c r="M484" s="46">
        <f t="shared" si="134"/>
        <v>0</v>
      </c>
      <c r="N484" s="46">
        <f t="shared" si="135"/>
        <v>0</v>
      </c>
      <c r="O484" s="47">
        <f t="shared" si="136"/>
        <v>0</v>
      </c>
      <c r="P484" s="48">
        <f t="shared" si="129"/>
        <v>462.48604248969576</v>
      </c>
      <c r="Q484" s="50">
        <f t="shared" si="130"/>
        <v>0</v>
      </c>
      <c r="AB484" s="153">
        <v>5300</v>
      </c>
      <c r="AC484" s="131">
        <v>0.10946380461486116</v>
      </c>
      <c r="AD484" s="131">
        <f t="shared" si="138"/>
        <v>1.4710455076283324E-14</v>
      </c>
      <c r="AE484" s="131">
        <v>8.1503672184604456E-2</v>
      </c>
      <c r="AF484" s="131">
        <f t="shared" si="138"/>
        <v>2.2065682614424986E-14</v>
      </c>
      <c r="AG484" s="131">
        <v>5.8742351478138631E-2</v>
      </c>
      <c r="AH484" s="131">
        <f t="shared" si="139"/>
        <v>-7.3552275381416621E-15</v>
      </c>
      <c r="AI484" s="131">
        <v>4.1057526686299813E-2</v>
      </c>
      <c r="AJ484" s="131">
        <f t="shared" si="140"/>
        <v>1.4710455076283324E-14</v>
      </c>
      <c r="AK484" s="131">
        <v>2.7919430774995327E-2</v>
      </c>
      <c r="AL484" s="131">
        <f t="shared" si="141"/>
        <v>2.3904489498960402E-14</v>
      </c>
      <c r="AM484" s="131">
        <v>1.854728373578992E-2</v>
      </c>
      <c r="AN484" s="131">
        <f t="shared" si="142"/>
        <v>9.1940344226770776E-15</v>
      </c>
      <c r="AO484" s="131">
        <f>Plan2!AB484</f>
        <v>0.14890867554129011</v>
      </c>
      <c r="AP484" s="133">
        <f t="shared" si="143"/>
        <v>5.7235221084361854E-3</v>
      </c>
    </row>
    <row r="485" spans="5:42" x14ac:dyDescent="0.25">
      <c r="E485" s="49">
        <v>1</v>
      </c>
      <c r="F485" s="41">
        <v>480</v>
      </c>
      <c r="G485" s="42">
        <v>60</v>
      </c>
      <c r="H485" s="43">
        <f t="shared" si="131"/>
        <v>7.1700000000000002E-3</v>
      </c>
      <c r="I485" s="44">
        <f t="shared" si="132"/>
        <v>5.9750000000001696E-4</v>
      </c>
      <c r="J485" s="44">
        <f t="shared" si="144"/>
        <v>0.92004306604753427</v>
      </c>
      <c r="K485" s="45">
        <f t="shared" si="128"/>
        <v>0.30655684077380341</v>
      </c>
      <c r="L485" s="46">
        <f t="shared" si="133"/>
        <v>0</v>
      </c>
      <c r="M485" s="46">
        <f t="shared" si="134"/>
        <v>0</v>
      </c>
      <c r="N485" s="46">
        <f t="shared" si="135"/>
        <v>0</v>
      </c>
      <c r="O485" s="47">
        <f t="shared" si="136"/>
        <v>0</v>
      </c>
      <c r="P485" s="48">
        <f t="shared" si="129"/>
        <v>462.48604248969576</v>
      </c>
      <c r="Q485" s="50">
        <f t="shared" si="130"/>
        <v>0</v>
      </c>
      <c r="AB485" s="153">
        <v>5310</v>
      </c>
      <c r="AC485" s="131">
        <v>0.10925765809016266</v>
      </c>
      <c r="AD485" s="131">
        <f t="shared" si="138"/>
        <v>-3.6845526629747383E-14</v>
      </c>
      <c r="AE485" s="131">
        <v>8.1350181276535385E-2</v>
      </c>
      <c r="AF485" s="131">
        <f t="shared" si="138"/>
        <v>-7.3691053259494765E-14</v>
      </c>
      <c r="AG485" s="131">
        <v>5.8631725580816356E-2</v>
      </c>
      <c r="AH485" s="131">
        <f t="shared" si="139"/>
        <v>1.1053657988924215E-14</v>
      </c>
      <c r="AI485" s="131">
        <v>4.0980205543764421E-2</v>
      </c>
      <c r="AJ485" s="131">
        <f t="shared" si="140"/>
        <v>7.3691053259494765E-15</v>
      </c>
      <c r="AK485" s="131">
        <v>2.7866851809317347E-2</v>
      </c>
      <c r="AL485" s="131">
        <f t="shared" si="141"/>
        <v>-1.1053657988924215E-14</v>
      </c>
      <c r="AM485" s="131">
        <v>1.8512354764536054E-2</v>
      </c>
      <c r="AN485" s="131">
        <f t="shared" si="142"/>
        <v>-1.2895934320411584E-14</v>
      </c>
      <c r="AO485" s="131">
        <f>Plan2!AB485</f>
        <v>0.14863898460840583</v>
      </c>
      <c r="AP485" s="133">
        <f t="shared" si="143"/>
        <v>5.7027901797413738E-3</v>
      </c>
    </row>
    <row r="486" spans="5:42" x14ac:dyDescent="0.25">
      <c r="E486" s="49">
        <v>0</v>
      </c>
      <c r="F486" s="41">
        <v>481</v>
      </c>
      <c r="G486" s="42">
        <f t="shared" si="137"/>
        <v>60.083333333333336</v>
      </c>
      <c r="H486" s="43">
        <f t="shared" si="131"/>
        <v>7.1700000000000002E-3</v>
      </c>
      <c r="I486" s="44">
        <f t="shared" si="132"/>
        <v>5.9750000000001696E-4</v>
      </c>
      <c r="J486" s="44">
        <f t="shared" si="144"/>
        <v>0.91949334031557084</v>
      </c>
      <c r="K486" s="45">
        <f t="shared" si="128"/>
        <v>0.30580264894442133</v>
      </c>
      <c r="L486" s="46">
        <f t="shared" si="133"/>
        <v>0</v>
      </c>
      <c r="M486" s="46">
        <f t="shared" si="134"/>
        <v>0</v>
      </c>
      <c r="N486" s="46">
        <f t="shared" si="135"/>
        <v>0</v>
      </c>
      <c r="O486" s="47">
        <f t="shared" si="136"/>
        <v>0</v>
      </c>
      <c r="P486" s="48">
        <f t="shared" si="129"/>
        <v>462.48604248969576</v>
      </c>
      <c r="Q486" s="50">
        <f t="shared" si="130"/>
        <v>0</v>
      </c>
      <c r="AB486" s="153">
        <v>5320</v>
      </c>
      <c r="AC486" s="131">
        <v>0.10905228655239918</v>
      </c>
      <c r="AD486" s="131">
        <f t="shared" si="138"/>
        <v>-1.4765966227514582E-14</v>
      </c>
      <c r="AE486" s="131">
        <v>8.1197267401955445E-2</v>
      </c>
      <c r="AF486" s="131">
        <f t="shared" si="138"/>
        <v>7.382983113757291E-15</v>
      </c>
      <c r="AG486" s="131">
        <v>5.8521515570326116E-2</v>
      </c>
      <c r="AH486" s="131">
        <f t="shared" si="139"/>
        <v>7.382983113757291E-15</v>
      </c>
      <c r="AI486" s="131">
        <v>4.0903175082215984E-2</v>
      </c>
      <c r="AJ486" s="131">
        <f t="shared" si="140"/>
        <v>-3.6914915568786455E-15</v>
      </c>
      <c r="AK486" s="131">
        <v>2.7814470508923921E-2</v>
      </c>
      <c r="AL486" s="131">
        <f t="shared" si="141"/>
        <v>1.4765966227514582E-14</v>
      </c>
      <c r="AM486" s="131">
        <v>1.847755710520424E-2</v>
      </c>
      <c r="AN486" s="131">
        <f t="shared" si="142"/>
        <v>1.1074474670635936E-14</v>
      </c>
      <c r="AO486" s="131">
        <f>Plan2!AB486</f>
        <v>0.14837026879277221</v>
      </c>
      <c r="AP486" s="133">
        <f t="shared" si="143"/>
        <v>5.6821706913184888E-3</v>
      </c>
    </row>
    <row r="487" spans="5:42" x14ac:dyDescent="0.25">
      <c r="E487" s="49">
        <v>0</v>
      </c>
      <c r="F487" s="41">
        <v>482</v>
      </c>
      <c r="G487" s="42">
        <f t="shared" si="137"/>
        <v>60.166666666666671</v>
      </c>
      <c r="H487" s="43">
        <f t="shared" si="131"/>
        <v>7.1700000000000002E-3</v>
      </c>
      <c r="I487" s="44">
        <f t="shared" si="132"/>
        <v>5.9750000000001696E-4</v>
      </c>
      <c r="J487" s="44">
        <f t="shared" si="144"/>
        <v>0.91894394304473226</v>
      </c>
      <c r="K487" s="45">
        <f t="shared" si="128"/>
        <v>0.30505031257947479</v>
      </c>
      <c r="L487" s="46">
        <f t="shared" si="133"/>
        <v>0</v>
      </c>
      <c r="M487" s="46">
        <f t="shared" si="134"/>
        <v>0</v>
      </c>
      <c r="N487" s="46">
        <f t="shared" si="135"/>
        <v>0</v>
      </c>
      <c r="O487" s="47">
        <f t="shared" si="136"/>
        <v>0</v>
      </c>
      <c r="P487" s="48">
        <f t="shared" si="129"/>
        <v>462.48604248969576</v>
      </c>
      <c r="Q487" s="50">
        <f t="shared" si="130"/>
        <v>0</v>
      </c>
      <c r="AB487" s="153">
        <v>5330</v>
      </c>
      <c r="AC487" s="131">
        <v>0.10884768563954285</v>
      </c>
      <c r="AD487" s="131">
        <f t="shared" si="138"/>
        <v>-2.2190582704695316E-14</v>
      </c>
      <c r="AE487" s="131">
        <v>8.1044927313021334E-2</v>
      </c>
      <c r="AF487" s="131">
        <f t="shared" si="138"/>
        <v>7.3968609015651055E-14</v>
      </c>
      <c r="AG487" s="131">
        <v>5.8411719105841441E-2</v>
      </c>
      <c r="AH487" s="131">
        <f t="shared" si="139"/>
        <v>-3.6984304507825527E-15</v>
      </c>
      <c r="AI487" s="131">
        <v>4.082643366555138E-2</v>
      </c>
      <c r="AJ487" s="131">
        <f t="shared" si="140"/>
        <v>-1.8492152253912764E-14</v>
      </c>
      <c r="AK487" s="131">
        <v>2.7762285761252347E-2</v>
      </c>
      <c r="AL487" s="131">
        <f t="shared" si="141"/>
        <v>-2.4039797930086593E-14</v>
      </c>
      <c r="AM487" s="131">
        <v>1.8442890018702907E-2</v>
      </c>
      <c r="AN487" s="131">
        <f t="shared" si="142"/>
        <v>-5.5476456761738291E-15</v>
      </c>
      <c r="AO487" s="131">
        <f>Plan2!AB487</f>
        <v>0.14810252281535857</v>
      </c>
      <c r="AP487" s="133">
        <f t="shared" si="143"/>
        <v>5.6616628313131412E-3</v>
      </c>
    </row>
    <row r="488" spans="5:42" x14ac:dyDescent="0.25">
      <c r="E488" s="49">
        <v>0</v>
      </c>
      <c r="F488" s="41">
        <v>483</v>
      </c>
      <c r="G488" s="42">
        <f t="shared" si="137"/>
        <v>60.250000000000007</v>
      </c>
      <c r="H488" s="43">
        <f t="shared" si="131"/>
        <v>7.1700000000000002E-3</v>
      </c>
      <c r="I488" s="44">
        <f t="shared" si="132"/>
        <v>5.9750000000001696E-4</v>
      </c>
      <c r="J488" s="44">
        <f t="shared" si="144"/>
        <v>0.91839487403876297</v>
      </c>
      <c r="K488" s="45">
        <f t="shared" si="128"/>
        <v>0.30429982711414599</v>
      </c>
      <c r="L488" s="46">
        <f t="shared" si="133"/>
        <v>0</v>
      </c>
      <c r="M488" s="46">
        <f t="shared" si="134"/>
        <v>0</v>
      </c>
      <c r="N488" s="46">
        <f t="shared" si="135"/>
        <v>0</v>
      </c>
      <c r="O488" s="47">
        <f t="shared" si="136"/>
        <v>0</v>
      </c>
      <c r="P488" s="48">
        <f t="shared" si="129"/>
        <v>462.48604248969576</v>
      </c>
      <c r="Q488" s="50">
        <f t="shared" si="130"/>
        <v>0</v>
      </c>
      <c r="AB488" s="153">
        <v>5340</v>
      </c>
      <c r="AC488" s="131">
        <v>0.1086438510222404</v>
      </c>
      <c r="AD488" s="131">
        <f t="shared" si="138"/>
        <v>3.70536934468646E-14</v>
      </c>
      <c r="AE488" s="131">
        <v>8.0893157786217876E-2</v>
      </c>
      <c r="AF488" s="131">
        <f t="shared" si="138"/>
        <v>-2.223221606811876E-14</v>
      </c>
      <c r="AG488" s="131">
        <v>5.830233386407023E-2</v>
      </c>
      <c r="AH488" s="131">
        <f t="shared" si="139"/>
        <v>1.482147737874584E-14</v>
      </c>
      <c r="AI488" s="131">
        <v>4.074997966992306E-2</v>
      </c>
      <c r="AJ488" s="131">
        <f t="shared" si="140"/>
        <v>2.964295475749168E-14</v>
      </c>
      <c r="AK488" s="131">
        <v>2.7710296462073986E-2</v>
      </c>
      <c r="AL488" s="131">
        <f t="shared" si="141"/>
        <v>7.4107386893729199E-15</v>
      </c>
      <c r="AM488" s="131">
        <v>1.8408352771476875E-2</v>
      </c>
      <c r="AN488" s="131">
        <f t="shared" si="142"/>
        <v>1.85268467234323E-15</v>
      </c>
      <c r="AO488" s="131">
        <f>Plan2!AB488</f>
        <v>0.14783574143517186</v>
      </c>
      <c r="AP488" s="133">
        <f t="shared" si="143"/>
        <v>5.641265795648942E-3</v>
      </c>
    </row>
    <row r="489" spans="5:42" x14ac:dyDescent="0.25">
      <c r="E489" s="49">
        <v>0</v>
      </c>
      <c r="F489" s="41">
        <v>484</v>
      </c>
      <c r="G489" s="42">
        <f t="shared" si="137"/>
        <v>60.333333333333343</v>
      </c>
      <c r="H489" s="43">
        <f t="shared" si="131"/>
        <v>7.1700000000000002E-3</v>
      </c>
      <c r="I489" s="44">
        <f t="shared" si="132"/>
        <v>5.9750000000001696E-4</v>
      </c>
      <c r="J489" s="44">
        <f t="shared" si="144"/>
        <v>0.91784613310152474</v>
      </c>
      <c r="K489" s="45">
        <f t="shared" si="128"/>
        <v>0.30355118799484748</v>
      </c>
      <c r="L489" s="46">
        <f t="shared" si="133"/>
        <v>0</v>
      </c>
      <c r="M489" s="46">
        <f t="shared" si="134"/>
        <v>0</v>
      </c>
      <c r="N489" s="46">
        <f t="shared" si="135"/>
        <v>0</v>
      </c>
      <c r="O489" s="47">
        <f t="shared" si="136"/>
        <v>0</v>
      </c>
      <c r="P489" s="48">
        <f t="shared" si="129"/>
        <v>462.48604248969576</v>
      </c>
      <c r="Q489" s="50">
        <f t="shared" si="130"/>
        <v>0</v>
      </c>
      <c r="AB489" s="153">
        <v>5350</v>
      </c>
      <c r="AC489" s="131">
        <v>0.10844077840350709</v>
      </c>
      <c r="AD489" s="131">
        <f t="shared" si="138"/>
        <v>-8.1670781248988078E-14</v>
      </c>
      <c r="AE489" s="131">
        <v>8.0741955622131475E-2</v>
      </c>
      <c r="AF489" s="131">
        <f t="shared" si="138"/>
        <v>-7.4246164771807344E-15</v>
      </c>
      <c r="AG489" s="131">
        <v>5.8193357539090676E-2</v>
      </c>
      <c r="AH489" s="131">
        <f t="shared" si="139"/>
        <v>1.1136924715771102E-14</v>
      </c>
      <c r="AI489" s="131">
        <v>4.0673811483624117E-2</v>
      </c>
      <c r="AJ489" s="131">
        <f t="shared" si="140"/>
        <v>-1.1136924715771102E-14</v>
      </c>
      <c r="AK489" s="131">
        <v>2.7658501515415938E-2</v>
      </c>
      <c r="AL489" s="131">
        <f t="shared" si="141"/>
        <v>1.8561541192951836E-14</v>
      </c>
      <c r="AM489" s="131">
        <v>1.8373944635455428E-2</v>
      </c>
      <c r="AN489" s="131">
        <f t="shared" si="142"/>
        <v>3.7123082385903672E-15</v>
      </c>
      <c r="AO489" s="131">
        <f>Plan2!AB489</f>
        <v>0.14756991944891365</v>
      </c>
      <c r="AP489" s="133">
        <f t="shared" si="143"/>
        <v>5.6209787870313555E-3</v>
      </c>
    </row>
    <row r="490" spans="5:42" x14ac:dyDescent="0.25">
      <c r="E490" s="49">
        <v>0</v>
      </c>
      <c r="F490" s="41">
        <v>485</v>
      </c>
      <c r="G490" s="42">
        <f t="shared" si="137"/>
        <v>60.416666666666679</v>
      </c>
      <c r="H490" s="43">
        <f t="shared" si="131"/>
        <v>7.1700000000000002E-3</v>
      </c>
      <c r="I490" s="44">
        <f t="shared" si="132"/>
        <v>5.9750000000001696E-4</v>
      </c>
      <c r="J490" s="44">
        <f t="shared" si="144"/>
        <v>0.9172977200369965</v>
      </c>
      <c r="K490" s="45">
        <f t="shared" si="128"/>
        <v>0.30280439067919446</v>
      </c>
      <c r="L490" s="46">
        <f t="shared" si="133"/>
        <v>0</v>
      </c>
      <c r="M490" s="46">
        <f t="shared" si="134"/>
        <v>0</v>
      </c>
      <c r="N490" s="46">
        <f t="shared" si="135"/>
        <v>0</v>
      </c>
      <c r="O490" s="47">
        <f t="shared" si="136"/>
        <v>0</v>
      </c>
      <c r="P490" s="48">
        <f t="shared" si="129"/>
        <v>462.48604248969576</v>
      </c>
      <c r="Q490" s="50">
        <f t="shared" si="130"/>
        <v>0</v>
      </c>
      <c r="AB490" s="153">
        <v>5360</v>
      </c>
      <c r="AC490" s="131">
        <v>0.10823846351842606</v>
      </c>
      <c r="AD490" s="131">
        <f t="shared" si="138"/>
        <v>7.4384942649885488E-14</v>
      </c>
      <c r="AE490" s="131">
        <v>8.0591317645224508E-2</v>
      </c>
      <c r="AF490" s="131">
        <f t="shared" si="138"/>
        <v>0</v>
      </c>
      <c r="AG490" s="131">
        <v>5.8084787842189338E-2</v>
      </c>
      <c r="AH490" s="131">
        <f t="shared" si="139"/>
        <v>-2.6034729927459921E-14</v>
      </c>
      <c r="AI490" s="131">
        <v>4.0597927506975558E-2</v>
      </c>
      <c r="AJ490" s="131">
        <f t="shared" si="140"/>
        <v>-3.7192471324942744E-15</v>
      </c>
      <c r="AK490" s="131">
        <v>2.7606899833484157E-2</v>
      </c>
      <c r="AL490" s="131">
        <f t="shared" si="141"/>
        <v>-1.8596235662471372E-14</v>
      </c>
      <c r="AM490" s="131">
        <v>1.8339664888001206E-2</v>
      </c>
      <c r="AN490" s="131">
        <f t="shared" si="142"/>
        <v>-7.4384942649885488E-15</v>
      </c>
      <c r="AO490" s="131">
        <f>Plan2!AB490</f>
        <v>0.14730505169064267</v>
      </c>
      <c r="AP490" s="133">
        <f t="shared" si="143"/>
        <v>5.6008010156785026E-3</v>
      </c>
    </row>
    <row r="491" spans="5:42" x14ac:dyDescent="0.25">
      <c r="E491" s="49">
        <v>0</v>
      </c>
      <c r="F491" s="41">
        <v>486</v>
      </c>
      <c r="G491" s="42">
        <f t="shared" si="137"/>
        <v>60.500000000000014</v>
      </c>
      <c r="H491" s="43">
        <f t="shared" si="131"/>
        <v>7.1700000000000002E-3</v>
      </c>
      <c r="I491" s="44">
        <f t="shared" si="132"/>
        <v>5.9750000000001696E-4</v>
      </c>
      <c r="J491" s="44">
        <f t="shared" si="144"/>
        <v>0.91674963464927439</v>
      </c>
      <c r="K491" s="45">
        <f t="shared" si="128"/>
        <v>0.30205943063597773</v>
      </c>
      <c r="L491" s="46">
        <f t="shared" si="133"/>
        <v>0</v>
      </c>
      <c r="M491" s="46">
        <f t="shared" si="134"/>
        <v>0</v>
      </c>
      <c r="N491" s="46">
        <f t="shared" si="135"/>
        <v>0</v>
      </c>
      <c r="O491" s="47">
        <f t="shared" si="136"/>
        <v>0</v>
      </c>
      <c r="P491" s="48">
        <f t="shared" si="129"/>
        <v>462.48604248969576</v>
      </c>
      <c r="Q491" s="50">
        <f t="shared" si="130"/>
        <v>0</v>
      </c>
      <c r="AB491" s="153">
        <v>5370</v>
      </c>
      <c r="AC491" s="131">
        <v>0.10803690213384796</v>
      </c>
      <c r="AD491" s="131">
        <f t="shared" si="138"/>
        <v>-7.4523720527963633E-15</v>
      </c>
      <c r="AE491" s="131">
        <v>8.0441240703613262E-2</v>
      </c>
      <c r="AF491" s="131">
        <f t="shared" si="138"/>
        <v>-1.4904744105592727E-14</v>
      </c>
      <c r="AG491" s="131">
        <v>5.7976622501701082E-2</v>
      </c>
      <c r="AH491" s="131">
        <f t="shared" si="139"/>
        <v>-3.7261860263981816E-15</v>
      </c>
      <c r="AI491" s="131">
        <v>4.0522326152213968E-2</v>
      </c>
      <c r="AJ491" s="131">
        <f t="shared" si="140"/>
        <v>3.7261860263981816E-15</v>
      </c>
      <c r="AK491" s="131">
        <v>2.7555490336587586E-2</v>
      </c>
      <c r="AL491" s="131">
        <f t="shared" si="141"/>
        <v>2.6083302184787271E-14</v>
      </c>
      <c r="AM491" s="131">
        <v>1.830551281185968E-2</v>
      </c>
      <c r="AN491" s="131">
        <f t="shared" si="142"/>
        <v>1.8630930131990908E-15</v>
      </c>
      <c r="AO491" s="131">
        <f>Plan2!AB491</f>
        <v>0.14704113303143954</v>
      </c>
      <c r="AP491" s="133">
        <f t="shared" si="143"/>
        <v>5.5807316985673205E-3</v>
      </c>
    </row>
    <row r="492" spans="5:42" x14ac:dyDescent="0.25">
      <c r="E492" s="49">
        <v>0</v>
      </c>
      <c r="F492" s="41">
        <v>487</v>
      </c>
      <c r="G492" s="42">
        <f t="shared" si="137"/>
        <v>60.58333333333335</v>
      </c>
      <c r="H492" s="43">
        <f t="shared" si="131"/>
        <v>7.1700000000000002E-3</v>
      </c>
      <c r="I492" s="44">
        <f t="shared" si="132"/>
        <v>5.9750000000001696E-4</v>
      </c>
      <c r="J492" s="44">
        <f t="shared" si="144"/>
        <v>0.91620187674257147</v>
      </c>
      <c r="K492" s="45">
        <f t="shared" si="128"/>
        <v>0.30131630334513537</v>
      </c>
      <c r="L492" s="46">
        <f t="shared" si="133"/>
        <v>0</v>
      </c>
      <c r="M492" s="46">
        <f t="shared" si="134"/>
        <v>0</v>
      </c>
      <c r="N492" s="46">
        <f t="shared" si="135"/>
        <v>0</v>
      </c>
      <c r="O492" s="47">
        <f t="shared" si="136"/>
        <v>0</v>
      </c>
      <c r="P492" s="48">
        <f t="shared" si="129"/>
        <v>462.48604248969576</v>
      </c>
      <c r="Q492" s="50">
        <f t="shared" si="130"/>
        <v>0</v>
      </c>
      <c r="AB492" s="153">
        <v>5380</v>
      </c>
      <c r="AC492" s="131">
        <v>0.10783609004809738</v>
      </c>
      <c r="AD492" s="131">
        <f t="shared" si="138"/>
        <v>2.9864999362416711E-14</v>
      </c>
      <c r="AE492" s="131">
        <v>8.0291721668848237E-2</v>
      </c>
      <c r="AF492" s="131">
        <f t="shared" si="138"/>
        <v>2.9864999362416711E-14</v>
      </c>
      <c r="AG492" s="131">
        <v>5.7868859262850354E-2</v>
      </c>
      <c r="AH492" s="131">
        <f t="shared" si="139"/>
        <v>7.4662498406041777E-15</v>
      </c>
      <c r="AI492" s="131">
        <v>4.0447005843380873E-2</v>
      </c>
      <c r="AJ492" s="131">
        <f t="shared" si="140"/>
        <v>7.4662498406041777E-15</v>
      </c>
      <c r="AK492" s="131">
        <v>2.7504271953062303E-2</v>
      </c>
      <c r="AL492" s="131">
        <f t="shared" si="141"/>
        <v>-1.4932499681208355E-14</v>
      </c>
      <c r="AM492" s="131">
        <v>1.8271487695109025E-2</v>
      </c>
      <c r="AN492" s="131">
        <f t="shared" si="142"/>
        <v>7.4662498406041777E-15</v>
      </c>
      <c r="AO492" s="131">
        <f>Plan2!AB492</f>
        <v>0.14677815837907604</v>
      </c>
      <c r="AP492" s="133">
        <f t="shared" si="143"/>
        <v>5.5607700598784282E-3</v>
      </c>
    </row>
    <row r="493" spans="5:42" x14ac:dyDescent="0.25">
      <c r="E493" s="49">
        <v>0</v>
      </c>
      <c r="F493" s="41">
        <v>488</v>
      </c>
      <c r="G493" s="42">
        <f t="shared" si="137"/>
        <v>60.666666666666686</v>
      </c>
      <c r="H493" s="43">
        <f t="shared" si="131"/>
        <v>7.1700000000000002E-3</v>
      </c>
      <c r="I493" s="44">
        <f t="shared" si="132"/>
        <v>5.9750000000001696E-4</v>
      </c>
      <c r="J493" s="44">
        <f t="shared" si="144"/>
        <v>0.91565444612121771</v>
      </c>
      <c r="K493" s="45">
        <f t="shared" si="128"/>
        <v>0.30057500429772582</v>
      </c>
      <c r="L493" s="46">
        <f t="shared" si="133"/>
        <v>0</v>
      </c>
      <c r="M493" s="46">
        <f t="shared" si="134"/>
        <v>0</v>
      </c>
      <c r="N493" s="46">
        <f t="shared" si="135"/>
        <v>0</v>
      </c>
      <c r="O493" s="47">
        <f t="shared" si="136"/>
        <v>0</v>
      </c>
      <c r="P493" s="48">
        <f t="shared" si="129"/>
        <v>462.48604248969576</v>
      </c>
      <c r="Q493" s="50">
        <f t="shared" si="130"/>
        <v>0</v>
      </c>
      <c r="AB493" s="153">
        <v>5390</v>
      </c>
      <c r="AC493" s="131">
        <v>0.10763602309067971</v>
      </c>
      <c r="AD493" s="131">
        <f t="shared" si="138"/>
        <v>-2.2440382885235977E-14</v>
      </c>
      <c r="AE493" s="131">
        <v>8.0142757435696321E-2</v>
      </c>
      <c r="AF493" s="131">
        <f t="shared" si="138"/>
        <v>-2.9920510513647969E-14</v>
      </c>
      <c r="AG493" s="131">
        <v>5.7761495887594584E-2</v>
      </c>
      <c r="AH493" s="131">
        <f t="shared" si="139"/>
        <v>-7.4801276284119922E-15</v>
      </c>
      <c r="AI493" s="131">
        <v>4.0371965016213138E-2</v>
      </c>
      <c r="AJ493" s="131">
        <f t="shared" si="140"/>
        <v>-2.6180446699441973E-14</v>
      </c>
      <c r="AK493" s="131">
        <v>2.7453243619197622E-2</v>
      </c>
      <c r="AL493" s="131">
        <f t="shared" si="141"/>
        <v>0</v>
      </c>
      <c r="AM493" s="131">
        <v>1.8237588831110676E-2</v>
      </c>
      <c r="AN493" s="131">
        <f t="shared" si="142"/>
        <v>-1.870031907102998E-15</v>
      </c>
      <c r="AO493" s="131">
        <f>Plan2!AB493</f>
        <v>0.14651612267768813</v>
      </c>
      <c r="AP493" s="133">
        <f t="shared" si="143"/>
        <v>5.54091533099485E-3</v>
      </c>
    </row>
    <row r="494" spans="5:42" x14ac:dyDescent="0.25">
      <c r="E494" s="49">
        <v>0</v>
      </c>
      <c r="F494" s="41">
        <v>489</v>
      </c>
      <c r="G494" s="42">
        <f t="shared" si="137"/>
        <v>60.750000000000021</v>
      </c>
      <c r="H494" s="43">
        <f t="shared" si="131"/>
        <v>7.1700000000000002E-3</v>
      </c>
      <c r="I494" s="44">
        <f t="shared" si="132"/>
        <v>5.9750000000001696E-4</v>
      </c>
      <c r="J494" s="44">
        <f t="shared" si="144"/>
        <v>0.91510734258966031</v>
      </c>
      <c r="K494" s="45">
        <f t="shared" si="128"/>
        <v>0.29983552899590049</v>
      </c>
      <c r="L494" s="46">
        <f t="shared" si="133"/>
        <v>0</v>
      </c>
      <c r="M494" s="46">
        <f t="shared" si="134"/>
        <v>0</v>
      </c>
      <c r="N494" s="46">
        <f t="shared" si="135"/>
        <v>0</v>
      </c>
      <c r="O494" s="47">
        <f t="shared" si="136"/>
        <v>0</v>
      </c>
      <c r="P494" s="48">
        <f t="shared" si="129"/>
        <v>462.48604248969576</v>
      </c>
      <c r="Q494" s="50">
        <f t="shared" si="130"/>
        <v>0</v>
      </c>
      <c r="AB494" s="153">
        <v>5400</v>
      </c>
      <c r="AC494" s="131">
        <v>0.10743669712199326</v>
      </c>
      <c r="AD494" s="131">
        <f t="shared" si="138"/>
        <v>0</v>
      </c>
      <c r="AE494" s="131">
        <v>7.9994344921926502E-2</v>
      </c>
      <c r="AF494" s="131">
        <f t="shared" si="138"/>
        <v>-7.4940054162198066E-15</v>
      </c>
      <c r="AG494" s="131">
        <v>5.7654530154469419E-2</v>
      </c>
      <c r="AH494" s="131">
        <f t="shared" si="139"/>
        <v>7.4940054162198066E-15</v>
      </c>
      <c r="AI494" s="131">
        <v>4.029720211803501E-2</v>
      </c>
      <c r="AJ494" s="131">
        <f t="shared" si="140"/>
        <v>2.6229018956769323E-14</v>
      </c>
      <c r="AK494" s="131">
        <v>2.740240427916207E-2</v>
      </c>
      <c r="AL494" s="131">
        <f t="shared" si="141"/>
        <v>0</v>
      </c>
      <c r="AM494" s="131">
        <v>1.8203815518460474E-2</v>
      </c>
      <c r="AN494" s="131">
        <f t="shared" si="142"/>
        <v>1.8735013540549517E-15</v>
      </c>
      <c r="AO494" s="131">
        <f>Plan2!AB494</f>
        <v>0.14625502090745027</v>
      </c>
      <c r="AP494" s="133">
        <f t="shared" si="143"/>
        <v>5.5211667492394145E-3</v>
      </c>
    </row>
    <row r="495" spans="5:42" x14ac:dyDescent="0.25">
      <c r="E495" s="49">
        <v>0</v>
      </c>
      <c r="F495" s="41">
        <v>490</v>
      </c>
      <c r="G495" s="42">
        <f t="shared" si="137"/>
        <v>60.833333333333357</v>
      </c>
      <c r="H495" s="43">
        <f t="shared" si="131"/>
        <v>7.1700000000000002E-3</v>
      </c>
      <c r="I495" s="44">
        <f t="shared" si="132"/>
        <v>5.9750000000001696E-4</v>
      </c>
      <c r="J495" s="44">
        <f t="shared" si="144"/>
        <v>0.91456056595246293</v>
      </c>
      <c r="K495" s="45">
        <f t="shared" si="128"/>
        <v>0.2990978729528766</v>
      </c>
      <c r="L495" s="46">
        <f t="shared" si="133"/>
        <v>0</v>
      </c>
      <c r="M495" s="46">
        <f t="shared" si="134"/>
        <v>0</v>
      </c>
      <c r="N495" s="46">
        <f t="shared" si="135"/>
        <v>0</v>
      </c>
      <c r="O495" s="47">
        <f t="shared" si="136"/>
        <v>0</v>
      </c>
      <c r="P495" s="48">
        <f t="shared" si="129"/>
        <v>462.48604248969576</v>
      </c>
      <c r="Q495" s="50">
        <f t="shared" si="130"/>
        <v>0</v>
      </c>
      <c r="AB495" s="153">
        <v>5410</v>
      </c>
      <c r="AC495" s="131">
        <v>0.10723810803304321</v>
      </c>
      <c r="AD495" s="131">
        <f t="shared" si="138"/>
        <v>1.5015766408055242E-14</v>
      </c>
      <c r="AE495" s="131">
        <v>7.9846481068096706E-2</v>
      </c>
      <c r="AF495" s="131">
        <f t="shared" si="138"/>
        <v>7.5078832040276211E-15</v>
      </c>
      <c r="AG495" s="131">
        <v>5.754795985843527E-2</v>
      </c>
      <c r="AH495" s="131">
        <f t="shared" si="139"/>
        <v>-3.7539416020138106E-15</v>
      </c>
      <c r="AI495" s="131">
        <v>4.0222715607650436E-2</v>
      </c>
      <c r="AJ495" s="131">
        <f t="shared" si="140"/>
        <v>-1.8769708010069053E-14</v>
      </c>
      <c r="AK495" s="131">
        <v>2.7351752884930719E-2</v>
      </c>
      <c r="AL495" s="131">
        <f t="shared" si="141"/>
        <v>1.8769708010069053E-15</v>
      </c>
      <c r="AM495" s="131">
        <v>1.8170167060940198E-2</v>
      </c>
      <c r="AN495" s="131">
        <f t="shared" si="142"/>
        <v>-9.3848540050345264E-15</v>
      </c>
      <c r="AO495" s="131">
        <f>Plan2!AB495</f>
        <v>0.14599484808425692</v>
      </c>
      <c r="AP495" s="133">
        <f t="shared" si="143"/>
        <v>5.5015235598542545E-3</v>
      </c>
    </row>
    <row r="496" spans="5:42" x14ac:dyDescent="0.25">
      <c r="E496" s="49">
        <v>0</v>
      </c>
      <c r="F496" s="41">
        <v>491</v>
      </c>
      <c r="G496" s="42">
        <f t="shared" si="137"/>
        <v>60.916666666666693</v>
      </c>
      <c r="H496" s="43">
        <f t="shared" si="131"/>
        <v>7.1700000000000002E-3</v>
      </c>
      <c r="I496" s="44">
        <f t="shared" si="132"/>
        <v>5.9749999999981324E-4</v>
      </c>
      <c r="J496" s="44">
        <f t="shared" si="144"/>
        <v>0.91401411601430627</v>
      </c>
      <c r="K496" s="45">
        <f t="shared" si="128"/>
        <v>0.29836203169290926</v>
      </c>
      <c r="L496" s="46">
        <f t="shared" si="133"/>
        <v>0</v>
      </c>
      <c r="M496" s="46">
        <f t="shared" si="134"/>
        <v>0</v>
      </c>
      <c r="N496" s="46">
        <f t="shared" si="135"/>
        <v>0</v>
      </c>
      <c r="O496" s="47">
        <f t="shared" si="136"/>
        <v>0</v>
      </c>
      <c r="P496" s="48">
        <f t="shared" si="129"/>
        <v>462.48604248969576</v>
      </c>
      <c r="Q496" s="50">
        <f t="shared" si="130"/>
        <v>0</v>
      </c>
      <c r="AB496" s="153">
        <v>5420</v>
      </c>
      <c r="AC496" s="131">
        <v>0.10704025174515926</v>
      </c>
      <c r="AD496" s="131">
        <f t="shared" si="138"/>
        <v>-6.0174087934683484E-14</v>
      </c>
      <c r="AE496" s="131">
        <v>7.9699162837343809E-2</v>
      </c>
      <c r="AF496" s="131">
        <f t="shared" si="138"/>
        <v>2.2565282975506307E-14</v>
      </c>
      <c r="AG496" s="131">
        <v>5.7441782810725976E-2</v>
      </c>
      <c r="AH496" s="131">
        <f t="shared" si="139"/>
        <v>-3.7608804959177178E-15</v>
      </c>
      <c r="AI496" s="131">
        <v>4.0148503955237828E-2</v>
      </c>
      <c r="AJ496" s="131">
        <f t="shared" si="140"/>
        <v>1.5043521983670871E-14</v>
      </c>
      <c r="AK496" s="131">
        <v>2.7301288396213125E-2</v>
      </c>
      <c r="AL496" s="131">
        <f t="shared" si="141"/>
        <v>-5.6413207438765767E-15</v>
      </c>
      <c r="AM496" s="131">
        <v>1.8136642767469815E-2</v>
      </c>
      <c r="AN496" s="131">
        <f t="shared" si="142"/>
        <v>-7.5217609918354356E-15</v>
      </c>
      <c r="AO496" s="131">
        <f>Plan2!AB496</f>
        <v>0.14573559925940391</v>
      </c>
      <c r="AP496" s="133">
        <f t="shared" si="143"/>
        <v>5.4819850139233295E-3</v>
      </c>
    </row>
    <row r="497" spans="5:42" x14ac:dyDescent="0.25">
      <c r="E497" s="49">
        <v>1</v>
      </c>
      <c r="F497" s="41">
        <v>492</v>
      </c>
      <c r="G497" s="42">
        <v>61</v>
      </c>
      <c r="H497" s="43">
        <f t="shared" si="131"/>
        <v>7.7140000000000004E-3</v>
      </c>
      <c r="I497" s="44">
        <f t="shared" si="132"/>
        <v>6.4283333333335169E-4</v>
      </c>
      <c r="J497" s="44">
        <f t="shared" si="144"/>
        <v>0.9134679925799879</v>
      </c>
      <c r="K497" s="45">
        <f t="shared" si="128"/>
        <v>0.29762800075126528</v>
      </c>
      <c r="L497" s="46">
        <f t="shared" si="133"/>
        <v>0</v>
      </c>
      <c r="M497" s="46">
        <f t="shared" si="134"/>
        <v>0</v>
      </c>
      <c r="N497" s="46">
        <f t="shared" si="135"/>
        <v>0</v>
      </c>
      <c r="O497" s="47">
        <f t="shared" si="136"/>
        <v>0</v>
      </c>
      <c r="P497" s="48">
        <f t="shared" si="129"/>
        <v>462.48604248969576</v>
      </c>
      <c r="Q497" s="50">
        <f t="shared" si="130"/>
        <v>0</v>
      </c>
      <c r="AB497" s="153">
        <v>5430</v>
      </c>
      <c r="AC497" s="131">
        <v>0.10684312420971719</v>
      </c>
      <c r="AD497" s="131">
        <f t="shared" si="138"/>
        <v>1.1303458169464875E-13</v>
      </c>
      <c r="AE497" s="131">
        <v>7.9552387215175588E-2</v>
      </c>
      <c r="AF497" s="131">
        <f t="shared" si="138"/>
        <v>0</v>
      </c>
      <c r="AG497" s="131">
        <v>5.7335996838698867E-2</v>
      </c>
      <c r="AH497" s="131">
        <f t="shared" si="139"/>
        <v>7.53563877964325E-15</v>
      </c>
      <c r="AI497" s="131">
        <v>4.0074565642244729E-2</v>
      </c>
      <c r="AJ497" s="131">
        <f t="shared" si="140"/>
        <v>-1.50712775592865E-14</v>
      </c>
      <c r="AK497" s="131">
        <v>2.7251009780382144E-2</v>
      </c>
      <c r="AL497" s="131">
        <f t="shared" si="141"/>
        <v>-9.4195484745540625E-15</v>
      </c>
      <c r="AM497" s="131">
        <v>1.8103241952060128E-2</v>
      </c>
      <c r="AN497" s="131">
        <f t="shared" si="142"/>
        <v>9.4195484745540625E-15</v>
      </c>
      <c r="AO497" s="131">
        <f>Plan2!AB497</f>
        <v>0.14547726951927589</v>
      </c>
      <c r="AP497" s="133">
        <f t="shared" si="143"/>
        <v>5.4625503698867428E-3</v>
      </c>
    </row>
    <row r="498" spans="5:42" x14ac:dyDescent="0.25">
      <c r="E498" s="49">
        <v>0</v>
      </c>
      <c r="F498" s="41">
        <v>493</v>
      </c>
      <c r="G498" s="42">
        <f t="shared" si="137"/>
        <v>61.083333333333336</v>
      </c>
      <c r="H498" s="43">
        <f t="shared" si="131"/>
        <v>7.7140000000000004E-3</v>
      </c>
      <c r="I498" s="44">
        <f t="shared" si="132"/>
        <v>6.4283333333335169E-4</v>
      </c>
      <c r="J498" s="44">
        <f t="shared" si="144"/>
        <v>0.91288078490542435</v>
      </c>
      <c r="K498" s="45">
        <f t="shared" si="128"/>
        <v>0.29689577567419545</v>
      </c>
      <c r="L498" s="46">
        <f t="shared" si="133"/>
        <v>0</v>
      </c>
      <c r="M498" s="46">
        <f t="shared" si="134"/>
        <v>0</v>
      </c>
      <c r="N498" s="46">
        <f t="shared" si="135"/>
        <v>0</v>
      </c>
      <c r="O498" s="47">
        <f t="shared" si="136"/>
        <v>0</v>
      </c>
      <c r="P498" s="48">
        <f t="shared" si="129"/>
        <v>462.48604248969576</v>
      </c>
      <c r="Q498" s="50">
        <f t="shared" si="130"/>
        <v>0</v>
      </c>
      <c r="AB498" s="153">
        <v>5440</v>
      </c>
      <c r="AC498" s="131">
        <v>0.1066467214078609</v>
      </c>
      <c r="AD498" s="131">
        <f t="shared" si="138"/>
        <v>-1.056932319443149E-13</v>
      </c>
      <c r="AE498" s="131">
        <v>7.9406151209265308E-2</v>
      </c>
      <c r="AF498" s="131">
        <f t="shared" si="138"/>
        <v>-1.5099033134902129E-14</v>
      </c>
      <c r="AG498" s="131">
        <v>5.7230599785686509E-2</v>
      </c>
      <c r="AH498" s="131">
        <f t="shared" si="139"/>
        <v>-2.2648549702353193E-14</v>
      </c>
      <c r="AI498" s="131">
        <v>4.00008991612847E-2</v>
      </c>
      <c r="AJ498" s="131">
        <f t="shared" si="140"/>
        <v>-1.1324274851176597E-14</v>
      </c>
      <c r="AK498" s="131">
        <v>2.7200916012403504E-2</v>
      </c>
      <c r="AL498" s="131">
        <f t="shared" si="141"/>
        <v>1.8873791418627661E-15</v>
      </c>
      <c r="AM498" s="131">
        <v>1.8069963933765899E-2</v>
      </c>
      <c r="AN498" s="131">
        <f t="shared" si="142"/>
        <v>0</v>
      </c>
      <c r="AO498" s="131">
        <f>Plan2!AB498</f>
        <v>0.14521985398503384</v>
      </c>
      <c r="AP498" s="133">
        <f t="shared" si="143"/>
        <v>5.4432188915969348E-3</v>
      </c>
    </row>
    <row r="499" spans="5:42" x14ac:dyDescent="0.25">
      <c r="E499" s="49">
        <v>0</v>
      </c>
      <c r="F499" s="41">
        <v>494</v>
      </c>
      <c r="G499" s="42">
        <f t="shared" si="137"/>
        <v>61.166666666666671</v>
      </c>
      <c r="H499" s="43">
        <f t="shared" si="131"/>
        <v>7.7140000000000004E-3</v>
      </c>
      <c r="I499" s="44">
        <f t="shared" si="132"/>
        <v>6.4283333333335169E-4</v>
      </c>
      <c r="J499" s="44">
        <f t="shared" si="144"/>
        <v>0.91229395470752761</v>
      </c>
      <c r="K499" s="45">
        <f t="shared" si="128"/>
        <v>0.29616535201890748</v>
      </c>
      <c r="L499" s="46">
        <f t="shared" si="133"/>
        <v>0</v>
      </c>
      <c r="M499" s="46">
        <f t="shared" si="134"/>
        <v>0</v>
      </c>
      <c r="N499" s="46">
        <f t="shared" si="135"/>
        <v>0</v>
      </c>
      <c r="O499" s="47">
        <f t="shared" si="136"/>
        <v>0</v>
      </c>
      <c r="P499" s="48">
        <f t="shared" si="129"/>
        <v>462.48604248969576</v>
      </c>
      <c r="Q499" s="50">
        <f t="shared" si="130"/>
        <v>0</v>
      </c>
      <c r="AB499" s="153">
        <v>5450</v>
      </c>
      <c r="AC499" s="131">
        <v>0.10645103935023176</v>
      </c>
      <c r="AD499" s="131">
        <f t="shared" si="138"/>
        <v>-2.2690183065776637E-14</v>
      </c>
      <c r="AE499" s="131">
        <v>7.9260451849248306E-2</v>
      </c>
      <c r="AF499" s="131">
        <f t="shared" si="138"/>
        <v>0</v>
      </c>
      <c r="AG499" s="131">
        <v>5.7125589510850464E-2</v>
      </c>
      <c r="AH499" s="131">
        <f t="shared" si="139"/>
        <v>4.1598668953923834E-14</v>
      </c>
      <c r="AI499" s="131">
        <v>3.9927503016034697E-2</v>
      </c>
      <c r="AJ499" s="131">
        <f t="shared" si="140"/>
        <v>3.0253577421035516E-14</v>
      </c>
      <c r="AK499" s="131">
        <v>2.7151006074766094E-2</v>
      </c>
      <c r="AL499" s="131">
        <f t="shared" si="141"/>
        <v>1.5126788710517758E-14</v>
      </c>
      <c r="AM499" s="131">
        <v>1.8036808036639741E-2</v>
      </c>
      <c r="AN499" s="131">
        <f t="shared" si="142"/>
        <v>9.4542429440735987E-15</v>
      </c>
      <c r="AO499" s="131">
        <f>Plan2!AB499</f>
        <v>0.14496334781231074</v>
      </c>
      <c r="AP499" s="133">
        <f t="shared" si="143"/>
        <v>5.4239898509346463E-3</v>
      </c>
    </row>
    <row r="500" spans="5:42" x14ac:dyDescent="0.25">
      <c r="E500" s="49">
        <v>0</v>
      </c>
      <c r="F500" s="41">
        <v>495</v>
      </c>
      <c r="G500" s="42">
        <f t="shared" si="137"/>
        <v>61.250000000000007</v>
      </c>
      <c r="H500" s="43">
        <f t="shared" si="131"/>
        <v>7.7140000000000004E-3</v>
      </c>
      <c r="I500" s="44">
        <f t="shared" si="132"/>
        <v>6.4283333333335169E-4</v>
      </c>
      <c r="J500" s="44">
        <f t="shared" si="144"/>
        <v>0.91170750174364312</v>
      </c>
      <c r="K500" s="45">
        <f t="shared" si="128"/>
        <v>0.29543672535353965</v>
      </c>
      <c r="L500" s="46">
        <f t="shared" si="133"/>
        <v>0</v>
      </c>
      <c r="M500" s="46">
        <f t="shared" si="134"/>
        <v>0</v>
      </c>
      <c r="N500" s="46">
        <f t="shared" si="135"/>
        <v>0</v>
      </c>
      <c r="O500" s="47">
        <f t="shared" si="136"/>
        <v>0</v>
      </c>
      <c r="P500" s="48">
        <f t="shared" si="129"/>
        <v>462.48604248969576</v>
      </c>
      <c r="Q500" s="50">
        <f t="shared" si="130"/>
        <v>0</v>
      </c>
      <c r="AB500" s="153">
        <v>5460</v>
      </c>
      <c r="AC500" s="131">
        <v>0.1062560740766965</v>
      </c>
      <c r="AD500" s="131">
        <f t="shared" si="138"/>
        <v>-1.5154544286133387E-14</v>
      </c>
      <c r="AE500" s="131">
        <v>7.9115286186520764E-2</v>
      </c>
      <c r="AF500" s="131">
        <f t="shared" si="138"/>
        <v>7.5772721430666934E-15</v>
      </c>
      <c r="AG500" s="131">
        <v>5.7020963889035652E-2</v>
      </c>
      <c r="AH500" s="131">
        <f t="shared" si="139"/>
        <v>-3.7886360715333467E-14</v>
      </c>
      <c r="AI500" s="131">
        <v>3.9854375721133511E-2</v>
      </c>
      <c r="AJ500" s="131">
        <f t="shared" si="140"/>
        <v>-1.136590821460004E-14</v>
      </c>
      <c r="AK500" s="131">
        <v>2.7101278957413016E-2</v>
      </c>
      <c r="AL500" s="131">
        <f t="shared" si="141"/>
        <v>-1.5154544286133387E-14</v>
      </c>
      <c r="AM500" s="131">
        <v>1.8003773589686183E-2</v>
      </c>
      <c r="AN500" s="131">
        <f t="shared" si="142"/>
        <v>-3.7886360715333467E-15</v>
      </c>
      <c r="AO500" s="131">
        <f>Plan2!AB500</f>
        <v>0.1447077461909054</v>
      </c>
      <c r="AP500" s="133">
        <f t="shared" si="143"/>
        <v>5.4048625249960569E-3</v>
      </c>
    </row>
    <row r="501" spans="5:42" x14ac:dyDescent="0.25">
      <c r="E501" s="49">
        <v>0</v>
      </c>
      <c r="F501" s="41">
        <v>496</v>
      </c>
      <c r="G501" s="42">
        <f t="shared" si="137"/>
        <v>61.333333333333343</v>
      </c>
      <c r="H501" s="43">
        <f t="shared" si="131"/>
        <v>7.7140000000000004E-3</v>
      </c>
      <c r="I501" s="44">
        <f t="shared" si="132"/>
        <v>6.4283333333335169E-4</v>
      </c>
      <c r="J501" s="44">
        <f t="shared" si="144"/>
        <v>0.9111214257712722</v>
      </c>
      <c r="K501" s="45">
        <f t="shared" si="128"/>
        <v>0.29470989125713332</v>
      </c>
      <c r="L501" s="46">
        <f t="shared" si="133"/>
        <v>0</v>
      </c>
      <c r="M501" s="46">
        <f t="shared" si="134"/>
        <v>0</v>
      </c>
      <c r="N501" s="46">
        <f t="shared" si="135"/>
        <v>0</v>
      </c>
      <c r="O501" s="47">
        <f t="shared" si="136"/>
        <v>0</v>
      </c>
      <c r="P501" s="48">
        <f t="shared" si="129"/>
        <v>462.48604248969576</v>
      </c>
      <c r="Q501" s="50">
        <f t="shared" si="130"/>
        <v>0</v>
      </c>
      <c r="AB501" s="153">
        <v>5470</v>
      </c>
      <c r="AC501" s="131">
        <v>0.10606182165608107</v>
      </c>
      <c r="AD501" s="131">
        <f t="shared" si="138"/>
        <v>5.3138049516121555E-14</v>
      </c>
      <c r="AE501" s="131">
        <v>7.8970651294040781E-2</v>
      </c>
      <c r="AF501" s="131">
        <f t="shared" si="138"/>
        <v>-3.0364599723498031E-14</v>
      </c>
      <c r="AG501" s="131">
        <v>5.6916720810627895E-2</v>
      </c>
      <c r="AH501" s="131">
        <f t="shared" si="139"/>
        <v>-7.5911499308745078E-15</v>
      </c>
      <c r="AI501" s="131">
        <v>3.9781515802082071E-2</v>
      </c>
      <c r="AJ501" s="131">
        <f t="shared" si="140"/>
        <v>-3.7955749654372539E-15</v>
      </c>
      <c r="AK501" s="131">
        <v>2.7051733657673709E-2</v>
      </c>
      <c r="AL501" s="131">
        <f t="shared" si="141"/>
        <v>1.1386724896311762E-14</v>
      </c>
      <c r="AM501" s="131">
        <v>1.7970859926816549E-2</v>
      </c>
      <c r="AN501" s="131">
        <f t="shared" si="142"/>
        <v>-3.7955749654372539E-15</v>
      </c>
      <c r="AO501" s="131">
        <f>Plan2!AB501</f>
        <v>0.14445304434448292</v>
      </c>
      <c r="AP501" s="133">
        <f t="shared" si="143"/>
        <v>5.3858361978014746E-3</v>
      </c>
    </row>
    <row r="502" spans="5:42" x14ac:dyDescent="0.25">
      <c r="E502" s="49">
        <v>0</v>
      </c>
      <c r="F502" s="41">
        <v>497</v>
      </c>
      <c r="G502" s="42">
        <f t="shared" si="137"/>
        <v>61.416666666666679</v>
      </c>
      <c r="H502" s="43">
        <f t="shared" si="131"/>
        <v>7.7140000000000004E-3</v>
      </c>
      <c r="I502" s="44">
        <f t="shared" si="132"/>
        <v>6.4283333333335169E-4</v>
      </c>
      <c r="J502" s="44">
        <f t="shared" si="144"/>
        <v>0.91053572654807224</v>
      </c>
      <c r="K502" s="45">
        <f t="shared" si="128"/>
        <v>0.29398484531960617</v>
      </c>
      <c r="L502" s="46">
        <f t="shared" si="133"/>
        <v>0</v>
      </c>
      <c r="M502" s="46">
        <f t="shared" si="134"/>
        <v>0</v>
      </c>
      <c r="N502" s="46">
        <f t="shared" si="135"/>
        <v>0</v>
      </c>
      <c r="O502" s="47">
        <f t="shared" si="136"/>
        <v>0</v>
      </c>
      <c r="P502" s="48">
        <f t="shared" si="129"/>
        <v>462.48604248969576</v>
      </c>
      <c r="Q502" s="50">
        <f t="shared" si="130"/>
        <v>0</v>
      </c>
      <c r="AB502" s="153">
        <v>5480</v>
      </c>
      <c r="AC502" s="131">
        <v>0.10586827818590581</v>
      </c>
      <c r="AD502" s="131">
        <f t="shared" si="138"/>
        <v>4.5630166312093934E-14</v>
      </c>
      <c r="AE502" s="131">
        <v>7.8826544266132018E-2</v>
      </c>
      <c r="AF502" s="131">
        <f t="shared" si="138"/>
        <v>3.8025138593411612E-14</v>
      </c>
      <c r="AG502" s="131">
        <v>5.6812858181411512E-2</v>
      </c>
      <c r="AH502" s="131">
        <f t="shared" si="139"/>
        <v>4.9432680171435095E-14</v>
      </c>
      <c r="AI502" s="131">
        <v>3.9708921795143994E-2</v>
      </c>
      <c r="AJ502" s="131">
        <f t="shared" si="140"/>
        <v>1.5210055437364645E-14</v>
      </c>
      <c r="AK502" s="131">
        <v>2.7002369180196186E-2</v>
      </c>
      <c r="AL502" s="131">
        <f t="shared" si="141"/>
        <v>-9.5062846483529029E-15</v>
      </c>
      <c r="AM502" s="131">
        <v>1.7938066386804105E-2</v>
      </c>
      <c r="AN502" s="131">
        <f t="shared" si="142"/>
        <v>-3.8025138593411612E-15</v>
      </c>
      <c r="AO502" s="131">
        <f>Plan2!AB502</f>
        <v>0.14419923753027672</v>
      </c>
      <c r="AP502" s="133">
        <f t="shared" si="143"/>
        <v>5.3669101594807644E-3</v>
      </c>
    </row>
    <row r="503" spans="5:42" x14ac:dyDescent="0.25">
      <c r="E503" s="49">
        <v>0</v>
      </c>
      <c r="F503" s="41">
        <v>498</v>
      </c>
      <c r="G503" s="42">
        <f t="shared" si="137"/>
        <v>61.500000000000014</v>
      </c>
      <c r="H503" s="43">
        <f t="shared" si="131"/>
        <v>7.7140000000000004E-3</v>
      </c>
      <c r="I503" s="44">
        <f t="shared" si="132"/>
        <v>6.4283333333335169E-4</v>
      </c>
      <c r="J503" s="44">
        <f t="shared" si="144"/>
        <v>0.90995040383185621</v>
      </c>
      <c r="K503" s="45">
        <f t="shared" si="128"/>
        <v>0.2932615831417259</v>
      </c>
      <c r="L503" s="46">
        <f t="shared" si="133"/>
        <v>0</v>
      </c>
      <c r="M503" s="46">
        <f t="shared" si="134"/>
        <v>0</v>
      </c>
      <c r="N503" s="46">
        <f t="shared" si="135"/>
        <v>0</v>
      </c>
      <c r="O503" s="47">
        <f t="shared" si="136"/>
        <v>0</v>
      </c>
      <c r="P503" s="48">
        <f t="shared" si="129"/>
        <v>462.48604248969576</v>
      </c>
      <c r="Q503" s="50">
        <f t="shared" si="130"/>
        <v>0</v>
      </c>
      <c r="AB503" s="153">
        <v>5490</v>
      </c>
      <c r="AC503" s="131">
        <v>0.10567543979212454</v>
      </c>
      <c r="AD503" s="131">
        <f t="shared" si="138"/>
        <v>-7.6189055064901368E-15</v>
      </c>
      <c r="AE503" s="131">
        <v>7.8682962218288424E-2</v>
      </c>
      <c r="AF503" s="131">
        <f t="shared" si="138"/>
        <v>0</v>
      </c>
      <c r="AG503" s="131">
        <v>5.6709373922428981E-2</v>
      </c>
      <c r="AH503" s="131">
        <f t="shared" si="139"/>
        <v>3.8094527532450684E-15</v>
      </c>
      <c r="AI503" s="131">
        <v>3.9636592247247526E-2</v>
      </c>
      <c r="AJ503" s="131">
        <f t="shared" si="140"/>
        <v>-1.5237811012980274E-14</v>
      </c>
      <c r="AK503" s="131">
        <v>2.6953184536880729E-2</v>
      </c>
      <c r="AL503" s="131">
        <f t="shared" si="141"/>
        <v>1.1428358259735205E-14</v>
      </c>
      <c r="AM503" s="131">
        <v>1.7905392313239798E-2</v>
      </c>
      <c r="AN503" s="131">
        <f t="shared" si="142"/>
        <v>0</v>
      </c>
      <c r="AO503" s="131">
        <f>Plan2!AB503</f>
        <v>0.14394632103879434</v>
      </c>
      <c r="AP503" s="133">
        <f t="shared" si="143"/>
        <v>5.3480837064534825E-3</v>
      </c>
    </row>
    <row r="504" spans="5:42" x14ac:dyDescent="0.25">
      <c r="E504" s="49">
        <v>0</v>
      </c>
      <c r="F504" s="41">
        <v>499</v>
      </c>
      <c r="G504" s="42">
        <f t="shared" si="137"/>
        <v>61.58333333333335</v>
      </c>
      <c r="H504" s="43">
        <f t="shared" si="131"/>
        <v>7.7140000000000004E-3</v>
      </c>
      <c r="I504" s="44">
        <f t="shared" si="132"/>
        <v>6.4283333333335169E-4</v>
      </c>
      <c r="J504" s="44">
        <f t="shared" si="144"/>
        <v>0.90936545738059293</v>
      </c>
      <c r="K504" s="45">
        <f t="shared" si="128"/>
        <v>0.29254010033508276</v>
      </c>
      <c r="L504" s="46">
        <f t="shared" si="133"/>
        <v>0</v>
      </c>
      <c r="M504" s="46">
        <f t="shared" si="134"/>
        <v>0</v>
      </c>
      <c r="N504" s="46">
        <f t="shared" si="135"/>
        <v>0</v>
      </c>
      <c r="O504" s="47">
        <f t="shared" si="136"/>
        <v>0</v>
      </c>
      <c r="P504" s="48">
        <f t="shared" si="129"/>
        <v>462.48604248969576</v>
      </c>
      <c r="Q504" s="50">
        <f t="shared" si="130"/>
        <v>0</v>
      </c>
      <c r="AB504" s="153">
        <v>5500</v>
      </c>
      <c r="AC504" s="131">
        <v>0.10548330262886615</v>
      </c>
      <c r="AD504" s="131">
        <f t="shared" si="138"/>
        <v>1.5265566588595902E-14</v>
      </c>
      <c r="AE504" s="131">
        <v>7.8539902286982363E-2</v>
      </c>
      <c r="AF504" s="131">
        <f t="shared" si="138"/>
        <v>-4.5796699765787707E-14</v>
      </c>
      <c r="AG504" s="131">
        <v>5.6606265969842688E-2</v>
      </c>
      <c r="AH504" s="131">
        <f t="shared" si="139"/>
        <v>-3.0531133177191805E-14</v>
      </c>
      <c r="AI504" s="131">
        <v>3.9564525715888907E-2</v>
      </c>
      <c r="AJ504" s="131">
        <f t="shared" si="140"/>
        <v>7.6327832942979512E-15</v>
      </c>
      <c r="AK504" s="131">
        <v>2.690417874681365E-2</v>
      </c>
      <c r="AL504" s="131">
        <f t="shared" si="141"/>
        <v>-1.3357370765021415E-14</v>
      </c>
      <c r="AM504" s="131">
        <v>1.7872837054488451E-2</v>
      </c>
      <c r="AN504" s="131">
        <f t="shared" si="142"/>
        <v>0</v>
      </c>
      <c r="AO504" s="131">
        <f>Plan2!AB504</f>
        <v>0.14369429019352589</v>
      </c>
      <c r="AP504" s="133">
        <f t="shared" si="143"/>
        <v>5.3293561411510426E-3</v>
      </c>
    </row>
    <row r="505" spans="5:42" x14ac:dyDescent="0.25">
      <c r="E505" s="49">
        <v>0</v>
      </c>
      <c r="F505" s="41">
        <v>500</v>
      </c>
      <c r="G505" s="42">
        <f t="shared" si="137"/>
        <v>61.666666666666686</v>
      </c>
      <c r="H505" s="43">
        <f t="shared" si="131"/>
        <v>7.7140000000000004E-3</v>
      </c>
      <c r="I505" s="44">
        <f t="shared" si="132"/>
        <v>6.4283333333335169E-4</v>
      </c>
      <c r="J505" s="44">
        <f t="shared" si="144"/>
        <v>0.90878088695240677</v>
      </c>
      <c r="K505" s="45">
        <f t="shared" si="128"/>
        <v>0.29182039252206377</v>
      </c>
      <c r="L505" s="46">
        <f t="shared" si="133"/>
        <v>0</v>
      </c>
      <c r="M505" s="46">
        <f t="shared" si="134"/>
        <v>0</v>
      </c>
      <c r="N505" s="46">
        <f t="shared" si="135"/>
        <v>0</v>
      </c>
      <c r="O505" s="47">
        <f t="shared" si="136"/>
        <v>0</v>
      </c>
      <c r="P505" s="48">
        <f t="shared" si="129"/>
        <v>462.48604248969576</v>
      </c>
      <c r="Q505" s="50">
        <f t="shared" si="130"/>
        <v>0</v>
      </c>
      <c r="AB505" s="153">
        <v>5510</v>
      </c>
      <c r="AC505" s="131">
        <v>0.10529186287817847</v>
      </c>
      <c r="AD505" s="131">
        <f t="shared" si="138"/>
        <v>-4.5879966492634594E-14</v>
      </c>
      <c r="AE505" s="131">
        <v>7.8397361629474263E-2</v>
      </c>
      <c r="AF505" s="131">
        <f t="shared" si="138"/>
        <v>2.2939983246317297E-14</v>
      </c>
      <c r="AG505" s="131">
        <v>5.650353227479759E-2</v>
      </c>
      <c r="AH505" s="131">
        <f t="shared" si="139"/>
        <v>-7.6466610821057657E-15</v>
      </c>
      <c r="AI505" s="131">
        <v>3.9492720769036108E-2</v>
      </c>
      <c r="AJ505" s="131">
        <f t="shared" si="140"/>
        <v>-3.8233305410528828E-15</v>
      </c>
      <c r="AK505" s="131">
        <v>2.6855350836202399E-2</v>
      </c>
      <c r="AL505" s="131">
        <f t="shared" si="141"/>
        <v>1.5293322164211531E-14</v>
      </c>
      <c r="AM505" s="131">
        <v>1.7840399963645451E-2</v>
      </c>
      <c r="AN505" s="131">
        <f t="shared" si="142"/>
        <v>-3.8233305410528828E-15</v>
      </c>
      <c r="AO505" s="131">
        <f>Plan2!AB505</f>
        <v>0.14344314035065636</v>
      </c>
      <c r="AP505" s="133">
        <f t="shared" si="143"/>
        <v>5.3107267724220864E-3</v>
      </c>
    </row>
    <row r="506" spans="5:42" x14ac:dyDescent="0.25">
      <c r="E506" s="49">
        <v>0</v>
      </c>
      <c r="F506" s="41">
        <v>501</v>
      </c>
      <c r="G506" s="42">
        <f t="shared" si="137"/>
        <v>61.750000000000021</v>
      </c>
      <c r="H506" s="43">
        <f t="shared" si="131"/>
        <v>7.7140000000000004E-3</v>
      </c>
      <c r="I506" s="44">
        <f t="shared" si="132"/>
        <v>6.4283333333335169E-4</v>
      </c>
      <c r="J506" s="44">
        <f t="shared" si="144"/>
        <v>0.90819669230557754</v>
      </c>
      <c r="K506" s="45">
        <f t="shared" si="128"/>
        <v>0.29110245533582568</v>
      </c>
      <c r="L506" s="46">
        <f t="shared" si="133"/>
        <v>0</v>
      </c>
      <c r="M506" s="46">
        <f t="shared" si="134"/>
        <v>0</v>
      </c>
      <c r="N506" s="46">
        <f t="shared" si="135"/>
        <v>0</v>
      </c>
      <c r="O506" s="47">
        <f t="shared" si="136"/>
        <v>0</v>
      </c>
      <c r="P506" s="48">
        <f t="shared" si="129"/>
        <v>462.48604248969576</v>
      </c>
      <c r="Q506" s="50">
        <f t="shared" si="130"/>
        <v>0</v>
      </c>
      <c r="AB506" s="153">
        <v>5520</v>
      </c>
      <c r="AC506" s="131">
        <v>0.10510111674977607</v>
      </c>
      <c r="AD506" s="131">
        <f t="shared" si="138"/>
        <v>5.3623772089395061E-14</v>
      </c>
      <c r="AE506" s="131">
        <v>7.8255337423623866E-2</v>
      </c>
      <c r="AF506" s="131">
        <f t="shared" si="138"/>
        <v>5.3623772089395061E-14</v>
      </c>
      <c r="AG506" s="131">
        <v>5.6401170803285293E-2</v>
      </c>
      <c r="AH506" s="131">
        <f t="shared" si="139"/>
        <v>1.149080830487037E-14</v>
      </c>
      <c r="AI506" s="131">
        <v>3.9421175985034237E-2</v>
      </c>
      <c r="AJ506" s="131">
        <f t="shared" si="140"/>
        <v>3.8302694349567901E-15</v>
      </c>
      <c r="AK506" s="131">
        <v>2.6806699838310726E-2</v>
      </c>
      <c r="AL506" s="131">
        <f t="shared" si="141"/>
        <v>0</v>
      </c>
      <c r="AM506" s="131">
        <v>1.7808080398493915E-2</v>
      </c>
      <c r="AN506" s="131">
        <f t="shared" si="142"/>
        <v>-1.915134717478395E-15</v>
      </c>
      <c r="AO506" s="131">
        <f>Plan2!AB506</f>
        <v>0.14319286689878022</v>
      </c>
      <c r="AP506" s="133">
        <f t="shared" si="143"/>
        <v>5.2921949150210867E-3</v>
      </c>
    </row>
    <row r="507" spans="5:42" x14ac:dyDescent="0.25">
      <c r="E507" s="49">
        <v>0</v>
      </c>
      <c r="F507" s="41">
        <v>502</v>
      </c>
      <c r="G507" s="42">
        <f t="shared" si="137"/>
        <v>61.833333333333357</v>
      </c>
      <c r="H507" s="43">
        <f t="shared" si="131"/>
        <v>7.7140000000000004E-3</v>
      </c>
      <c r="I507" s="44">
        <f t="shared" si="132"/>
        <v>6.4283333333335169E-4</v>
      </c>
      <c r="J507" s="44">
        <f t="shared" si="144"/>
        <v>0.90761287319854045</v>
      </c>
      <c r="K507" s="45">
        <f t="shared" si="128"/>
        <v>0.29038628442026843</v>
      </c>
      <c r="L507" s="46">
        <f t="shared" si="133"/>
        <v>0</v>
      </c>
      <c r="M507" s="46">
        <f t="shared" si="134"/>
        <v>0</v>
      </c>
      <c r="N507" s="46">
        <f t="shared" si="135"/>
        <v>0</v>
      </c>
      <c r="O507" s="47">
        <f t="shared" si="136"/>
        <v>0</v>
      </c>
      <c r="P507" s="48">
        <f t="shared" si="129"/>
        <v>462.48604248969576</v>
      </c>
      <c r="Q507" s="50">
        <f t="shared" si="130"/>
        <v>0</v>
      </c>
      <c r="AB507" s="153">
        <v>5530</v>
      </c>
      <c r="AC507" s="131">
        <v>0.10491106048078903</v>
      </c>
      <c r="AD507" s="131">
        <f t="shared" si="138"/>
        <v>-5.3720916604049762E-14</v>
      </c>
      <c r="AE507" s="131">
        <v>7.8113826867704045E-2</v>
      </c>
      <c r="AF507" s="131">
        <f t="shared" si="138"/>
        <v>-3.8372083288606973E-14</v>
      </c>
      <c r="AG507" s="131">
        <v>5.6299179536009859E-2</v>
      </c>
      <c r="AH507" s="131">
        <f t="shared" si="139"/>
        <v>-2.6860458302024881E-14</v>
      </c>
      <c r="AI507" s="131">
        <v>3.9349889952511589E-2</v>
      </c>
      <c r="AJ507" s="131">
        <f t="shared" si="140"/>
        <v>1.1511624986582092E-14</v>
      </c>
      <c r="AK507" s="131">
        <v>2.6758224793395149E-2</v>
      </c>
      <c r="AL507" s="131">
        <f t="shared" si="141"/>
        <v>-3.8372083288606973E-15</v>
      </c>
      <c r="AM507" s="131">
        <v>1.7775877721462299E-2</v>
      </c>
      <c r="AN507" s="131">
        <f t="shared" si="142"/>
        <v>9.5930208221517432E-15</v>
      </c>
      <c r="AO507" s="131">
        <f>Plan2!AB507</f>
        <v>0.14294346525861815</v>
      </c>
      <c r="AP507" s="133">
        <f t="shared" si="143"/>
        <v>5.273759889150853E-3</v>
      </c>
    </row>
    <row r="508" spans="5:42" x14ac:dyDescent="0.25">
      <c r="E508" s="49">
        <v>0</v>
      </c>
      <c r="F508" s="41">
        <v>503</v>
      </c>
      <c r="G508" s="42">
        <f t="shared" si="137"/>
        <v>61.916666666666693</v>
      </c>
      <c r="H508" s="43">
        <f t="shared" si="131"/>
        <v>7.7140000000000004E-3</v>
      </c>
      <c r="I508" s="44">
        <f t="shared" si="132"/>
        <v>6.4283333333313235E-4</v>
      </c>
      <c r="J508" s="44">
        <f t="shared" si="144"/>
        <v>0.90702942938988596</v>
      </c>
      <c r="K508" s="45">
        <f t="shared" si="128"/>
        <v>0.28967187543000883</v>
      </c>
      <c r="L508" s="46">
        <f t="shared" si="133"/>
        <v>0</v>
      </c>
      <c r="M508" s="46">
        <f t="shared" si="134"/>
        <v>0</v>
      </c>
      <c r="N508" s="46">
        <f t="shared" si="135"/>
        <v>0</v>
      </c>
      <c r="O508" s="47">
        <f t="shared" si="136"/>
        <v>0</v>
      </c>
      <c r="P508" s="48">
        <f t="shared" si="129"/>
        <v>462.48604248969576</v>
      </c>
      <c r="Q508" s="50">
        <f t="shared" si="130"/>
        <v>0</v>
      </c>
      <c r="AB508" s="153">
        <v>5540</v>
      </c>
      <c r="AC508" s="131">
        <v>0.10472169033551691</v>
      </c>
      <c r="AD508" s="131">
        <f t="shared" si="138"/>
        <v>3.8441472227646045E-14</v>
      </c>
      <c r="AE508" s="131">
        <v>7.7972827180217197E-2</v>
      </c>
      <c r="AF508" s="131">
        <f t="shared" si="138"/>
        <v>-7.688294445529209E-15</v>
      </c>
      <c r="AG508" s="131">
        <v>5.6197556468255326E-2</v>
      </c>
      <c r="AH508" s="131">
        <f t="shared" si="139"/>
        <v>0</v>
      </c>
      <c r="AI508" s="131">
        <v>3.9278861270286819E-2</v>
      </c>
      <c r="AJ508" s="131">
        <f t="shared" si="140"/>
        <v>-1.1532441668293814E-14</v>
      </c>
      <c r="AK508" s="131">
        <v>2.6709924748641711E-2</v>
      </c>
      <c r="AL508" s="131">
        <f t="shared" si="141"/>
        <v>-9.6103680569115113E-15</v>
      </c>
      <c r="AM508" s="131">
        <v>1.7743791299582399E-2</v>
      </c>
      <c r="AN508" s="131">
        <f t="shared" si="142"/>
        <v>-1.9220736113823023E-15</v>
      </c>
      <c r="AO508" s="131">
        <f>Plan2!AB508</f>
        <v>0.1426949308827396</v>
      </c>
      <c r="AP508" s="133">
        <f t="shared" si="143"/>
        <v>5.2554210219049047E-3</v>
      </c>
    </row>
    <row r="509" spans="5:42" x14ac:dyDescent="0.25">
      <c r="E509" s="49">
        <v>1</v>
      </c>
      <c r="F509" s="41">
        <v>504</v>
      </c>
      <c r="G509" s="42">
        <v>62</v>
      </c>
      <c r="H509" s="43">
        <f t="shared" si="131"/>
        <v>8.3479999999999995E-3</v>
      </c>
      <c r="I509" s="44">
        <f t="shared" si="132"/>
        <v>6.9566666666668643E-4</v>
      </c>
      <c r="J509" s="44">
        <f t="shared" si="144"/>
        <v>0.90644636063836004</v>
      </c>
      <c r="K509" s="45">
        <f t="shared" si="128"/>
        <v>0.28895922403035457</v>
      </c>
      <c r="L509" s="46">
        <f t="shared" si="133"/>
        <v>0</v>
      </c>
      <c r="M509" s="46">
        <f t="shared" si="134"/>
        <v>0</v>
      </c>
      <c r="N509" s="46">
        <f t="shared" si="135"/>
        <v>0</v>
      </c>
      <c r="O509" s="47">
        <f t="shared" si="136"/>
        <v>0</v>
      </c>
      <c r="P509" s="48">
        <f t="shared" si="129"/>
        <v>462.48604248969576</v>
      </c>
      <c r="Q509" s="50">
        <f t="shared" si="130"/>
        <v>0</v>
      </c>
      <c r="AB509" s="153">
        <v>5550</v>
      </c>
      <c r="AC509" s="131">
        <v>0.10453300260518272</v>
      </c>
      <c r="AD509" s="131">
        <f t="shared" si="138"/>
        <v>3.8510861166685117E-14</v>
      </c>
      <c r="AE509" s="131">
        <v>7.7832335599712338E-2</v>
      </c>
      <c r="AF509" s="131">
        <f t="shared" si="138"/>
        <v>2.310651670001107E-14</v>
      </c>
      <c r="AG509" s="131">
        <v>5.6096299609753993E-2</v>
      </c>
      <c r="AH509" s="131">
        <f t="shared" si="139"/>
        <v>1.5404344466674047E-14</v>
      </c>
      <c r="AI509" s="131">
        <v>3.9208088547277309E-2</v>
      </c>
      <c r="AJ509" s="131">
        <f t="shared" si="140"/>
        <v>7.7021722333370235E-15</v>
      </c>
      <c r="AK509" s="131">
        <v>2.6661798758103632E-2</v>
      </c>
      <c r="AL509" s="131">
        <f t="shared" si="141"/>
        <v>7.7021722333370235E-15</v>
      </c>
      <c r="AM509" s="131">
        <v>1.7711820504448E-2</v>
      </c>
      <c r="AN509" s="131">
        <f t="shared" si="142"/>
        <v>-9.6277152916712794E-15</v>
      </c>
      <c r="AO509" s="131">
        <f>Plan2!AB509</f>
        <v>0.14244725925528481</v>
      </c>
      <c r="AP509" s="133">
        <f t="shared" si="143"/>
        <v>5.2371776453347119E-3</v>
      </c>
    </row>
    <row r="510" spans="5:42" x14ac:dyDescent="0.25">
      <c r="E510" s="49">
        <v>0</v>
      </c>
      <c r="F510" s="41">
        <v>505</v>
      </c>
      <c r="G510" s="42">
        <f t="shared" si="137"/>
        <v>62.083333333333336</v>
      </c>
      <c r="H510" s="43">
        <f t="shared" si="131"/>
        <v>8.3479999999999995E-3</v>
      </c>
      <c r="I510" s="44">
        <f t="shared" si="132"/>
        <v>6.9566666666668643E-4</v>
      </c>
      <c r="J510" s="44">
        <f t="shared" si="144"/>
        <v>0.90581577612014264</v>
      </c>
      <c r="K510" s="45">
        <f t="shared" si="128"/>
        <v>0.288248325897277</v>
      </c>
      <c r="L510" s="46">
        <f t="shared" si="133"/>
        <v>0</v>
      </c>
      <c r="M510" s="46">
        <f t="shared" si="134"/>
        <v>0</v>
      </c>
      <c r="N510" s="46">
        <f t="shared" si="135"/>
        <v>0</v>
      </c>
      <c r="O510" s="47">
        <f t="shared" si="136"/>
        <v>0</v>
      </c>
      <c r="P510" s="48">
        <f t="shared" si="129"/>
        <v>462.48604248969576</v>
      </c>
      <c r="Q510" s="50">
        <f t="shared" si="130"/>
        <v>0</v>
      </c>
      <c r="AB510" s="153">
        <v>5560</v>
      </c>
      <c r="AC510" s="131">
        <v>0.10434499360769117</v>
      </c>
      <c r="AD510" s="131">
        <f t="shared" si="138"/>
        <v>-1.2345680033831741E-13</v>
      </c>
      <c r="AE510" s="131">
        <v>7.769234938460487E-2</v>
      </c>
      <c r="AF510" s="131">
        <f t="shared" si="138"/>
        <v>-3.858025010572419E-14</v>
      </c>
      <c r="AG510" s="131">
        <v>5.5995406984556621E-2</v>
      </c>
      <c r="AH510" s="131">
        <f t="shared" si="139"/>
        <v>1.5432100042289676E-14</v>
      </c>
      <c r="AI510" s="131">
        <v>3.9137570402408041E-2</v>
      </c>
      <c r="AJ510" s="131">
        <f t="shared" si="140"/>
        <v>-3.4722225095151771E-14</v>
      </c>
      <c r="AK510" s="131">
        <v>2.6613845882639424E-2</v>
      </c>
      <c r="AL510" s="131">
        <f t="shared" si="141"/>
        <v>3.858025010572419E-15</v>
      </c>
      <c r="AM510" s="131">
        <v>1.7679964712173823E-2</v>
      </c>
      <c r="AN510" s="131">
        <f t="shared" si="142"/>
        <v>5.7870375158586285E-15</v>
      </c>
      <c r="AO510" s="131">
        <f>Plan2!AB510</f>
        <v>0.14220044589169206</v>
      </c>
      <c r="AP510" s="133">
        <f t="shared" si="143"/>
        <v>5.2190290977194298E-3</v>
      </c>
    </row>
    <row r="511" spans="5:42" x14ac:dyDescent="0.25">
      <c r="E511" s="49">
        <v>0</v>
      </c>
      <c r="F511" s="41">
        <v>506</v>
      </c>
      <c r="G511" s="42">
        <f t="shared" si="137"/>
        <v>62.166666666666671</v>
      </c>
      <c r="H511" s="43">
        <f t="shared" si="131"/>
        <v>8.3479999999999995E-3</v>
      </c>
      <c r="I511" s="44">
        <f t="shared" si="132"/>
        <v>6.9566666666668643E-4</v>
      </c>
      <c r="J511" s="44">
        <f t="shared" si="144"/>
        <v>0.90518563027855503</v>
      </c>
      <c r="K511" s="45">
        <f t="shared" si="128"/>
        <v>0.28753917671738582</v>
      </c>
      <c r="L511" s="46">
        <f t="shared" si="133"/>
        <v>0</v>
      </c>
      <c r="M511" s="46">
        <f t="shared" si="134"/>
        <v>0</v>
      </c>
      <c r="N511" s="46">
        <f t="shared" si="135"/>
        <v>0</v>
      </c>
      <c r="O511" s="47">
        <f t="shared" si="136"/>
        <v>0</v>
      </c>
      <c r="P511" s="48">
        <f t="shared" si="129"/>
        <v>462.48604248969576</v>
      </c>
      <c r="Q511" s="50">
        <f t="shared" si="130"/>
        <v>0</v>
      </c>
      <c r="AB511" s="153">
        <v>5570</v>
      </c>
      <c r="AC511" s="131">
        <v>0.10415765968739024</v>
      </c>
      <c r="AD511" s="131">
        <f t="shared" si="138"/>
        <v>6.9569350280573872E-14</v>
      </c>
      <c r="AE511" s="131">
        <v>7.7552865812998764E-2</v>
      </c>
      <c r="AF511" s="131">
        <f t="shared" si="138"/>
        <v>0</v>
      </c>
      <c r="AG511" s="131">
        <v>5.5894876630903881E-2</v>
      </c>
      <c r="AH511" s="131">
        <f t="shared" si="139"/>
        <v>-1.9324819522381631E-14</v>
      </c>
      <c r="AI511" s="131">
        <v>3.906730546452223E-2</v>
      </c>
      <c r="AJ511" s="131">
        <f t="shared" si="140"/>
        <v>1.1594891713428979E-14</v>
      </c>
      <c r="AK511" s="131">
        <v>2.6566065189851908E-2</v>
      </c>
      <c r="AL511" s="131">
        <f t="shared" si="141"/>
        <v>-7.7299278089526524E-15</v>
      </c>
      <c r="AM511" s="131">
        <v>1.7648223303354846E-2</v>
      </c>
      <c r="AN511" s="131">
        <f t="shared" si="142"/>
        <v>3.8649639044763262E-15</v>
      </c>
      <c r="AO511" s="131">
        <f>Plan2!AB511</f>
        <v>0.14195448633842722</v>
      </c>
      <c r="AP511" s="133">
        <f t="shared" si="143"/>
        <v>5.2009747231779591E-3</v>
      </c>
    </row>
    <row r="512" spans="5:42" x14ac:dyDescent="0.25">
      <c r="E512" s="49">
        <v>0</v>
      </c>
      <c r="F512" s="41">
        <v>507</v>
      </c>
      <c r="G512" s="42">
        <f t="shared" si="137"/>
        <v>62.250000000000007</v>
      </c>
      <c r="H512" s="43">
        <f t="shared" si="131"/>
        <v>8.3479999999999995E-3</v>
      </c>
      <c r="I512" s="44">
        <f t="shared" si="132"/>
        <v>6.9566666666668643E-4</v>
      </c>
      <c r="J512" s="44">
        <f t="shared" si="144"/>
        <v>0.90455592280842456</v>
      </c>
      <c r="K512" s="45">
        <f t="shared" si="128"/>
        <v>0.28683177218790251</v>
      </c>
      <c r="L512" s="46">
        <f t="shared" si="133"/>
        <v>0</v>
      </c>
      <c r="M512" s="46">
        <f t="shared" si="134"/>
        <v>0</v>
      </c>
      <c r="N512" s="46">
        <f t="shared" si="135"/>
        <v>0</v>
      </c>
      <c r="O512" s="47">
        <f t="shared" si="136"/>
        <v>0</v>
      </c>
      <c r="P512" s="48">
        <f t="shared" si="129"/>
        <v>462.48604248969576</v>
      </c>
      <c r="Q512" s="50">
        <f t="shared" si="130"/>
        <v>0</v>
      </c>
      <c r="AB512" s="153">
        <v>5580</v>
      </c>
      <c r="AC512" s="131">
        <v>0.1039709972148322</v>
      </c>
      <c r="AD512" s="131">
        <f t="shared" si="138"/>
        <v>0</v>
      </c>
      <c r="AE512" s="131">
        <v>7.7413882182509497E-2</v>
      </c>
      <c r="AF512" s="131">
        <f t="shared" si="138"/>
        <v>-1.5487611193520934E-14</v>
      </c>
      <c r="AG512" s="131">
        <v>5.5794706601099413E-2</v>
      </c>
      <c r="AH512" s="131">
        <f t="shared" si="139"/>
        <v>7.7438055967604669E-15</v>
      </c>
      <c r="AI512" s="131">
        <v>3.8997292372291915E-2</v>
      </c>
      <c r="AJ512" s="131">
        <f t="shared" si="140"/>
        <v>7.7438055967604669E-15</v>
      </c>
      <c r="AK512" s="131">
        <v>2.6518455754027798E-2</v>
      </c>
      <c r="AL512" s="131">
        <f t="shared" si="141"/>
        <v>-1.9359513991901167E-15</v>
      </c>
      <c r="AM512" s="131">
        <v>1.7616595663026247E-2</v>
      </c>
      <c r="AN512" s="131">
        <f t="shared" si="142"/>
        <v>-3.8719027983802334E-15</v>
      </c>
      <c r="AO512" s="131">
        <f>Plan2!AB512</f>
        <v>0.14170937617271476</v>
      </c>
      <c r="AP512" s="133">
        <f t="shared" si="143"/>
        <v>5.1830138708723328E-3</v>
      </c>
    </row>
    <row r="513" spans="5:42" x14ac:dyDescent="0.25">
      <c r="E513" s="49">
        <v>0</v>
      </c>
      <c r="F513" s="41">
        <v>508</v>
      </c>
      <c r="G513" s="42">
        <f t="shared" si="137"/>
        <v>62.333333333333343</v>
      </c>
      <c r="H513" s="43">
        <f t="shared" si="131"/>
        <v>8.3479999999999995E-3</v>
      </c>
      <c r="I513" s="44">
        <f t="shared" si="132"/>
        <v>6.9566666666668643E-4</v>
      </c>
      <c r="J513" s="44">
        <f t="shared" si="144"/>
        <v>0.90392665340479084</v>
      </c>
      <c r="K513" s="45">
        <f t="shared" si="128"/>
        <v>0.28612610801663418</v>
      </c>
      <c r="L513" s="46">
        <f t="shared" si="133"/>
        <v>0</v>
      </c>
      <c r="M513" s="46">
        <f t="shared" si="134"/>
        <v>0</v>
      </c>
      <c r="N513" s="46">
        <f t="shared" si="135"/>
        <v>0</v>
      </c>
      <c r="O513" s="47">
        <f t="shared" si="136"/>
        <v>0</v>
      </c>
      <c r="P513" s="48">
        <f t="shared" si="129"/>
        <v>462.48604248969576</v>
      </c>
      <c r="Q513" s="50">
        <f t="shared" si="130"/>
        <v>0</v>
      </c>
      <c r="AB513" s="153">
        <v>5590</v>
      </c>
      <c r="AC513" s="131">
        <v>0.10378500258654104</v>
      </c>
      <c r="AD513" s="131">
        <f t="shared" si="138"/>
        <v>6.9819150461114532E-14</v>
      </c>
      <c r="AE513" s="131">
        <v>7.7275395810090117E-2</v>
      </c>
      <c r="AF513" s="131">
        <f t="shared" si="138"/>
        <v>7.7576833845682813E-14</v>
      </c>
      <c r="AG513" s="131">
        <v>5.5694894961383724E-2</v>
      </c>
      <c r="AH513" s="131">
        <f t="shared" si="139"/>
        <v>3.1030733538273125E-14</v>
      </c>
      <c r="AI513" s="131">
        <v>3.8927529774130401E-2</v>
      </c>
      <c r="AJ513" s="131">
        <f t="shared" si="140"/>
        <v>3.8788416922841407E-15</v>
      </c>
      <c r="AK513" s="131">
        <v>2.6471016656077841E-2</v>
      </c>
      <c r="AL513" s="131">
        <f t="shared" si="141"/>
        <v>1.9394208461420703E-15</v>
      </c>
      <c r="AM513" s="131">
        <v>1.7585081180623713E-2</v>
      </c>
      <c r="AN513" s="131">
        <f t="shared" si="142"/>
        <v>9.6971042307103517E-15</v>
      </c>
      <c r="AO513" s="131">
        <f>Plan2!AB513</f>
        <v>0.14146511100227394</v>
      </c>
      <c r="AP513" s="133">
        <f t="shared" si="143"/>
        <v>5.1651458962953534E-3</v>
      </c>
    </row>
    <row r="514" spans="5:42" x14ac:dyDescent="0.25">
      <c r="E514" s="49">
        <v>0</v>
      </c>
      <c r="F514" s="41">
        <v>509</v>
      </c>
      <c r="G514" s="42">
        <f t="shared" si="137"/>
        <v>62.416666666666679</v>
      </c>
      <c r="H514" s="43">
        <f t="shared" si="131"/>
        <v>8.3479999999999995E-3</v>
      </c>
      <c r="I514" s="44">
        <f t="shared" si="132"/>
        <v>6.9566666666668643E-4</v>
      </c>
      <c r="J514" s="44">
        <f t="shared" si="144"/>
        <v>0.90329782176290563</v>
      </c>
      <c r="K514" s="45">
        <f t="shared" si="128"/>
        <v>0.28542217992194763</v>
      </c>
      <c r="L514" s="46">
        <f t="shared" si="133"/>
        <v>0</v>
      </c>
      <c r="M514" s="46">
        <f t="shared" si="134"/>
        <v>0</v>
      </c>
      <c r="N514" s="46">
        <f t="shared" si="135"/>
        <v>0</v>
      </c>
      <c r="O514" s="47">
        <f t="shared" si="136"/>
        <v>0</v>
      </c>
      <c r="P514" s="48">
        <f t="shared" si="129"/>
        <v>462.48604248969576</v>
      </c>
      <c r="Q514" s="50">
        <f t="shared" si="130"/>
        <v>0</v>
      </c>
      <c r="AB514" s="153">
        <v>5600</v>
      </c>
      <c r="AC514" s="131">
        <v>0.10359967222477934</v>
      </c>
      <c r="AD514" s="131">
        <f t="shared" si="138"/>
        <v>-1.5543122344752192E-14</v>
      </c>
      <c r="AE514" s="131">
        <v>7.7137404031857704E-2</v>
      </c>
      <c r="AF514" s="131">
        <f t="shared" si="138"/>
        <v>-6.2172489379008766E-14</v>
      </c>
      <c r="AG514" s="131">
        <v>5.5595439791809746E-2</v>
      </c>
      <c r="AH514" s="131">
        <f t="shared" si="139"/>
        <v>-4.2743586448068527E-14</v>
      </c>
      <c r="AI514" s="131">
        <v>3.8858016328105184E-2</v>
      </c>
      <c r="AJ514" s="131">
        <f t="shared" si="140"/>
        <v>7.7715611723760958E-15</v>
      </c>
      <c r="AK514" s="131">
        <v>2.6423746983477697E-2</v>
      </c>
      <c r="AL514" s="131">
        <f t="shared" si="141"/>
        <v>-3.8857805861880479E-15</v>
      </c>
      <c r="AM514" s="131">
        <v>1.7553679249944033E-2</v>
      </c>
      <c r="AN514" s="131">
        <f t="shared" si="142"/>
        <v>3.8857805861880479E-15</v>
      </c>
      <c r="AO514" s="131">
        <f>Plan2!AB514</f>
        <v>0.14122168646505565</v>
      </c>
      <c r="AP514" s="133">
        <f t="shared" si="143"/>
        <v>5.1473701600368571E-3</v>
      </c>
    </row>
    <row r="515" spans="5:42" x14ac:dyDescent="0.25">
      <c r="E515" s="49">
        <v>0</v>
      </c>
      <c r="F515" s="41">
        <v>510</v>
      </c>
      <c r="G515" s="42">
        <f t="shared" si="137"/>
        <v>62.500000000000014</v>
      </c>
      <c r="H515" s="43">
        <f t="shared" si="131"/>
        <v>8.3479999999999995E-3</v>
      </c>
      <c r="I515" s="44">
        <f t="shared" si="132"/>
        <v>6.9566666666668643E-4</v>
      </c>
      <c r="J515" s="44">
        <f t="shared" si="144"/>
        <v>0.90266942757823254</v>
      </c>
      <c r="K515" s="45">
        <f t="shared" si="128"/>
        <v>0.28471998363274348</v>
      </c>
      <c r="L515" s="46">
        <f t="shared" si="133"/>
        <v>0</v>
      </c>
      <c r="M515" s="46">
        <f t="shared" si="134"/>
        <v>0</v>
      </c>
      <c r="N515" s="46">
        <f t="shared" si="135"/>
        <v>0</v>
      </c>
      <c r="O515" s="47">
        <f t="shared" si="136"/>
        <v>0</v>
      </c>
      <c r="P515" s="48">
        <f t="shared" si="129"/>
        <v>462.48604248969576</v>
      </c>
      <c r="Q515" s="50">
        <f t="shared" si="130"/>
        <v>0</v>
      </c>
      <c r="AB515" s="153">
        <v>5610</v>
      </c>
      <c r="AC515" s="131">
        <v>0.10341500257731963</v>
      </c>
      <c r="AD515" s="131">
        <f t="shared" si="138"/>
        <v>-1.1678158440275865E-13</v>
      </c>
      <c r="AE515" s="131">
        <v>7.6999904202923963E-2</v>
      </c>
      <c r="AF515" s="131">
        <f t="shared" si="138"/>
        <v>3.1141755840735641E-14</v>
      </c>
      <c r="AG515" s="131">
        <v>5.5496339186120236E-2</v>
      </c>
      <c r="AH515" s="131">
        <f t="shared" si="139"/>
        <v>-3.8927194800919551E-15</v>
      </c>
      <c r="AI515" s="131">
        <v>3.8788750701851879E-2</v>
      </c>
      <c r="AJ515" s="131">
        <f t="shared" si="140"/>
        <v>3.8927194800919551E-15</v>
      </c>
      <c r="AK515" s="131">
        <v>2.6376645830209489E-2</v>
      </c>
      <c r="AL515" s="131">
        <f t="shared" si="141"/>
        <v>1.3624518180321844E-14</v>
      </c>
      <c r="AM515" s="131">
        <v>1.752238926910632E-2</v>
      </c>
      <c r="AN515" s="131">
        <f t="shared" si="142"/>
        <v>-1.3624518180321844E-14</v>
      </c>
      <c r="AO515" s="131">
        <f>Plan2!AB515</f>
        <v>0.140979098228983</v>
      </c>
      <c r="AP515" s="133">
        <f t="shared" si="143"/>
        <v>5.1296860283100709E-3</v>
      </c>
    </row>
    <row r="516" spans="5:42" x14ac:dyDescent="0.25">
      <c r="E516" s="49">
        <v>0</v>
      </c>
      <c r="F516" s="41">
        <v>511</v>
      </c>
      <c r="G516" s="42">
        <f t="shared" si="137"/>
        <v>62.58333333333335</v>
      </c>
      <c r="H516" s="43">
        <f t="shared" si="131"/>
        <v>8.3479999999999995E-3</v>
      </c>
      <c r="I516" s="44">
        <f t="shared" si="132"/>
        <v>6.9566666666668643E-4</v>
      </c>
      <c r="J516" s="44">
        <f t="shared" si="144"/>
        <v>0.90204147054644734</v>
      </c>
      <c r="K516" s="45">
        <f t="shared" si="128"/>
        <v>0.2840195148884298</v>
      </c>
      <c r="L516" s="46">
        <f t="shared" si="133"/>
        <v>0</v>
      </c>
      <c r="M516" s="46">
        <f t="shared" si="134"/>
        <v>0</v>
      </c>
      <c r="N516" s="46">
        <f t="shared" si="135"/>
        <v>0</v>
      </c>
      <c r="O516" s="47">
        <f t="shared" si="136"/>
        <v>0</v>
      </c>
      <c r="P516" s="48">
        <f t="shared" si="129"/>
        <v>462.48604248969576</v>
      </c>
      <c r="Q516" s="50">
        <f t="shared" si="130"/>
        <v>0</v>
      </c>
      <c r="AB516" s="153">
        <v>5620</v>
      </c>
      <c r="AC516" s="131">
        <v>0.10323099011721767</v>
      </c>
      <c r="AD516" s="131">
        <f t="shared" si="138"/>
        <v>2.3397950243975174E-14</v>
      </c>
      <c r="AE516" s="131">
        <v>7.6862893697224752E-2</v>
      </c>
      <c r="AF516" s="131">
        <f t="shared" si="138"/>
        <v>-3.1197266991966899E-14</v>
      </c>
      <c r="AG516" s="131">
        <v>5.5397591251625439E-2</v>
      </c>
      <c r="AH516" s="131">
        <f t="shared" si="139"/>
        <v>4.6795900487950348E-14</v>
      </c>
      <c r="AI516" s="131">
        <v>3.8719731572489154E-2</v>
      </c>
      <c r="AJ516" s="131">
        <f t="shared" si="140"/>
        <v>0</v>
      </c>
      <c r="AK516" s="131">
        <v>2.6329712296703764E-2</v>
      </c>
      <c r="AL516" s="131">
        <f t="shared" si="141"/>
        <v>-7.7993167479917247E-15</v>
      </c>
      <c r="AM516" s="131">
        <v>1.7491210640513597E-2</v>
      </c>
      <c r="AN516" s="131">
        <f t="shared" si="142"/>
        <v>-3.8996583739958623E-15</v>
      </c>
      <c r="AO516" s="131">
        <f>Plan2!AB516</f>
        <v>0.14073734199169471</v>
      </c>
      <c r="AP516" s="133">
        <f t="shared" si="143"/>
        <v>5.112092872967211E-3</v>
      </c>
    </row>
    <row r="517" spans="5:42" x14ac:dyDescent="0.25">
      <c r="E517" s="49">
        <v>0</v>
      </c>
      <c r="F517" s="41">
        <v>512</v>
      </c>
      <c r="G517" s="42">
        <f t="shared" si="137"/>
        <v>62.666666666666686</v>
      </c>
      <c r="H517" s="43">
        <f t="shared" si="131"/>
        <v>8.3479999999999995E-3</v>
      </c>
      <c r="I517" s="44">
        <f t="shared" si="132"/>
        <v>6.9566666666668643E-4</v>
      </c>
      <c r="J517" s="44">
        <f t="shared" si="144"/>
        <v>0.90141395036343719</v>
      </c>
      <c r="K517" s="45">
        <f t="shared" ref="K517:K580" si="145">1/(1+$H$1)^F517</f>
        <v>0.28332076943889695</v>
      </c>
      <c r="L517" s="46">
        <f t="shared" si="133"/>
        <v>0</v>
      </c>
      <c r="M517" s="46">
        <f t="shared" si="134"/>
        <v>0</v>
      </c>
      <c r="N517" s="46">
        <f t="shared" si="135"/>
        <v>0</v>
      </c>
      <c r="O517" s="47">
        <f t="shared" si="136"/>
        <v>0</v>
      </c>
      <c r="P517" s="48">
        <f t="shared" ref="P517:P580" si="146">IF(M517&gt;0,0,SUM($M$89:$M$1145)/COUNTIF($M$89:$M$1145,"&gt;0")*$Q$2)</f>
        <v>462.48604248969576</v>
      </c>
      <c r="Q517" s="50">
        <f t="shared" ref="Q517:Q580" si="147">IF(AND(G517&gt;=65,P517&lt;=900),0,IF((P517-MIN($W$10*P517,$X$11))&lt;$U$5,0,IF((P517-MIN($W$10*P517,$X$11))&lt;$U$6,(P517-MIN($W$10*P517,$X$11))*$W$5-$X$5,IF((P517-MIN($W$10*P517,$X$11))&lt;$U$7,(P517-MIN($W$10*P517,$X$11))*$W$6-$X$6,IF((P517-MIN($W$10*P517,$X$11))&lt;$U$9,(P517-MIN($W$10*P517,$X$11))*$W$7-$X$7,(P517-MIN($W$10*P517,$X$11))*$W$9-$X$9)))))</f>
        <v>0</v>
      </c>
      <c r="AB517" s="153">
        <v>5630</v>
      </c>
      <c r="AC517" s="131">
        <v>0.10304763134258679</v>
      </c>
      <c r="AD517" s="131">
        <f t="shared" si="138"/>
        <v>3.1252778143198157E-14</v>
      </c>
      <c r="AE517" s="131">
        <v>7.6726369907354014E-2</v>
      </c>
      <c r="AF517" s="131">
        <f t="shared" si="138"/>
        <v>0</v>
      </c>
      <c r="AG517" s="131">
        <v>5.5299194109082558E-2</v>
      </c>
      <c r="AH517" s="131">
        <f t="shared" si="139"/>
        <v>-1.5626389071599078E-14</v>
      </c>
      <c r="AI517" s="131">
        <v>3.8650957626534463E-2</v>
      </c>
      <c r="AJ517" s="131">
        <f t="shared" si="140"/>
        <v>-3.9065972678997696E-15</v>
      </c>
      <c r="AK517" s="131">
        <v>2.6282945489782439E-2</v>
      </c>
      <c r="AL517" s="131">
        <f t="shared" si="141"/>
        <v>-1.9532986339498848E-15</v>
      </c>
      <c r="AM517" s="131">
        <v>1.7460142770814643E-2</v>
      </c>
      <c r="AN517" s="131">
        <f t="shared" si="142"/>
        <v>1.9532986339498848E-15</v>
      </c>
      <c r="AO517" s="131">
        <f>Plan2!AB517</f>
        <v>0.14049641348028991</v>
      </c>
      <c r="AP517" s="133">
        <f t="shared" si="143"/>
        <v>5.0945900707791425E-3</v>
      </c>
    </row>
    <row r="518" spans="5:42" x14ac:dyDescent="0.25">
      <c r="E518" s="49">
        <v>0</v>
      </c>
      <c r="F518" s="41">
        <v>513</v>
      </c>
      <c r="G518" s="42">
        <f t="shared" si="137"/>
        <v>62.750000000000021</v>
      </c>
      <c r="H518" s="43">
        <f t="shared" ref="H518:H581" si="148">VLOOKUP(G518,$A$5:$B$100,2)</f>
        <v>8.3479999999999995E-3</v>
      </c>
      <c r="I518" s="44">
        <f t="shared" ref="I518:I581" si="149">H518*(G519-G518)</f>
        <v>6.9566666666668643E-4</v>
      </c>
      <c r="J518" s="44">
        <f t="shared" si="144"/>
        <v>0.90078686672530106</v>
      </c>
      <c r="K518" s="45">
        <f t="shared" si="145"/>
        <v>0.28262374304449095</v>
      </c>
      <c r="L518" s="46">
        <f t="shared" ref="L518:L581" si="150">IF(G518&lt;$L$2,L517*(1+E518*$G$2),0)</f>
        <v>0</v>
      </c>
      <c r="M518" s="46">
        <f t="shared" ref="M518:M581" si="151">IF(L518&lt;$U$8,L518,$U$8)</f>
        <v>0</v>
      </c>
      <c r="N518" s="46">
        <f t="shared" ref="N518:N581" si="152">L518*(1+20%)</f>
        <v>0</v>
      </c>
      <c r="O518" s="47">
        <f t="shared" ref="O518:O581" si="153">M518*11%</f>
        <v>0</v>
      </c>
      <c r="P518" s="48">
        <f t="shared" si="146"/>
        <v>462.48604248969576</v>
      </c>
      <c r="Q518" s="50">
        <f t="shared" si="147"/>
        <v>0</v>
      </c>
      <c r="AB518" s="153">
        <v>5640</v>
      </c>
      <c r="AC518" s="131">
        <v>0.10286492277637649</v>
      </c>
      <c r="AD518" s="131">
        <f t="shared" si="138"/>
        <v>-2.3481216970822061E-14</v>
      </c>
      <c r="AE518" s="131">
        <v>7.6590330244397778E-2</v>
      </c>
      <c r="AF518" s="131">
        <f t="shared" si="138"/>
        <v>3.9135361618036768E-14</v>
      </c>
      <c r="AG518" s="131">
        <v>5.5201145892577054E-2</v>
      </c>
      <c r="AH518" s="131">
        <f t="shared" si="139"/>
        <v>-2.3481216970822061E-14</v>
      </c>
      <c r="AI518" s="131">
        <v>3.8582427559820776E-2</v>
      </c>
      <c r="AJ518" s="131">
        <f t="shared" si="140"/>
        <v>1.5654144647214707E-14</v>
      </c>
      <c r="AK518" s="131">
        <v>2.623634452260197E-2</v>
      </c>
      <c r="AL518" s="131">
        <f t="shared" si="141"/>
        <v>-1.9567680809018384E-15</v>
      </c>
      <c r="AM518" s="131">
        <v>1.7429185070866403E-2</v>
      </c>
      <c r="AN518" s="131">
        <f t="shared" si="142"/>
        <v>7.8270723236073536E-15</v>
      </c>
      <c r="AO518" s="131">
        <f>Plan2!AB518</f>
        <v>0.14025630845107712</v>
      </c>
      <c r="AP518" s="133">
        <f t="shared" si="143"/>
        <v>5.0771770042711273E-3</v>
      </c>
    </row>
    <row r="519" spans="5:42" x14ac:dyDescent="0.25">
      <c r="E519" s="49">
        <v>0</v>
      </c>
      <c r="F519" s="41">
        <v>514</v>
      </c>
      <c r="G519" s="42">
        <f t="shared" ref="G519:G582" si="154">G518+1/12</f>
        <v>62.833333333333357</v>
      </c>
      <c r="H519" s="43">
        <f t="shared" si="148"/>
        <v>8.3479999999999995E-3</v>
      </c>
      <c r="I519" s="44">
        <f t="shared" si="149"/>
        <v>6.9566666666668643E-4</v>
      </c>
      <c r="J519" s="44">
        <f t="shared" si="144"/>
        <v>0.90016021932834922</v>
      </c>
      <c r="K519" s="45">
        <f t="shared" si="145"/>
        <v>0.28192843147598878</v>
      </c>
      <c r="L519" s="46">
        <f t="shared" si="150"/>
        <v>0</v>
      </c>
      <c r="M519" s="46">
        <f t="shared" si="151"/>
        <v>0</v>
      </c>
      <c r="N519" s="46">
        <f t="shared" si="152"/>
        <v>0</v>
      </c>
      <c r="O519" s="47">
        <f t="shared" si="153"/>
        <v>0</v>
      </c>
      <c r="P519" s="48">
        <f t="shared" si="146"/>
        <v>462.48604248969576</v>
      </c>
      <c r="Q519" s="50">
        <f t="shared" si="147"/>
        <v>0</v>
      </c>
      <c r="AB519" s="153">
        <v>5650</v>
      </c>
      <c r="AC519" s="131">
        <v>0.10268286096615277</v>
      </c>
      <c r="AD519" s="131">
        <f t="shared" ref="AD519:AF582" si="155">(AC519-AC518*($AB518/$AB519))/(($AB519-$AB518)/$AB519)</f>
        <v>-2.3522850334245504E-14</v>
      </c>
      <c r="AE519" s="131">
        <v>7.6454772137770466E-2</v>
      </c>
      <c r="AF519" s="131">
        <f t="shared" si="155"/>
        <v>-3.920475055707584E-14</v>
      </c>
      <c r="AG519" s="131">
        <v>5.510344474940438E-2</v>
      </c>
      <c r="AH519" s="131">
        <f t="shared" ref="AH519:AH582" si="156">(AG519-AG518*($AB518/$AB519))/(($AB519-$AB518)/$AB519)</f>
        <v>1.5681900222830336E-14</v>
      </c>
      <c r="AI519" s="131">
        <v>3.8514140077414001E-2</v>
      </c>
      <c r="AJ519" s="131">
        <f t="shared" ref="AJ519:AJ582" si="157">(AI519-AI518*($AB518/$AB519))/(($AB519-$AB518)/$AB519)</f>
        <v>-7.8409501114151681E-15</v>
      </c>
      <c r="AK519" s="131">
        <v>2.6189908514597359E-2</v>
      </c>
      <c r="AL519" s="131">
        <f t="shared" ref="AL519:AL582" si="158">(AK519-AK518*($AB518/$AB519))/(($AB519-$AB518)/$AB519)</f>
        <v>-3.920475055707584E-15</v>
      </c>
      <c r="AM519" s="131">
        <v>1.7398336955696727E-2</v>
      </c>
      <c r="AN519" s="131">
        <f t="shared" ref="AN519:AN582" si="159">(AM519-AM518*($AB518/$AB519))/(($AB519-$AB518)/$AB519)</f>
        <v>0</v>
      </c>
      <c r="AO519" s="131">
        <f>Plan2!AB519</f>
        <v>0.14001702268932484</v>
      </c>
      <c r="AP519" s="133">
        <f t="shared" ref="AP519:AP582" si="160">(AO519-AO518*($AB518/$AB519))/(($AB519-$AB518)/$AB519)</f>
        <v>5.0598530610290737E-3</v>
      </c>
    </row>
    <row r="520" spans="5:42" x14ac:dyDescent="0.25">
      <c r="E520" s="49">
        <v>0</v>
      </c>
      <c r="F520" s="41">
        <v>515</v>
      </c>
      <c r="G520" s="42">
        <f t="shared" si="154"/>
        <v>62.916666666666693</v>
      </c>
      <c r="H520" s="43">
        <f t="shared" si="148"/>
        <v>8.3479999999999995E-3</v>
      </c>
      <c r="I520" s="44">
        <f t="shared" si="149"/>
        <v>6.956666666664491E-4</v>
      </c>
      <c r="J520" s="44">
        <f t="shared" ref="J520:J583" si="161">(1-I519)*J519</f>
        <v>0.89953400786910309</v>
      </c>
      <c r="K520" s="45">
        <f t="shared" si="145"/>
        <v>0.28123483051457177</v>
      </c>
      <c r="L520" s="46">
        <f t="shared" si="150"/>
        <v>0</v>
      </c>
      <c r="M520" s="46">
        <f t="shared" si="151"/>
        <v>0</v>
      </c>
      <c r="N520" s="46">
        <f t="shared" si="152"/>
        <v>0</v>
      </c>
      <c r="O520" s="47">
        <f t="shared" si="153"/>
        <v>0</v>
      </c>
      <c r="P520" s="48">
        <f t="shared" si="146"/>
        <v>462.48604248969576</v>
      </c>
      <c r="Q520" s="50">
        <f t="shared" si="147"/>
        <v>0</v>
      </c>
      <c r="AB520" s="153">
        <v>5660</v>
      </c>
      <c r="AC520" s="131">
        <v>0.10250144248388046</v>
      </c>
      <c r="AD520" s="131">
        <f t="shared" si="155"/>
        <v>2.3564483697668948E-14</v>
      </c>
      <c r="AE520" s="131">
        <v>7.6319693035053593E-2</v>
      </c>
      <c r="AF520" s="131">
        <f t="shared" si="155"/>
        <v>2.3564483697668948E-14</v>
      </c>
      <c r="AG520" s="131">
        <v>5.5006088839953178E-2</v>
      </c>
      <c r="AH520" s="131">
        <f t="shared" si="156"/>
        <v>2.3564483697668948E-14</v>
      </c>
      <c r="AI520" s="131">
        <v>3.8446093893531645E-2</v>
      </c>
      <c r="AJ520" s="131">
        <f t="shared" si="157"/>
        <v>0</v>
      </c>
      <c r="AK520" s="131">
        <v>2.6143636591426694E-2</v>
      </c>
      <c r="AL520" s="131">
        <f t="shared" si="158"/>
        <v>0</v>
      </c>
      <c r="AM520" s="131">
        <v>1.7367597844467571E-2</v>
      </c>
      <c r="AN520" s="131">
        <f t="shared" si="159"/>
        <v>-5.8911209244172369E-15</v>
      </c>
      <c r="AO520" s="131">
        <f>Plan2!AB520</f>
        <v>0.13977855200901465</v>
      </c>
      <c r="AP520" s="133">
        <f t="shared" si="160"/>
        <v>5.0426176337665662E-3</v>
      </c>
    </row>
    <row r="521" spans="5:42" x14ac:dyDescent="0.25">
      <c r="E521" s="49">
        <v>1</v>
      </c>
      <c r="F521" s="41">
        <v>516</v>
      </c>
      <c r="G521" s="42">
        <v>63</v>
      </c>
      <c r="H521" s="43">
        <f t="shared" si="148"/>
        <v>9.0930000000000004E-3</v>
      </c>
      <c r="I521" s="44">
        <f t="shared" si="149"/>
        <v>7.5775000000002154E-4</v>
      </c>
      <c r="J521" s="44">
        <f t="shared" si="161"/>
        <v>0.89890823204429571</v>
      </c>
      <c r="K521" s="45">
        <f t="shared" si="145"/>
        <v>0.28054293595180052</v>
      </c>
      <c r="L521" s="46">
        <f t="shared" si="150"/>
        <v>0</v>
      </c>
      <c r="M521" s="46">
        <f t="shared" si="151"/>
        <v>0</v>
      </c>
      <c r="N521" s="46">
        <f t="shared" si="152"/>
        <v>0</v>
      </c>
      <c r="O521" s="47">
        <f t="shared" si="153"/>
        <v>0</v>
      </c>
      <c r="P521" s="48">
        <f t="shared" si="146"/>
        <v>462.48604248969576</v>
      </c>
      <c r="Q521" s="50">
        <f t="shared" si="147"/>
        <v>0</v>
      </c>
      <c r="AB521" s="153">
        <v>5670</v>
      </c>
      <c r="AC521" s="131">
        <v>0.10232066392570795</v>
      </c>
      <c r="AD521" s="131">
        <f t="shared" si="155"/>
        <v>7.0818351183277173E-14</v>
      </c>
      <c r="AE521" s="131">
        <v>7.6185090401834771E-2</v>
      </c>
      <c r="AF521" s="131">
        <f t="shared" si="155"/>
        <v>-1.5737411374061594E-14</v>
      </c>
      <c r="AG521" s="131">
        <v>5.4909076337589888E-2</v>
      </c>
      <c r="AH521" s="131">
        <f t="shared" si="156"/>
        <v>-3.1474822748123188E-14</v>
      </c>
      <c r="AI521" s="131">
        <v>3.837828773146193E-2</v>
      </c>
      <c r="AJ521" s="131">
        <f t="shared" si="157"/>
        <v>3.9343528435153985E-15</v>
      </c>
      <c r="AK521" s="131">
        <v>2.6097527884916247E-2</v>
      </c>
      <c r="AL521" s="131">
        <f t="shared" si="158"/>
        <v>3.9343528435153985E-15</v>
      </c>
      <c r="AM521" s="131">
        <v>1.7336967160438529E-2</v>
      </c>
      <c r="AN521" s="131">
        <f t="shared" si="159"/>
        <v>1.9671764217576992E-15</v>
      </c>
      <c r="AO521" s="131">
        <f>Plan2!AB521</f>
        <v>0.1395408922525978</v>
      </c>
      <c r="AP521" s="133">
        <f t="shared" si="160"/>
        <v>5.0254701206743357E-3</v>
      </c>
    </row>
    <row r="522" spans="5:42" x14ac:dyDescent="0.25">
      <c r="E522" s="49">
        <v>0</v>
      </c>
      <c r="F522" s="41">
        <v>517</v>
      </c>
      <c r="G522" s="42">
        <f t="shared" si="154"/>
        <v>63.083333333333336</v>
      </c>
      <c r="H522" s="43">
        <f t="shared" si="148"/>
        <v>9.0930000000000004E-3</v>
      </c>
      <c r="I522" s="44">
        <f t="shared" si="149"/>
        <v>7.5775000000002154E-4</v>
      </c>
      <c r="J522" s="44">
        <f t="shared" si="161"/>
        <v>0.89822708433146414</v>
      </c>
      <c r="K522" s="45">
        <f t="shared" si="145"/>
        <v>0.27985274358958928</v>
      </c>
      <c r="L522" s="46">
        <f t="shared" si="150"/>
        <v>0</v>
      </c>
      <c r="M522" s="46">
        <f t="shared" si="151"/>
        <v>0</v>
      </c>
      <c r="N522" s="46">
        <f t="shared" si="152"/>
        <v>0</v>
      </c>
      <c r="O522" s="47">
        <f t="shared" si="153"/>
        <v>0</v>
      </c>
      <c r="P522" s="48">
        <f t="shared" si="146"/>
        <v>462.48604248969576</v>
      </c>
      <c r="Q522" s="50">
        <f t="shared" si="147"/>
        <v>0</v>
      </c>
      <c r="AB522" s="153">
        <v>5680</v>
      </c>
      <c r="AC522" s="131">
        <v>0.10214052191175406</v>
      </c>
      <c r="AD522" s="131">
        <f t="shared" si="155"/>
        <v>-9.4591001698063337E-14</v>
      </c>
      <c r="AE522" s="131">
        <v>7.605096172154982E-2</v>
      </c>
      <c r="AF522" s="131">
        <f t="shared" si="155"/>
        <v>-1.5765166949677223E-14</v>
      </c>
      <c r="AG522" s="131">
        <v>5.4812405428544826E-2</v>
      </c>
      <c r="AH522" s="131">
        <f t="shared" si="156"/>
        <v>-3.9412917374193057E-15</v>
      </c>
      <c r="AI522" s="131">
        <v>3.8310720323483975E-2</v>
      </c>
      <c r="AJ522" s="131">
        <f t="shared" si="157"/>
        <v>-1.5765166949677223E-14</v>
      </c>
      <c r="AK522" s="131">
        <v>2.6051581533006178E-2</v>
      </c>
      <c r="AL522" s="131">
        <f t="shared" si="158"/>
        <v>-1.9706458687096529E-15</v>
      </c>
      <c r="AM522" s="131">
        <v>1.7306444330930731E-2</v>
      </c>
      <c r="AN522" s="131">
        <f t="shared" si="159"/>
        <v>9.8532293435482643E-15</v>
      </c>
      <c r="AO522" s="131">
        <f>Plan2!AB522</f>
        <v>0.1393040392907528</v>
      </c>
      <c r="AP522" s="133">
        <f t="shared" si="160"/>
        <v>5.008409924636803E-3</v>
      </c>
    </row>
    <row r="523" spans="5:42" x14ac:dyDescent="0.25">
      <c r="E523" s="49">
        <v>0</v>
      </c>
      <c r="F523" s="41">
        <v>518</v>
      </c>
      <c r="G523" s="42">
        <f t="shared" si="154"/>
        <v>63.166666666666671</v>
      </c>
      <c r="H523" s="43">
        <f t="shared" si="148"/>
        <v>9.0930000000000004E-3</v>
      </c>
      <c r="I523" s="44">
        <f t="shared" si="149"/>
        <v>7.5775000000002154E-4</v>
      </c>
      <c r="J523" s="44">
        <f t="shared" si="161"/>
        <v>0.89754645275831202</v>
      </c>
      <c r="K523" s="45">
        <f t="shared" si="145"/>
        <v>0.27916424924018035</v>
      </c>
      <c r="L523" s="46">
        <f t="shared" si="150"/>
        <v>0</v>
      </c>
      <c r="M523" s="46">
        <f t="shared" si="151"/>
        <v>0</v>
      </c>
      <c r="N523" s="46">
        <f t="shared" si="152"/>
        <v>0</v>
      </c>
      <c r="O523" s="47">
        <f t="shared" si="153"/>
        <v>0</v>
      </c>
      <c r="P523" s="48">
        <f t="shared" si="146"/>
        <v>462.48604248969576</v>
      </c>
      <c r="Q523" s="50">
        <f t="shared" si="147"/>
        <v>0</v>
      </c>
      <c r="AB523" s="153">
        <v>5690</v>
      </c>
      <c r="AC523" s="131">
        <v>0.10196101308589882</v>
      </c>
      <c r="AD523" s="131">
        <f t="shared" si="155"/>
        <v>1.1844691893969639E-13</v>
      </c>
      <c r="AE523" s="131">
        <v>7.5917304495325758E-2</v>
      </c>
      <c r="AF523" s="131">
        <f t="shared" si="155"/>
        <v>5.5275228838524988E-14</v>
      </c>
      <c r="AG523" s="131">
        <v>5.4716074311798701E-2</v>
      </c>
      <c r="AH523" s="131">
        <f t="shared" si="156"/>
        <v>0</v>
      </c>
      <c r="AI523" s="131">
        <v>3.8243390410788905E-2</v>
      </c>
      <c r="AJ523" s="131">
        <f t="shared" si="157"/>
        <v>-1.1844691893969639E-14</v>
      </c>
      <c r="AK523" s="131">
        <v>2.6005796679696859E-2</v>
      </c>
      <c r="AL523" s="131">
        <f t="shared" si="158"/>
        <v>3.9482306313232129E-15</v>
      </c>
      <c r="AM523" s="131">
        <v>1.7276028787291134E-2</v>
      </c>
      <c r="AN523" s="131">
        <f t="shared" si="159"/>
        <v>0</v>
      </c>
      <c r="AO523" s="131">
        <f>Plan2!AB523</f>
        <v>0.1390679890221472</v>
      </c>
      <c r="AP523" s="133">
        <f t="shared" si="160"/>
        <v>4.9914364541602252E-3</v>
      </c>
    </row>
    <row r="524" spans="5:42" x14ac:dyDescent="0.25">
      <c r="E524" s="49">
        <v>0</v>
      </c>
      <c r="F524" s="41">
        <v>519</v>
      </c>
      <c r="G524" s="42">
        <f t="shared" si="154"/>
        <v>63.250000000000007</v>
      </c>
      <c r="H524" s="43">
        <f t="shared" si="148"/>
        <v>9.0930000000000004E-3</v>
      </c>
      <c r="I524" s="44">
        <f t="shared" si="149"/>
        <v>7.5775000000002154E-4</v>
      </c>
      <c r="J524" s="44">
        <f t="shared" si="161"/>
        <v>0.89686633693373441</v>
      </c>
      <c r="K524" s="45">
        <f t="shared" si="145"/>
        <v>0.2784774487261189</v>
      </c>
      <c r="L524" s="46">
        <f t="shared" si="150"/>
        <v>0</v>
      </c>
      <c r="M524" s="46">
        <f t="shared" si="151"/>
        <v>0</v>
      </c>
      <c r="N524" s="46">
        <f t="shared" si="152"/>
        <v>0</v>
      </c>
      <c r="O524" s="47">
        <f t="shared" si="153"/>
        <v>0</v>
      </c>
      <c r="P524" s="48">
        <f t="shared" si="146"/>
        <v>462.48604248969576</v>
      </c>
      <c r="Q524" s="50">
        <f t="shared" si="147"/>
        <v>0</v>
      </c>
      <c r="AB524" s="153">
        <v>5700</v>
      </c>
      <c r="AC524" s="131">
        <v>0.10178213411557249</v>
      </c>
      <c r="AD524" s="131">
        <f t="shared" si="155"/>
        <v>-1.1074474670635936E-13</v>
      </c>
      <c r="AE524" s="131">
        <v>7.578411624182517E-2</v>
      </c>
      <c r="AF524" s="131">
        <f t="shared" si="155"/>
        <v>-7.9103390504542404E-15</v>
      </c>
      <c r="AG524" s="131">
        <v>5.4620081198970973E-2</v>
      </c>
      <c r="AH524" s="131">
        <f t="shared" si="156"/>
        <v>-7.9103390504542404E-15</v>
      </c>
      <c r="AI524" s="131">
        <v>3.8176296743401637E-2</v>
      </c>
      <c r="AJ524" s="131">
        <f t="shared" si="157"/>
        <v>4.7462034302725442E-14</v>
      </c>
      <c r="AK524" s="131">
        <v>2.5960172474995619E-2</v>
      </c>
      <c r="AL524" s="131">
        <f t="shared" si="158"/>
        <v>-9.8879238130678004E-15</v>
      </c>
      <c r="AM524" s="131">
        <v>1.7245719964857281E-2</v>
      </c>
      <c r="AN524" s="131">
        <f t="shared" si="159"/>
        <v>-5.9327542878406803E-15</v>
      </c>
      <c r="AO524" s="131">
        <f>Plan2!AB524</f>
        <v>0.13883273737319951</v>
      </c>
      <c r="AP524" s="133">
        <f t="shared" si="160"/>
        <v>4.9745491219677085E-3</v>
      </c>
    </row>
    <row r="525" spans="5:42" x14ac:dyDescent="0.25">
      <c r="E525" s="49">
        <v>0</v>
      </c>
      <c r="F525" s="41">
        <v>520</v>
      </c>
      <c r="G525" s="42">
        <f t="shared" si="154"/>
        <v>63.333333333333343</v>
      </c>
      <c r="H525" s="43">
        <f t="shared" si="148"/>
        <v>9.0930000000000004E-3</v>
      </c>
      <c r="I525" s="44">
        <f t="shared" si="149"/>
        <v>7.5775000000002154E-4</v>
      </c>
      <c r="J525" s="44">
        <f t="shared" si="161"/>
        <v>0.89618673646692282</v>
      </c>
      <c r="K525" s="45">
        <f t="shared" si="145"/>
        <v>0.27779233788022739</v>
      </c>
      <c r="L525" s="46">
        <f t="shared" si="150"/>
        <v>0</v>
      </c>
      <c r="M525" s="46">
        <f t="shared" si="151"/>
        <v>0</v>
      </c>
      <c r="N525" s="46">
        <f t="shared" si="152"/>
        <v>0</v>
      </c>
      <c r="O525" s="47">
        <f t="shared" si="153"/>
        <v>0</v>
      </c>
      <c r="P525" s="48">
        <f t="shared" si="146"/>
        <v>462.48604248969576</v>
      </c>
      <c r="Q525" s="50">
        <f t="shared" si="147"/>
        <v>0</v>
      </c>
      <c r="AB525" s="153">
        <v>5710</v>
      </c>
      <c r="AC525" s="131">
        <v>0.10160388169155221</v>
      </c>
      <c r="AD525" s="131">
        <f t="shared" si="155"/>
        <v>-7.9242168382620548E-15</v>
      </c>
      <c r="AE525" s="131">
        <v>7.5651394497093363E-2</v>
      </c>
      <c r="AF525" s="131">
        <f t="shared" si="155"/>
        <v>-3.9621084191310274E-14</v>
      </c>
      <c r="AG525" s="131">
        <v>5.4524424314209223E-2</v>
      </c>
      <c r="AH525" s="131">
        <f t="shared" si="156"/>
        <v>1.1886325257393082E-14</v>
      </c>
      <c r="AI525" s="131">
        <v>3.8109438080103135E-2</v>
      </c>
      <c r="AJ525" s="131">
        <f t="shared" si="157"/>
        <v>-4.3583192610441301E-14</v>
      </c>
      <c r="AK525" s="131">
        <v>2.5914708074864293E-2</v>
      </c>
      <c r="AL525" s="131">
        <f t="shared" si="158"/>
        <v>7.9242168382620548E-15</v>
      </c>
      <c r="AM525" s="131">
        <v>1.721551730292234E-2</v>
      </c>
      <c r="AN525" s="131">
        <f t="shared" si="159"/>
        <v>5.9431626286965411E-15</v>
      </c>
      <c r="AO525" s="131">
        <f>Plan2!AB525</f>
        <v>0.13859828029784624</v>
      </c>
      <c r="AP525" s="133">
        <f t="shared" si="160"/>
        <v>4.9577473464781641E-3</v>
      </c>
    </row>
    <row r="526" spans="5:42" x14ac:dyDescent="0.25">
      <c r="E526" s="49">
        <v>0</v>
      </c>
      <c r="F526" s="41">
        <v>521</v>
      </c>
      <c r="G526" s="42">
        <f t="shared" si="154"/>
        <v>63.416666666666679</v>
      </c>
      <c r="H526" s="43">
        <f t="shared" si="148"/>
        <v>9.0930000000000004E-3</v>
      </c>
      <c r="I526" s="44">
        <f t="shared" si="149"/>
        <v>7.5775000000002154E-4</v>
      </c>
      <c r="J526" s="44">
        <f t="shared" si="161"/>
        <v>0.89550765096736495</v>
      </c>
      <c r="K526" s="45">
        <f t="shared" si="145"/>
        <v>0.27710891254558023</v>
      </c>
      <c r="L526" s="46">
        <f t="shared" si="150"/>
        <v>0</v>
      </c>
      <c r="M526" s="46">
        <f t="shared" si="151"/>
        <v>0</v>
      </c>
      <c r="N526" s="46">
        <f t="shared" si="152"/>
        <v>0</v>
      </c>
      <c r="O526" s="47">
        <f t="shared" si="153"/>
        <v>0</v>
      </c>
      <c r="P526" s="48">
        <f t="shared" si="146"/>
        <v>462.48604248969576</v>
      </c>
      <c r="Q526" s="50">
        <f t="shared" si="147"/>
        <v>0</v>
      </c>
      <c r="AB526" s="153">
        <v>5720</v>
      </c>
      <c r="AC526" s="131">
        <v>0.10142625252775592</v>
      </c>
      <c r="AD526" s="131">
        <f t="shared" si="155"/>
        <v>7.1442851634628823E-14</v>
      </c>
      <c r="AE526" s="131">
        <v>7.5519136814406085E-2</v>
      </c>
      <c r="AF526" s="131">
        <f t="shared" si="155"/>
        <v>-3.1752378504279477E-14</v>
      </c>
      <c r="AG526" s="131">
        <v>5.4429101894079512E-2</v>
      </c>
      <c r="AH526" s="131">
        <f t="shared" si="156"/>
        <v>1.5876189252139739E-14</v>
      </c>
      <c r="AI526" s="131">
        <v>3.8042813188354715E-2</v>
      </c>
      <c r="AJ526" s="131">
        <f t="shared" si="157"/>
        <v>7.9380946260698693E-15</v>
      </c>
      <c r="AK526" s="131">
        <v>2.5869402641166977E-2</v>
      </c>
      <c r="AL526" s="131">
        <f t="shared" si="158"/>
        <v>0</v>
      </c>
      <c r="AM526" s="131">
        <v>1.7185420244700426E-2</v>
      </c>
      <c r="AN526" s="131">
        <f t="shared" si="159"/>
        <v>-1.1907141939104804E-14</v>
      </c>
      <c r="AO526" s="131">
        <f>Plan2!AB526</f>
        <v>0.13836461377730963</v>
      </c>
      <c r="AP526" s="133">
        <f t="shared" si="160"/>
        <v>4.9410305509021146E-3</v>
      </c>
    </row>
    <row r="527" spans="5:42" x14ac:dyDescent="0.25">
      <c r="E527" s="49">
        <v>0</v>
      </c>
      <c r="F527" s="41">
        <v>522</v>
      </c>
      <c r="G527" s="42">
        <f t="shared" si="154"/>
        <v>63.500000000000014</v>
      </c>
      <c r="H527" s="43">
        <f t="shared" si="148"/>
        <v>9.0930000000000004E-3</v>
      </c>
      <c r="I527" s="44">
        <f t="shared" si="149"/>
        <v>7.5775000000002154E-4</v>
      </c>
      <c r="J527" s="44">
        <f t="shared" si="161"/>
        <v>0.8948290800448444</v>
      </c>
      <c r="K527" s="45">
        <f t="shared" si="145"/>
        <v>0.27642716857547905</v>
      </c>
      <c r="L527" s="46">
        <f t="shared" si="150"/>
        <v>0</v>
      </c>
      <c r="M527" s="46">
        <f t="shared" si="151"/>
        <v>0</v>
      </c>
      <c r="N527" s="46">
        <f t="shared" si="152"/>
        <v>0</v>
      </c>
      <c r="O527" s="47">
        <f t="shared" si="153"/>
        <v>0</v>
      </c>
      <c r="P527" s="48">
        <f t="shared" si="146"/>
        <v>462.48604248969576</v>
      </c>
      <c r="Q527" s="50">
        <f t="shared" si="147"/>
        <v>0</v>
      </c>
      <c r="AB527" s="153">
        <v>5730</v>
      </c>
      <c r="AC527" s="131">
        <v>0.10124924336104074</v>
      </c>
      <c r="AD527" s="131">
        <f t="shared" si="155"/>
        <v>-3.9759862069388419E-14</v>
      </c>
      <c r="AE527" s="131">
        <v>7.5387340764119209E-2</v>
      </c>
      <c r="AF527" s="131">
        <f t="shared" si="155"/>
        <v>2.3855917241633051E-14</v>
      </c>
      <c r="AG527" s="131">
        <v>5.4334112187458067E-2</v>
      </c>
      <c r="AH527" s="131">
        <f t="shared" si="156"/>
        <v>-7.9519724138776837E-15</v>
      </c>
      <c r="AI527" s="131">
        <v>3.7976420844221495E-2</v>
      </c>
      <c r="AJ527" s="131">
        <f t="shared" si="157"/>
        <v>1.9879931034694209E-14</v>
      </c>
      <c r="AK527" s="131">
        <v>2.5824255341618706E-2</v>
      </c>
      <c r="AL527" s="131">
        <f t="shared" si="158"/>
        <v>7.9519724138776837E-15</v>
      </c>
      <c r="AM527" s="131">
        <v>1.7155428237292582E-2</v>
      </c>
      <c r="AN527" s="131">
        <f t="shared" si="159"/>
        <v>5.9639793104082628E-15</v>
      </c>
      <c r="AO527" s="131">
        <f>Plan2!AB527</f>
        <v>0.13813173381986676</v>
      </c>
      <c r="AP527" s="133">
        <f t="shared" si="160"/>
        <v>4.9243981625491651E-3</v>
      </c>
    </row>
    <row r="528" spans="5:42" x14ac:dyDescent="0.25">
      <c r="E528" s="49">
        <v>0</v>
      </c>
      <c r="F528" s="41">
        <v>523</v>
      </c>
      <c r="G528" s="42">
        <f t="shared" si="154"/>
        <v>63.58333333333335</v>
      </c>
      <c r="H528" s="43">
        <f t="shared" si="148"/>
        <v>9.0930000000000004E-3</v>
      </c>
      <c r="I528" s="44">
        <f t="shared" si="149"/>
        <v>7.5775000000002154E-4</v>
      </c>
      <c r="J528" s="44">
        <f t="shared" si="161"/>
        <v>0.89415102330944041</v>
      </c>
      <c r="K528" s="45">
        <f t="shared" si="145"/>
        <v>0.27574710183342693</v>
      </c>
      <c r="L528" s="46">
        <f t="shared" si="150"/>
        <v>0</v>
      </c>
      <c r="M528" s="46">
        <f t="shared" si="151"/>
        <v>0</v>
      </c>
      <c r="N528" s="46">
        <f t="shared" si="152"/>
        <v>0</v>
      </c>
      <c r="O528" s="47">
        <f t="shared" si="153"/>
        <v>0</v>
      </c>
      <c r="P528" s="48">
        <f t="shared" si="146"/>
        <v>462.48604248969576</v>
      </c>
      <c r="Q528" s="50">
        <f t="shared" si="147"/>
        <v>0</v>
      </c>
      <c r="AB528" s="153">
        <v>5740</v>
      </c>
      <c r="AC528" s="131">
        <v>0.10107285095100423</v>
      </c>
      <c r="AD528" s="131">
        <f t="shared" si="155"/>
        <v>7.9658502016854982E-14</v>
      </c>
      <c r="AE528" s="131">
        <v>7.5256003933519736E-2</v>
      </c>
      <c r="AF528" s="131">
        <f t="shared" si="155"/>
        <v>2.3897550605056495E-14</v>
      </c>
      <c r="AG528" s="131">
        <v>5.4239453455424157E-2</v>
      </c>
      <c r="AH528" s="131">
        <f t="shared" si="156"/>
        <v>-7.9658502016854982E-15</v>
      </c>
      <c r="AI528" s="131">
        <v>3.7910259832297746E-2</v>
      </c>
      <c r="AJ528" s="131">
        <f t="shared" si="157"/>
        <v>-1.1948775302528247E-14</v>
      </c>
      <c r="AK528" s="131">
        <v>2.5779265349734348E-2</v>
      </c>
      <c r="AL528" s="131">
        <f t="shared" si="158"/>
        <v>-3.9829251008427491E-15</v>
      </c>
      <c r="AM528" s="131">
        <v>1.7125540731652702E-2</v>
      </c>
      <c r="AN528" s="131">
        <f t="shared" si="159"/>
        <v>1.9914625504213745E-15</v>
      </c>
      <c r="AO528" s="131">
        <f>Plan2!AB528</f>
        <v>0.13789963646062439</v>
      </c>
      <c r="AP528" s="133">
        <f t="shared" si="160"/>
        <v>4.9078496147396122E-3</v>
      </c>
    </row>
    <row r="529" spans="5:42" x14ac:dyDescent="0.25">
      <c r="E529" s="49">
        <v>0</v>
      </c>
      <c r="F529" s="41">
        <v>524</v>
      </c>
      <c r="G529" s="42">
        <f t="shared" si="154"/>
        <v>63.666666666666686</v>
      </c>
      <c r="H529" s="43">
        <f t="shared" si="148"/>
        <v>9.0930000000000004E-3</v>
      </c>
      <c r="I529" s="44">
        <f t="shared" si="149"/>
        <v>7.5775000000002154E-4</v>
      </c>
      <c r="J529" s="44">
        <f t="shared" si="161"/>
        <v>0.89347348037152763</v>
      </c>
      <c r="K529" s="45">
        <f t="shared" si="145"/>
        <v>0.27506870819310369</v>
      </c>
      <c r="L529" s="46">
        <f t="shared" si="150"/>
        <v>0</v>
      </c>
      <c r="M529" s="46">
        <f t="shared" si="151"/>
        <v>0</v>
      </c>
      <c r="N529" s="46">
        <f t="shared" si="152"/>
        <v>0</v>
      </c>
      <c r="O529" s="47">
        <f t="shared" si="153"/>
        <v>0</v>
      </c>
      <c r="P529" s="48">
        <f t="shared" si="146"/>
        <v>462.48604248969576</v>
      </c>
      <c r="Q529" s="50">
        <f t="shared" si="147"/>
        <v>0</v>
      </c>
      <c r="AB529" s="153">
        <v>5750</v>
      </c>
      <c r="AC529" s="131">
        <v>0.100897072079785</v>
      </c>
      <c r="AD529" s="131">
        <f t="shared" si="155"/>
        <v>-4.7878367936959876E-14</v>
      </c>
      <c r="AE529" s="131">
        <v>7.5125123926678833E-2</v>
      </c>
      <c r="AF529" s="131">
        <f t="shared" si="155"/>
        <v>0</v>
      </c>
      <c r="AG529" s="131">
        <v>5.4145123971153911E-2</v>
      </c>
      <c r="AH529" s="131">
        <f t="shared" si="156"/>
        <v>3.1918911957973251E-14</v>
      </c>
      <c r="AI529" s="131">
        <v>3.7844328945632881E-2</v>
      </c>
      <c r="AJ529" s="131">
        <f t="shared" si="157"/>
        <v>0</v>
      </c>
      <c r="AK529" s="131">
        <v>2.5734431844778288E-2</v>
      </c>
      <c r="AL529" s="131">
        <f t="shared" si="158"/>
        <v>-1.9949319973733282E-15</v>
      </c>
      <c r="AM529" s="131">
        <v>1.7095757182554166E-2</v>
      </c>
      <c r="AN529" s="131">
        <f t="shared" si="159"/>
        <v>-5.9847959921199845E-15</v>
      </c>
      <c r="AO529" s="131">
        <f>Plan2!AB529</f>
        <v>0.13766831776129176</v>
      </c>
      <c r="AP529" s="133">
        <f t="shared" si="160"/>
        <v>4.8913843443618155E-3</v>
      </c>
    </row>
    <row r="530" spans="5:42" x14ac:dyDescent="0.25">
      <c r="E530" s="49">
        <v>0</v>
      </c>
      <c r="F530" s="41">
        <v>525</v>
      </c>
      <c r="G530" s="42">
        <f t="shared" si="154"/>
        <v>63.750000000000021</v>
      </c>
      <c r="H530" s="43">
        <f t="shared" si="148"/>
        <v>9.0930000000000004E-3</v>
      </c>
      <c r="I530" s="44">
        <f t="shared" si="149"/>
        <v>7.5775000000002154E-4</v>
      </c>
      <c r="J530" s="44">
        <f t="shared" si="161"/>
        <v>0.89279645084177606</v>
      </c>
      <c r="K530" s="45">
        <f t="shared" si="145"/>
        <v>0.27439198353834066</v>
      </c>
      <c r="L530" s="46">
        <f t="shared" si="150"/>
        <v>0</v>
      </c>
      <c r="M530" s="46">
        <f t="shared" si="151"/>
        <v>0</v>
      </c>
      <c r="N530" s="46">
        <f t="shared" si="152"/>
        <v>0</v>
      </c>
      <c r="O530" s="47">
        <f t="shared" si="153"/>
        <v>0</v>
      </c>
      <c r="P530" s="48">
        <f t="shared" si="146"/>
        <v>462.48604248969576</v>
      </c>
      <c r="Q530" s="50">
        <f t="shared" si="147"/>
        <v>0</v>
      </c>
      <c r="AB530" s="153">
        <v>5760</v>
      </c>
      <c r="AC530" s="131">
        <v>0.10072190355186859</v>
      </c>
      <c r="AD530" s="131">
        <f t="shared" si="155"/>
        <v>-6.3948846218409017E-14</v>
      </c>
      <c r="AE530" s="131">
        <v>7.4994698364306153E-2</v>
      </c>
      <c r="AF530" s="131">
        <f t="shared" si="155"/>
        <v>1.5987211554602254E-14</v>
      </c>
      <c r="AG530" s="131">
        <v>5.4051122019815039E-2</v>
      </c>
      <c r="AH530" s="131">
        <f t="shared" si="156"/>
        <v>-3.5971225997855072E-14</v>
      </c>
      <c r="AI530" s="131">
        <v>3.7778626985657815E-2</v>
      </c>
      <c r="AJ530" s="131">
        <f t="shared" si="157"/>
        <v>-3.9968028886505635E-15</v>
      </c>
      <c r="AK530" s="131">
        <v>2.5689754011714427E-2</v>
      </c>
      <c r="AL530" s="131">
        <f t="shared" si="158"/>
        <v>-3.9968028886505635E-15</v>
      </c>
      <c r="AM530" s="131">
        <v>1.7066077048556668E-2</v>
      </c>
      <c r="AN530" s="131">
        <f t="shared" si="159"/>
        <v>-3.9968028886505635E-15</v>
      </c>
      <c r="AO530" s="131">
        <f>Plan2!AB530</f>
        <v>0.1374377738099597</v>
      </c>
      <c r="AP530" s="133">
        <f t="shared" si="160"/>
        <v>4.8750017940228929E-3</v>
      </c>
    </row>
    <row r="531" spans="5:42" x14ac:dyDescent="0.25">
      <c r="E531" s="49">
        <v>0</v>
      </c>
      <c r="F531" s="41">
        <v>526</v>
      </c>
      <c r="G531" s="42">
        <f t="shared" si="154"/>
        <v>63.833333333333357</v>
      </c>
      <c r="H531" s="43">
        <f t="shared" si="148"/>
        <v>9.0930000000000004E-3</v>
      </c>
      <c r="I531" s="44">
        <f t="shared" si="149"/>
        <v>7.5775000000002154E-4</v>
      </c>
      <c r="J531" s="44">
        <f t="shared" si="161"/>
        <v>0.89211993433115067</v>
      </c>
      <c r="K531" s="45">
        <f t="shared" si="145"/>
        <v>0.27371692376309581</v>
      </c>
      <c r="L531" s="46">
        <f t="shared" si="150"/>
        <v>0</v>
      </c>
      <c r="M531" s="46">
        <f t="shared" si="151"/>
        <v>0</v>
      </c>
      <c r="N531" s="46">
        <f t="shared" si="152"/>
        <v>0</v>
      </c>
      <c r="O531" s="47">
        <f t="shared" si="153"/>
        <v>0</v>
      </c>
      <c r="P531" s="48">
        <f t="shared" si="146"/>
        <v>462.48604248969576</v>
      </c>
      <c r="Q531" s="50">
        <f t="shared" si="147"/>
        <v>0</v>
      </c>
      <c r="AB531" s="153">
        <v>5770</v>
      </c>
      <c r="AC531" s="131">
        <v>0.10054734219389316</v>
      </c>
      <c r="AD531" s="131">
        <f t="shared" si="155"/>
        <v>4.8044901390653649E-14</v>
      </c>
      <c r="AE531" s="131">
        <v>7.4864724883605405E-2</v>
      </c>
      <c r="AF531" s="131">
        <f t="shared" si="155"/>
        <v>-2.4022450695326825E-14</v>
      </c>
      <c r="AG531" s="131">
        <v>5.3957445898463553E-2</v>
      </c>
      <c r="AH531" s="131">
        <f t="shared" si="156"/>
        <v>8.0074835651089415E-15</v>
      </c>
      <c r="AI531" s="131">
        <v>3.771315276211247E-2</v>
      </c>
      <c r="AJ531" s="131">
        <f t="shared" si="157"/>
        <v>-8.0074835651089415E-15</v>
      </c>
      <c r="AK531" s="131">
        <v>2.5645231041156877E-2</v>
      </c>
      <c r="AL531" s="131">
        <f t="shared" si="158"/>
        <v>8.0074835651089415E-15</v>
      </c>
      <c r="AM531" s="131">
        <v>1.7036499791973397E-2</v>
      </c>
      <c r="AN531" s="131">
        <f t="shared" si="159"/>
        <v>8.0074835651089415E-15</v>
      </c>
      <c r="AO531" s="131">
        <f>Plan2!AB531</f>
        <v>0.13720800072087919</v>
      </c>
      <c r="AP531" s="133">
        <f t="shared" si="160"/>
        <v>4.8587014105050952E-3</v>
      </c>
    </row>
    <row r="532" spans="5:42" x14ac:dyDescent="0.25">
      <c r="E532" s="49">
        <v>0</v>
      </c>
      <c r="F532" s="41">
        <v>527</v>
      </c>
      <c r="G532" s="42">
        <f t="shared" si="154"/>
        <v>63.916666666666693</v>
      </c>
      <c r="H532" s="43">
        <f t="shared" si="148"/>
        <v>9.0930000000000004E-3</v>
      </c>
      <c r="I532" s="44">
        <f t="shared" si="149"/>
        <v>7.5774999999976317E-4</v>
      </c>
      <c r="J532" s="44">
        <f t="shared" si="161"/>
        <v>0.89144393045091119</v>
      </c>
      <c r="K532" s="45">
        <f t="shared" si="145"/>
        <v>0.27304352477142879</v>
      </c>
      <c r="L532" s="46">
        <f t="shared" si="150"/>
        <v>0</v>
      </c>
      <c r="M532" s="46">
        <f t="shared" si="151"/>
        <v>0</v>
      </c>
      <c r="N532" s="46">
        <f t="shared" si="152"/>
        <v>0</v>
      </c>
      <c r="O532" s="47">
        <f t="shared" si="153"/>
        <v>0</v>
      </c>
      <c r="P532" s="48">
        <f t="shared" si="146"/>
        <v>462.48604248969576</v>
      </c>
      <c r="Q532" s="50">
        <f t="shared" si="147"/>
        <v>0</v>
      </c>
      <c r="AB532" s="153">
        <v>5780</v>
      </c>
      <c r="AC532" s="131">
        <v>0.10037338485445747</v>
      </c>
      <c r="AD532" s="131">
        <f t="shared" si="155"/>
        <v>6.4170890823334048E-14</v>
      </c>
      <c r="AE532" s="131">
        <v>7.4735201138132076E-2</v>
      </c>
      <c r="AF532" s="131">
        <f t="shared" si="155"/>
        <v>2.4064084058750268E-14</v>
      </c>
      <c r="AG532" s="131">
        <v>5.3864093915940325E-2</v>
      </c>
      <c r="AH532" s="131">
        <f t="shared" si="156"/>
        <v>4.010680676458378E-14</v>
      </c>
      <c r="AI532" s="131">
        <v>3.7647905092973881E-2</v>
      </c>
      <c r="AJ532" s="131">
        <f t="shared" si="157"/>
        <v>8.021361352916756E-15</v>
      </c>
      <c r="AK532" s="131">
        <v>2.5600862129320952E-2</v>
      </c>
      <c r="AL532" s="131">
        <f t="shared" si="158"/>
        <v>-8.021361352916756E-15</v>
      </c>
      <c r="AM532" s="131">
        <v>1.7007024878838498E-2</v>
      </c>
      <c r="AN532" s="131">
        <f t="shared" si="159"/>
        <v>2.005340338229189E-15</v>
      </c>
      <c r="AO532" s="131">
        <f>Plan2!AB532</f>
        <v>0.13697899463424246</v>
      </c>
      <c r="AP532" s="133">
        <f t="shared" si="160"/>
        <v>4.8424826448570935E-3</v>
      </c>
    </row>
    <row r="533" spans="5:42" x14ac:dyDescent="0.25">
      <c r="E533" s="49">
        <v>1</v>
      </c>
      <c r="F533" s="41">
        <v>528</v>
      </c>
      <c r="G533" s="42">
        <v>64</v>
      </c>
      <c r="H533" s="43">
        <f t="shared" si="148"/>
        <v>9.9679999999999994E-3</v>
      </c>
      <c r="I533" s="44">
        <f t="shared" si="149"/>
        <v>8.3066666666661935E-4</v>
      </c>
      <c r="J533" s="44">
        <f t="shared" si="161"/>
        <v>0.89076843881261225</v>
      </c>
      <c r="K533" s="45">
        <f t="shared" si="145"/>
        <v>0.27237178247747618</v>
      </c>
      <c r="L533" s="46">
        <f t="shared" si="150"/>
        <v>0</v>
      </c>
      <c r="M533" s="46">
        <f t="shared" si="151"/>
        <v>0</v>
      </c>
      <c r="N533" s="46">
        <f t="shared" si="152"/>
        <v>0</v>
      </c>
      <c r="O533" s="47">
        <f t="shared" si="153"/>
        <v>0</v>
      </c>
      <c r="P533" s="48">
        <f t="shared" si="146"/>
        <v>462.48604248969576</v>
      </c>
      <c r="Q533" s="50">
        <f t="shared" si="147"/>
        <v>0</v>
      </c>
      <c r="AB533" s="153">
        <v>5790</v>
      </c>
      <c r="AC533" s="131">
        <v>0.10020002840393154</v>
      </c>
      <c r="AD533" s="131">
        <f t="shared" si="155"/>
        <v>-6.4281913125796564E-14</v>
      </c>
      <c r="AE533" s="131">
        <v>7.4606124797651677E-2</v>
      </c>
      <c r="AF533" s="131">
        <f t="shared" si="155"/>
        <v>-2.4105717422173711E-14</v>
      </c>
      <c r="AG533" s="131">
        <v>5.377106439276938E-2</v>
      </c>
      <c r="AH533" s="131">
        <f t="shared" si="156"/>
        <v>-3.6158576133260567E-14</v>
      </c>
      <c r="AI533" s="131">
        <v>3.7582882804384973E-2</v>
      </c>
      <c r="AJ533" s="131">
        <f t="shared" si="157"/>
        <v>-4.0176195703622852E-15</v>
      </c>
      <c r="AK533" s="131">
        <v>2.5556646477974974E-2</v>
      </c>
      <c r="AL533" s="131">
        <f t="shared" si="158"/>
        <v>0</v>
      </c>
      <c r="AM533" s="131">
        <v>1.6977651778875041E-2</v>
      </c>
      <c r="AN533" s="131">
        <f t="shared" si="159"/>
        <v>-4.0176195703622852E-15</v>
      </c>
      <c r="AO533" s="131">
        <f>Plan2!AB533</f>
        <v>0.13675075171596843</v>
      </c>
      <c r="AP533" s="133">
        <f t="shared" si="160"/>
        <v>4.826344953577727E-3</v>
      </c>
    </row>
    <row r="534" spans="5:42" x14ac:dyDescent="0.25">
      <c r="E534" s="49">
        <v>0</v>
      </c>
      <c r="F534" s="41">
        <v>529</v>
      </c>
      <c r="G534" s="42">
        <f t="shared" si="154"/>
        <v>64.083333333333329</v>
      </c>
      <c r="H534" s="43">
        <f t="shared" si="148"/>
        <v>9.9679999999999994E-3</v>
      </c>
      <c r="I534" s="44">
        <f t="shared" si="149"/>
        <v>8.3066666666661935E-4</v>
      </c>
      <c r="J534" s="44">
        <f t="shared" si="161"/>
        <v>0.89002850716277193</v>
      </c>
      <c r="K534" s="45">
        <f t="shared" si="145"/>
        <v>0.27170169280542639</v>
      </c>
      <c r="L534" s="46">
        <f t="shared" si="150"/>
        <v>0</v>
      </c>
      <c r="M534" s="46">
        <f t="shared" si="151"/>
        <v>0</v>
      </c>
      <c r="N534" s="46">
        <f t="shared" si="152"/>
        <v>0</v>
      </c>
      <c r="O534" s="47">
        <f t="shared" si="153"/>
        <v>0</v>
      </c>
      <c r="P534" s="48">
        <f t="shared" si="146"/>
        <v>462.48604248969576</v>
      </c>
      <c r="Q534" s="50">
        <f t="shared" si="147"/>
        <v>0</v>
      </c>
      <c r="AB534" s="153">
        <v>5800</v>
      </c>
      <c r="AC534" s="131">
        <v>0.10002726973426952</v>
      </c>
      <c r="AD534" s="131">
        <f t="shared" si="155"/>
        <v>-4.0245584642661925E-14</v>
      </c>
      <c r="AE534" s="131">
        <v>7.4477493548000567E-2</v>
      </c>
      <c r="AF534" s="131">
        <f t="shared" si="155"/>
        <v>8.0491169285323849E-15</v>
      </c>
      <c r="AG534" s="131">
        <v>5.3678355661057692E-2</v>
      </c>
      <c r="AH534" s="131">
        <f t="shared" si="156"/>
        <v>-1.2073675392798577E-14</v>
      </c>
      <c r="AI534" s="131">
        <v>3.7518084730584295E-2</v>
      </c>
      <c r="AJ534" s="131">
        <f t="shared" si="157"/>
        <v>-8.0491169285323849E-15</v>
      </c>
      <c r="AK534" s="131">
        <v>2.5512583294392262E-2</v>
      </c>
      <c r="AL534" s="131">
        <f t="shared" si="158"/>
        <v>2.0122792321330962E-15</v>
      </c>
      <c r="AM534" s="131">
        <v>1.6948379965463178E-2</v>
      </c>
      <c r="AN534" s="131">
        <f t="shared" si="159"/>
        <v>-6.0368376963992887E-15</v>
      </c>
      <c r="AO534" s="131">
        <f>Plan2!AB534</f>
        <v>0.13652326815748711</v>
      </c>
      <c r="AP534" s="133">
        <f t="shared" si="160"/>
        <v>4.8102877968003721E-3</v>
      </c>
    </row>
    <row r="535" spans="5:42" x14ac:dyDescent="0.25">
      <c r="E535" s="49">
        <v>0</v>
      </c>
      <c r="F535" s="41">
        <v>530</v>
      </c>
      <c r="G535" s="42">
        <f t="shared" si="154"/>
        <v>64.166666666666657</v>
      </c>
      <c r="H535" s="43">
        <f t="shared" si="148"/>
        <v>9.9679999999999994E-3</v>
      </c>
      <c r="I535" s="44">
        <f t="shared" si="149"/>
        <v>8.3066666666661935E-4</v>
      </c>
      <c r="J535" s="44">
        <f t="shared" si="161"/>
        <v>0.88928919014948871</v>
      </c>
      <c r="K535" s="45">
        <f t="shared" si="145"/>
        <v>0.27103325168949544</v>
      </c>
      <c r="L535" s="46">
        <f t="shared" si="150"/>
        <v>0</v>
      </c>
      <c r="M535" s="46">
        <f t="shared" si="151"/>
        <v>0</v>
      </c>
      <c r="N535" s="46">
        <f t="shared" si="152"/>
        <v>0</v>
      </c>
      <c r="O535" s="47">
        <f t="shared" si="153"/>
        <v>0</v>
      </c>
      <c r="P535" s="48">
        <f t="shared" si="146"/>
        <v>462.48604248969576</v>
      </c>
      <c r="Q535" s="50">
        <f t="shared" si="147"/>
        <v>0</v>
      </c>
      <c r="AB535" s="153">
        <v>5810</v>
      </c>
      <c r="AC535" s="131">
        <v>9.9855105758823406E-2</v>
      </c>
      <c r="AD535" s="131">
        <f t="shared" si="155"/>
        <v>7.2566952447061794E-14</v>
      </c>
      <c r="AE535" s="131">
        <v>7.4349305090947226E-2</v>
      </c>
      <c r="AF535" s="131">
        <f t="shared" si="155"/>
        <v>8.0629947163401994E-15</v>
      </c>
      <c r="AG535" s="131">
        <v>5.358596606439503E-2</v>
      </c>
      <c r="AH535" s="131">
        <f t="shared" si="156"/>
        <v>4.8377968298041196E-14</v>
      </c>
      <c r="AI535" s="131">
        <v>3.7453509713836319E-2</v>
      </c>
      <c r="AJ535" s="131">
        <f t="shared" si="157"/>
        <v>1.2094492074510299E-14</v>
      </c>
      <c r="AK535" s="131">
        <v>2.5468671791303812E-2</v>
      </c>
      <c r="AL535" s="131">
        <f t="shared" si="158"/>
        <v>2.0157486790850498E-15</v>
      </c>
      <c r="AM535" s="131">
        <v>1.6919208915608688E-2</v>
      </c>
      <c r="AN535" s="131">
        <f t="shared" si="159"/>
        <v>4.0314973581700997E-15</v>
      </c>
      <c r="AO535" s="131">
        <f>Plan2!AB535</f>
        <v>0.13629654017552892</v>
      </c>
      <c r="AP535" s="133">
        <f t="shared" si="160"/>
        <v>4.7943106397791146E-3</v>
      </c>
    </row>
    <row r="536" spans="5:42" x14ac:dyDescent="0.25">
      <c r="E536" s="49">
        <v>0</v>
      </c>
      <c r="F536" s="41">
        <v>531</v>
      </c>
      <c r="G536" s="42">
        <f t="shared" si="154"/>
        <v>64.249999999999986</v>
      </c>
      <c r="H536" s="43">
        <f t="shared" si="148"/>
        <v>9.9679999999999994E-3</v>
      </c>
      <c r="I536" s="44">
        <f t="shared" si="149"/>
        <v>8.3066666666661935E-4</v>
      </c>
      <c r="J536" s="44">
        <f t="shared" si="161"/>
        <v>0.88855048726220454</v>
      </c>
      <c r="K536" s="45">
        <f t="shared" si="145"/>
        <v>0.27036645507390178</v>
      </c>
      <c r="L536" s="46">
        <f t="shared" si="150"/>
        <v>0</v>
      </c>
      <c r="M536" s="46">
        <f t="shared" si="151"/>
        <v>0</v>
      </c>
      <c r="N536" s="46">
        <f t="shared" si="152"/>
        <v>0</v>
      </c>
      <c r="O536" s="47">
        <f t="shared" si="153"/>
        <v>0</v>
      </c>
      <c r="P536" s="48">
        <f t="shared" si="146"/>
        <v>462.48604248969576</v>
      </c>
      <c r="Q536" s="50">
        <f t="shared" si="147"/>
        <v>0</v>
      </c>
      <c r="AB536" s="153">
        <v>5820</v>
      </c>
      <c r="AC536" s="131">
        <v>9.9683533412158673E-2</v>
      </c>
      <c r="AD536" s="131">
        <f t="shared" si="155"/>
        <v>-4.8461235024888083E-14</v>
      </c>
      <c r="AE536" s="131">
        <v>7.4221557144055539E-2</v>
      </c>
      <c r="AF536" s="131">
        <f t="shared" si="155"/>
        <v>-1.6153745008296028E-14</v>
      </c>
      <c r="AG536" s="131">
        <v>5.3493893957755154E-2</v>
      </c>
      <c r="AH536" s="131">
        <f t="shared" si="156"/>
        <v>-1.2115308756222021E-14</v>
      </c>
      <c r="AI536" s="131">
        <v>3.7389156604362359E-2</v>
      </c>
      <c r="AJ536" s="131">
        <f t="shared" si="157"/>
        <v>-8.0768725041480138E-15</v>
      </c>
      <c r="AK536" s="131">
        <v>2.5424911186851386E-2</v>
      </c>
      <c r="AL536" s="131">
        <f t="shared" si="158"/>
        <v>-8.0768725041480138E-15</v>
      </c>
      <c r="AM536" s="131">
        <v>1.689013810991178E-2</v>
      </c>
      <c r="AN536" s="131">
        <f t="shared" si="159"/>
        <v>8.0768725041480138E-15</v>
      </c>
      <c r="AO536" s="131">
        <f>Plan2!AB536</f>
        <v>0.13607056401191442</v>
      </c>
      <c r="AP536" s="133">
        <f t="shared" si="160"/>
        <v>4.778412951885247E-3</v>
      </c>
    </row>
    <row r="537" spans="5:42" x14ac:dyDescent="0.25">
      <c r="E537" s="49">
        <v>0</v>
      </c>
      <c r="F537" s="41">
        <v>532</v>
      </c>
      <c r="G537" s="42">
        <f t="shared" si="154"/>
        <v>64.333333333333314</v>
      </c>
      <c r="H537" s="43">
        <f t="shared" si="148"/>
        <v>9.9679999999999994E-3</v>
      </c>
      <c r="I537" s="44">
        <f t="shared" si="149"/>
        <v>8.3066666666661935E-4</v>
      </c>
      <c r="J537" s="44">
        <f t="shared" si="161"/>
        <v>0.88781239799078537</v>
      </c>
      <c r="K537" s="45">
        <f t="shared" si="145"/>
        <v>0.269701298912842</v>
      </c>
      <c r="L537" s="46">
        <f t="shared" si="150"/>
        <v>0</v>
      </c>
      <c r="M537" s="46">
        <f t="shared" si="151"/>
        <v>0</v>
      </c>
      <c r="N537" s="46">
        <f t="shared" si="152"/>
        <v>0</v>
      </c>
      <c r="O537" s="47">
        <f t="shared" si="153"/>
        <v>0</v>
      </c>
      <c r="P537" s="48">
        <f t="shared" si="146"/>
        <v>462.48604248969576</v>
      </c>
      <c r="Q537" s="50">
        <f t="shared" si="147"/>
        <v>0</v>
      </c>
      <c r="AB537" s="153">
        <v>5830</v>
      </c>
      <c r="AC537" s="131">
        <v>9.9512549649873674E-2</v>
      </c>
      <c r="AD537" s="131">
        <f t="shared" si="155"/>
        <v>8.0907502919558283E-15</v>
      </c>
      <c r="AE537" s="131">
        <v>7.4094247440549377E-2</v>
      </c>
      <c r="AF537" s="131">
        <f t="shared" si="155"/>
        <v>-3.2363001167823313E-14</v>
      </c>
      <c r="AG537" s="131">
        <v>5.340213770739876E-2</v>
      </c>
      <c r="AH537" s="131">
        <f t="shared" si="156"/>
        <v>-2.0226875729889571E-14</v>
      </c>
      <c r="AI537" s="131">
        <v>3.7325024260272559E-2</v>
      </c>
      <c r="AJ537" s="131">
        <f t="shared" si="157"/>
        <v>8.0907502919558283E-15</v>
      </c>
      <c r="AK537" s="131">
        <v>2.5381300704541178E-2</v>
      </c>
      <c r="AL537" s="131">
        <f t="shared" si="158"/>
        <v>0</v>
      </c>
      <c r="AM537" s="131">
        <v>1.6861167032536272E-2</v>
      </c>
      <c r="AN537" s="131">
        <f t="shared" si="159"/>
        <v>-8.0907502919558283E-15</v>
      </c>
      <c r="AO537" s="131">
        <f>Plan2!AB537</f>
        <v>0.13584533593334699</v>
      </c>
      <c r="AP537" s="133">
        <f t="shared" si="160"/>
        <v>4.7625942071131688E-3</v>
      </c>
    </row>
    <row r="538" spans="5:42" x14ac:dyDescent="0.25">
      <c r="E538" s="49">
        <v>0</v>
      </c>
      <c r="F538" s="41">
        <v>533</v>
      </c>
      <c r="G538" s="42">
        <f t="shared" si="154"/>
        <v>64.416666666666643</v>
      </c>
      <c r="H538" s="43">
        <f t="shared" si="148"/>
        <v>9.9679999999999994E-3</v>
      </c>
      <c r="I538" s="44">
        <f t="shared" si="149"/>
        <v>8.3066666666661935E-4</v>
      </c>
      <c r="J538" s="44">
        <f t="shared" si="161"/>
        <v>0.88707492182552106</v>
      </c>
      <c r="K538" s="45">
        <f t="shared" si="145"/>
        <v>0.26903777917046623</v>
      </c>
      <c r="L538" s="46">
        <f t="shared" si="150"/>
        <v>0</v>
      </c>
      <c r="M538" s="46">
        <f t="shared" si="151"/>
        <v>0</v>
      </c>
      <c r="N538" s="46">
        <f t="shared" si="152"/>
        <v>0</v>
      </c>
      <c r="O538" s="47">
        <f t="shared" si="153"/>
        <v>0</v>
      </c>
      <c r="P538" s="48">
        <f t="shared" si="146"/>
        <v>462.48604248969576</v>
      </c>
      <c r="Q538" s="50">
        <f t="shared" si="147"/>
        <v>0</v>
      </c>
      <c r="AB538" s="153">
        <v>5840</v>
      </c>
      <c r="AC538" s="131">
        <v>9.9342151448418514E-2</v>
      </c>
      <c r="AD538" s="131">
        <f t="shared" si="155"/>
        <v>5.6732396558345499E-14</v>
      </c>
      <c r="AE538" s="131">
        <v>7.3967373729178679E-2</v>
      </c>
      <c r="AF538" s="131">
        <f t="shared" si="155"/>
        <v>5.6732396558345499E-14</v>
      </c>
      <c r="AG538" s="131">
        <v>5.3310695690776497E-2</v>
      </c>
      <c r="AH538" s="131">
        <f t="shared" si="156"/>
        <v>-4.0523140398818214E-15</v>
      </c>
      <c r="AI538" s="131">
        <v>3.7261111547498088E-2</v>
      </c>
      <c r="AJ538" s="131">
        <f t="shared" si="157"/>
        <v>-2.0261570199409107E-14</v>
      </c>
      <c r="AK538" s="131">
        <v>2.5337839573197778E-2</v>
      </c>
      <c r="AL538" s="131">
        <f t="shared" si="158"/>
        <v>-4.0523140398818214E-15</v>
      </c>
      <c r="AM538" s="131">
        <v>1.6832295171179217E-2</v>
      </c>
      <c r="AN538" s="131">
        <f t="shared" si="159"/>
        <v>1.6209256159527285E-14</v>
      </c>
      <c r="AO538" s="131">
        <f>Plan2!AB538</f>
        <v>0.13562085223120679</v>
      </c>
      <c r="AP538" s="133">
        <f t="shared" si="160"/>
        <v>4.7468538834556373E-3</v>
      </c>
    </row>
    <row r="539" spans="5:42" x14ac:dyDescent="0.25">
      <c r="E539" s="49">
        <v>0</v>
      </c>
      <c r="F539" s="41">
        <v>534</v>
      </c>
      <c r="G539" s="42">
        <f t="shared" si="154"/>
        <v>64.499999999999972</v>
      </c>
      <c r="H539" s="43">
        <f t="shared" si="148"/>
        <v>9.9679999999999994E-3</v>
      </c>
      <c r="I539" s="44">
        <f t="shared" si="149"/>
        <v>8.3066666666661935E-4</v>
      </c>
      <c r="J539" s="44">
        <f t="shared" si="161"/>
        <v>0.88633805825712464</v>
      </c>
      <c r="K539" s="45">
        <f t="shared" si="145"/>
        <v>0.26837589182085336</v>
      </c>
      <c r="L539" s="46">
        <f t="shared" si="150"/>
        <v>0</v>
      </c>
      <c r="M539" s="46">
        <f t="shared" si="151"/>
        <v>0</v>
      </c>
      <c r="N539" s="46">
        <f t="shared" si="152"/>
        <v>0</v>
      </c>
      <c r="O539" s="47">
        <f t="shared" si="153"/>
        <v>0</v>
      </c>
      <c r="P539" s="48">
        <f t="shared" si="146"/>
        <v>462.48604248969576</v>
      </c>
      <c r="Q539" s="50">
        <f t="shared" si="147"/>
        <v>0</v>
      </c>
      <c r="AB539" s="153">
        <v>5850</v>
      </c>
      <c r="AC539" s="131">
        <v>9.9172335804916828E-2</v>
      </c>
      <c r="AD539" s="131">
        <f t="shared" si="155"/>
        <v>-6.4948046940571658E-14</v>
      </c>
      <c r="AE539" s="131">
        <v>7.3840933774086015E-2</v>
      </c>
      <c r="AF539" s="131">
        <f t="shared" si="155"/>
        <v>-3.2474023470285829E-14</v>
      </c>
      <c r="AG539" s="131">
        <v>5.3219566296433325E-2</v>
      </c>
      <c r="AH539" s="131">
        <f t="shared" si="156"/>
        <v>2.0296264668928643E-14</v>
      </c>
      <c r="AI539" s="131">
        <v>3.7197417339724613E-2</v>
      </c>
      <c r="AJ539" s="131">
        <f t="shared" si="157"/>
        <v>1.6237011735142914E-14</v>
      </c>
      <c r="AK539" s="131">
        <v>2.5294527026918829E-2</v>
      </c>
      <c r="AL539" s="131">
        <f t="shared" si="158"/>
        <v>1.2177758801357186E-14</v>
      </c>
      <c r="AM539" s="131">
        <v>1.6803522017040443E-2</v>
      </c>
      <c r="AN539" s="131">
        <f t="shared" si="159"/>
        <v>-4.0592529337857286E-15</v>
      </c>
      <c r="AO539" s="131">
        <f>Plan2!AB539</f>
        <v>0.13539710922134723</v>
      </c>
      <c r="AP539" s="133">
        <f t="shared" si="160"/>
        <v>4.7311914633592356E-3</v>
      </c>
    </row>
    <row r="540" spans="5:42" x14ac:dyDescent="0.25">
      <c r="E540" s="49">
        <v>0</v>
      </c>
      <c r="F540" s="41">
        <v>535</v>
      </c>
      <c r="G540" s="42">
        <f t="shared" si="154"/>
        <v>64.5833333333333</v>
      </c>
      <c r="H540" s="43">
        <f t="shared" si="148"/>
        <v>9.9679999999999994E-3</v>
      </c>
      <c r="I540" s="44">
        <f t="shared" si="149"/>
        <v>8.3066666666661935E-4</v>
      </c>
      <c r="J540" s="44">
        <f t="shared" si="161"/>
        <v>0.88560180677673239</v>
      </c>
      <c r="K540" s="45">
        <f t="shared" si="145"/>
        <v>0.26771563284798722</v>
      </c>
      <c r="L540" s="46">
        <f t="shared" si="150"/>
        <v>0</v>
      </c>
      <c r="M540" s="46">
        <f t="shared" si="151"/>
        <v>0</v>
      </c>
      <c r="N540" s="46">
        <f t="shared" si="152"/>
        <v>0</v>
      </c>
      <c r="O540" s="47">
        <f t="shared" si="153"/>
        <v>0</v>
      </c>
      <c r="P540" s="48">
        <f t="shared" si="146"/>
        <v>462.48604248969576</v>
      </c>
      <c r="Q540" s="50">
        <f t="shared" si="147"/>
        <v>0</v>
      </c>
      <c r="AB540" s="153">
        <v>5860</v>
      </c>
      <c r="AC540" s="131">
        <v>9.9003099736990313E-2</v>
      </c>
      <c r="AD540" s="131">
        <f t="shared" si="155"/>
        <v>-1.6264767310758543E-14</v>
      </c>
      <c r="AE540" s="131">
        <v>7.3714925354676344E-2</v>
      </c>
      <c r="AF540" s="131">
        <f t="shared" si="155"/>
        <v>1.6264767310758543E-14</v>
      </c>
      <c r="AG540" s="131">
        <v>5.3128747923913804E-2</v>
      </c>
      <c r="AH540" s="131">
        <f t="shared" si="156"/>
        <v>-4.0661918276896358E-15</v>
      </c>
      <c r="AI540" s="131">
        <v>3.7133940518325727E-2</v>
      </c>
      <c r="AJ540" s="131">
        <f t="shared" si="157"/>
        <v>-2.0330959138448179E-14</v>
      </c>
      <c r="AK540" s="131">
        <v>2.52513623050299E-2</v>
      </c>
      <c r="AL540" s="131">
        <f t="shared" si="158"/>
        <v>6.0992877415344537E-15</v>
      </c>
      <c r="AM540" s="131">
        <v>1.677484706479293E-2</v>
      </c>
      <c r="AN540" s="131">
        <f t="shared" si="159"/>
        <v>-2.0330959138448179E-15</v>
      </c>
      <c r="AO540" s="131">
        <f>Plan2!AB540</f>
        <v>0.13517410324389401</v>
      </c>
      <c r="AP540" s="133">
        <f t="shared" si="160"/>
        <v>4.7156064337604553E-3</v>
      </c>
    </row>
    <row r="541" spans="5:42" x14ac:dyDescent="0.25">
      <c r="E541" s="49">
        <v>0</v>
      </c>
      <c r="F541" s="41">
        <v>536</v>
      </c>
      <c r="G541" s="42">
        <f t="shared" si="154"/>
        <v>64.666666666666629</v>
      </c>
      <c r="H541" s="43">
        <f t="shared" si="148"/>
        <v>9.9679999999999994E-3</v>
      </c>
      <c r="I541" s="44">
        <f t="shared" si="149"/>
        <v>8.3066666666661935E-4</v>
      </c>
      <c r="J541" s="44">
        <f t="shared" si="161"/>
        <v>0.88486616687590325</v>
      </c>
      <c r="K541" s="45">
        <f t="shared" si="145"/>
        <v>0.2670569982457317</v>
      </c>
      <c r="L541" s="46">
        <f t="shared" si="150"/>
        <v>0</v>
      </c>
      <c r="M541" s="46">
        <f t="shared" si="151"/>
        <v>0</v>
      </c>
      <c r="N541" s="46">
        <f t="shared" si="152"/>
        <v>0</v>
      </c>
      <c r="O541" s="47">
        <f t="shared" si="153"/>
        <v>0</v>
      </c>
      <c r="P541" s="48">
        <f t="shared" si="146"/>
        <v>462.48604248969576</v>
      </c>
      <c r="Q541" s="50">
        <f t="shared" si="147"/>
        <v>0</v>
      </c>
      <c r="AB541" s="153">
        <v>5870</v>
      </c>
      <c r="AC541" s="131">
        <v>9.8834440282583258E-2</v>
      </c>
      <c r="AD541" s="131">
        <f t="shared" si="155"/>
        <v>4.8877568659122517E-14</v>
      </c>
      <c r="AE541" s="131">
        <v>7.3589346265486091E-2</v>
      </c>
      <c r="AF541" s="131">
        <f t="shared" si="155"/>
        <v>0</v>
      </c>
      <c r="AG541" s="131">
        <v>5.3038238983668641E-2</v>
      </c>
      <c r="AH541" s="131">
        <f t="shared" si="156"/>
        <v>4.0731307215935431E-15</v>
      </c>
      <c r="AI541" s="131">
        <v>3.7070679972297987E-2</v>
      </c>
      <c r="AJ541" s="131">
        <f t="shared" si="157"/>
        <v>4.0731307215935431E-14</v>
      </c>
      <c r="AK541" s="131">
        <v>2.5208344652040051E-2</v>
      </c>
      <c r="AL541" s="131">
        <f t="shared" si="158"/>
        <v>-1.2219392164780629E-14</v>
      </c>
      <c r="AM541" s="131">
        <v>1.6746269812553061E-2</v>
      </c>
      <c r="AN541" s="131">
        <f t="shared" si="159"/>
        <v>-1.0182826803983858E-14</v>
      </c>
      <c r="AO541" s="131">
        <f>Plan2!AB541</f>
        <v>0.13495183066304528</v>
      </c>
      <c r="AP541" s="133">
        <f t="shared" si="160"/>
        <v>4.7000982856973406E-3</v>
      </c>
    </row>
    <row r="542" spans="5:42" x14ac:dyDescent="0.25">
      <c r="E542" s="49">
        <v>0</v>
      </c>
      <c r="F542" s="41">
        <v>537</v>
      </c>
      <c r="G542" s="42">
        <f t="shared" si="154"/>
        <v>64.749999999999957</v>
      </c>
      <c r="H542" s="43">
        <f t="shared" si="148"/>
        <v>9.9679999999999994E-3</v>
      </c>
      <c r="I542" s="44">
        <f t="shared" si="149"/>
        <v>8.3066666666661935E-4</v>
      </c>
      <c r="J542" s="44">
        <f t="shared" si="161"/>
        <v>0.88413113804661836</v>
      </c>
      <c r="K542" s="45">
        <f t="shared" si="145"/>
        <v>0.26639998401780635</v>
      </c>
      <c r="L542" s="46">
        <f t="shared" si="150"/>
        <v>0</v>
      </c>
      <c r="M542" s="46">
        <f t="shared" si="151"/>
        <v>0</v>
      </c>
      <c r="N542" s="46">
        <f t="shared" si="152"/>
        <v>0</v>
      </c>
      <c r="O542" s="47">
        <f t="shared" si="153"/>
        <v>0</v>
      </c>
      <c r="P542" s="48">
        <f t="shared" si="146"/>
        <v>462.48604248969576</v>
      </c>
      <c r="Q542" s="50">
        <f t="shared" si="147"/>
        <v>0</v>
      </c>
      <c r="AB542" s="153">
        <v>5880</v>
      </c>
      <c r="AC542" s="131">
        <v>9.8666354499789749E-2</v>
      </c>
      <c r="AD542" s="131">
        <f t="shared" si="155"/>
        <v>0</v>
      </c>
      <c r="AE542" s="131">
        <v>7.3464194316054957E-2</v>
      </c>
      <c r="AF542" s="131">
        <f t="shared" si="155"/>
        <v>-2.4480417692984702E-14</v>
      </c>
      <c r="AG542" s="131">
        <v>5.2948037896961703E-2</v>
      </c>
      <c r="AH542" s="131">
        <f t="shared" si="156"/>
        <v>-1.2240208846492351E-14</v>
      </c>
      <c r="AI542" s="131">
        <v>3.7007634598195435E-2</v>
      </c>
      <c r="AJ542" s="131">
        <f t="shared" si="157"/>
        <v>-4.0800696154974503E-15</v>
      </c>
      <c r="AK542" s="131">
        <v>2.5165473317597806E-2</v>
      </c>
      <c r="AL542" s="131">
        <f t="shared" si="158"/>
        <v>0</v>
      </c>
      <c r="AM542" s="131">
        <v>1.6717789761851443E-2</v>
      </c>
      <c r="AN542" s="131">
        <f t="shared" si="159"/>
        <v>2.0400348077487251E-15</v>
      </c>
      <c r="AO542" s="131">
        <f>Plan2!AB542</f>
        <v>0.13473028786687336</v>
      </c>
      <c r="AP542" s="133">
        <f t="shared" si="160"/>
        <v>4.6846665139486099E-3</v>
      </c>
    </row>
    <row r="543" spans="5:42" x14ac:dyDescent="0.25">
      <c r="E543" s="49">
        <v>0</v>
      </c>
      <c r="F543" s="41">
        <v>538</v>
      </c>
      <c r="G543" s="42">
        <f t="shared" si="154"/>
        <v>64.833333333333286</v>
      </c>
      <c r="H543" s="43">
        <f t="shared" si="148"/>
        <v>9.9679999999999994E-3</v>
      </c>
      <c r="I543" s="44">
        <f t="shared" si="149"/>
        <v>8.3066666666661935E-4</v>
      </c>
      <c r="J543" s="44">
        <f t="shared" si="161"/>
        <v>0.88339671978128098</v>
      </c>
      <c r="K543" s="45">
        <f t="shared" si="145"/>
        <v>0.26574458617776286</v>
      </c>
      <c r="L543" s="46">
        <f t="shared" si="150"/>
        <v>0</v>
      </c>
      <c r="M543" s="46">
        <f t="shared" si="151"/>
        <v>0</v>
      </c>
      <c r="N543" s="46">
        <f t="shared" si="152"/>
        <v>0</v>
      </c>
      <c r="O543" s="47">
        <f t="shared" si="153"/>
        <v>0</v>
      </c>
      <c r="P543" s="48">
        <f t="shared" si="146"/>
        <v>462.48604248969576</v>
      </c>
      <c r="Q543" s="50">
        <f t="shared" si="147"/>
        <v>0</v>
      </c>
      <c r="AB543" s="153">
        <v>5890</v>
      </c>
      <c r="AC543" s="131">
        <v>9.8498839466683114E-2</v>
      </c>
      <c r="AD543" s="131">
        <f t="shared" si="155"/>
        <v>-1.634803403760543E-14</v>
      </c>
      <c r="AE543" s="131">
        <v>7.3339467330798505E-2</v>
      </c>
      <c r="AF543" s="131">
        <f t="shared" si="155"/>
        <v>8.174017018802715E-15</v>
      </c>
      <c r="AG543" s="131">
        <v>5.2858143095778423E-2</v>
      </c>
      <c r="AH543" s="131">
        <f t="shared" si="156"/>
        <v>1.2261025528204073E-14</v>
      </c>
      <c r="AI543" s="131">
        <v>3.6944803300066019E-2</v>
      </c>
      <c r="AJ543" s="131">
        <f t="shared" si="157"/>
        <v>-2.8609059565809503E-14</v>
      </c>
      <c r="AK543" s="131">
        <v>2.5122747556447399E-2</v>
      </c>
      <c r="AL543" s="131">
        <f t="shared" si="158"/>
        <v>8.174017018802715E-15</v>
      </c>
      <c r="AM543" s="131">
        <v>1.6689406417603823E-2</v>
      </c>
      <c r="AN543" s="131">
        <f t="shared" si="159"/>
        <v>4.0870085094013575E-15</v>
      </c>
      <c r="AO543" s="131">
        <f>Plan2!AB543</f>
        <v>0.13450947126713017</v>
      </c>
      <c r="AP543" s="133">
        <f t="shared" si="160"/>
        <v>4.6693106181392718E-3</v>
      </c>
    </row>
    <row r="544" spans="5:42" x14ac:dyDescent="0.25">
      <c r="E544" s="49">
        <v>0</v>
      </c>
      <c r="F544" s="41">
        <v>539</v>
      </c>
      <c r="G544" s="42">
        <f t="shared" si="154"/>
        <v>64.916666666666615</v>
      </c>
      <c r="H544" s="43">
        <f t="shared" si="148"/>
        <v>9.9679999999999994E-3</v>
      </c>
      <c r="I544" s="44">
        <f t="shared" si="149"/>
        <v>8.3066666666718606E-4</v>
      </c>
      <c r="J544" s="44">
        <f t="shared" si="161"/>
        <v>0.88266291157271604</v>
      </c>
      <c r="K544" s="45">
        <f t="shared" si="145"/>
        <v>0.26509080074895991</v>
      </c>
      <c r="L544" s="46">
        <f t="shared" si="150"/>
        <v>0</v>
      </c>
      <c r="M544" s="46">
        <f t="shared" si="151"/>
        <v>0</v>
      </c>
      <c r="N544" s="46">
        <f t="shared" si="152"/>
        <v>0</v>
      </c>
      <c r="O544" s="47">
        <f t="shared" si="153"/>
        <v>0</v>
      </c>
      <c r="P544" s="48">
        <f t="shared" si="146"/>
        <v>462.48604248969576</v>
      </c>
      <c r="Q544" s="50">
        <f t="shared" si="147"/>
        <v>0</v>
      </c>
      <c r="AB544" s="153">
        <v>5900</v>
      </c>
      <c r="AC544" s="131">
        <v>9.833189228114636E-2</v>
      </c>
      <c r="AD544" s="131">
        <f t="shared" si="155"/>
        <v>0</v>
      </c>
      <c r="AE544" s="131">
        <v>7.3215163148881893E-2</v>
      </c>
      <c r="AF544" s="131">
        <f t="shared" si="155"/>
        <v>0</v>
      </c>
      <c r="AG544" s="131">
        <v>5.2768553022734699E-2</v>
      </c>
      <c r="AH544" s="131">
        <f t="shared" si="156"/>
        <v>-2.0469737016526324E-14</v>
      </c>
      <c r="AI544" s="131">
        <v>3.6882184989387959E-2</v>
      </c>
      <c r="AJ544" s="131">
        <f t="shared" si="157"/>
        <v>8.1878948066105295E-15</v>
      </c>
      <c r="AK544" s="131">
        <v>2.5080166628385619E-2</v>
      </c>
      <c r="AL544" s="131">
        <f t="shared" si="158"/>
        <v>-4.0939474033052647E-15</v>
      </c>
      <c r="AM544" s="131">
        <v>1.6661119288082456E-2</v>
      </c>
      <c r="AN544" s="131">
        <f t="shared" si="159"/>
        <v>-4.0939474033052647E-15</v>
      </c>
      <c r="AO544" s="131">
        <f>Plan2!AB544</f>
        <v>0.13428937729905308</v>
      </c>
      <c r="AP544" s="133">
        <f t="shared" si="160"/>
        <v>4.6540301016456675E-3</v>
      </c>
    </row>
    <row r="545" spans="5:42" x14ac:dyDescent="0.25">
      <c r="E545" s="49">
        <v>1</v>
      </c>
      <c r="F545" s="41">
        <v>540</v>
      </c>
      <c r="G545" s="42">
        <v>65</v>
      </c>
      <c r="H545" s="43">
        <f t="shared" si="148"/>
        <v>1.0992999999999999E-2</v>
      </c>
      <c r="I545" s="44">
        <f t="shared" si="149"/>
        <v>9.1608333333328116E-4</v>
      </c>
      <c r="J545" s="44">
        <f t="shared" si="161"/>
        <v>0.88192971291416911</v>
      </c>
      <c r="K545" s="45">
        <f t="shared" si="145"/>
        <v>0.26443862376453986</v>
      </c>
      <c r="L545" s="46">
        <f t="shared" si="150"/>
        <v>0</v>
      </c>
      <c r="M545" s="46">
        <f t="shared" si="151"/>
        <v>0</v>
      </c>
      <c r="N545" s="46">
        <f t="shared" si="152"/>
        <v>0</v>
      </c>
      <c r="O545" s="47">
        <f t="shared" si="153"/>
        <v>0</v>
      </c>
      <c r="P545" s="48">
        <f t="shared" si="146"/>
        <v>462.48604248969576</v>
      </c>
      <c r="Q545" s="50">
        <f t="shared" si="147"/>
        <v>0</v>
      </c>
      <c r="AB545" s="153">
        <v>5910</v>
      </c>
      <c r="AC545" s="131">
        <v>9.8165510060704453E-2</v>
      </c>
      <c r="AD545" s="131">
        <f t="shared" si="155"/>
        <v>-2.4605317783255032E-14</v>
      </c>
      <c r="AE545" s="131">
        <v>7.309127962409534E-2</v>
      </c>
      <c r="AF545" s="131">
        <f t="shared" si="155"/>
        <v>2.4605317783255032E-14</v>
      </c>
      <c r="AG545" s="131">
        <v>5.2679266130987293E-2</v>
      </c>
      <c r="AH545" s="131">
        <f t="shared" si="156"/>
        <v>1.6403545188836688E-14</v>
      </c>
      <c r="AI545" s="131">
        <v>3.6819778585006582E-2</v>
      </c>
      <c r="AJ545" s="131">
        <f t="shared" si="157"/>
        <v>-8.2017725944183439E-15</v>
      </c>
      <c r="AK545" s="131">
        <v>2.5037729798219149E-2</v>
      </c>
      <c r="AL545" s="131">
        <f t="shared" si="158"/>
        <v>2.050443148604586E-15</v>
      </c>
      <c r="AM545" s="131">
        <v>1.6632927884887731E-2</v>
      </c>
      <c r="AN545" s="131">
        <f t="shared" si="159"/>
        <v>0</v>
      </c>
      <c r="AO545" s="131">
        <f>Plan2!AB545</f>
        <v>0.13407000242117265</v>
      </c>
      <c r="AP545" s="133">
        <f t="shared" si="160"/>
        <v>4.6388244717184557E-3</v>
      </c>
    </row>
    <row r="546" spans="5:42" x14ac:dyDescent="0.25">
      <c r="E546" s="49">
        <v>0</v>
      </c>
      <c r="F546" s="41">
        <v>541</v>
      </c>
      <c r="G546" s="42">
        <f t="shared" si="154"/>
        <v>65.083333333333329</v>
      </c>
      <c r="H546" s="43">
        <f t="shared" si="148"/>
        <v>1.0992999999999999E-2</v>
      </c>
      <c r="I546" s="44">
        <f t="shared" si="149"/>
        <v>9.1608333333328116E-4</v>
      </c>
      <c r="J546" s="44">
        <f t="shared" si="161"/>
        <v>0.8811217918029971</v>
      </c>
      <c r="K546" s="45">
        <f t="shared" si="145"/>
        <v>0.26378805126740418</v>
      </c>
      <c r="L546" s="46">
        <f t="shared" si="150"/>
        <v>0</v>
      </c>
      <c r="M546" s="46">
        <f t="shared" si="151"/>
        <v>0</v>
      </c>
      <c r="N546" s="46">
        <f t="shared" si="152"/>
        <v>0</v>
      </c>
      <c r="O546" s="47">
        <f t="shared" si="153"/>
        <v>0</v>
      </c>
      <c r="P546" s="48">
        <f t="shared" si="146"/>
        <v>462.48604248969576</v>
      </c>
      <c r="Q546" s="50">
        <f t="shared" si="147"/>
        <v>0</v>
      </c>
      <c r="AB546" s="153">
        <v>5920</v>
      </c>
      <c r="AC546" s="131">
        <v>9.7999689942358553E-2</v>
      </c>
      <c r="AD546" s="131">
        <f t="shared" si="155"/>
        <v>-7.3940853440035426E-14</v>
      </c>
      <c r="AE546" s="131">
        <v>7.2967814624730329E-2</v>
      </c>
      <c r="AF546" s="131">
        <f t="shared" si="155"/>
        <v>8.2156503822261584E-15</v>
      </c>
      <c r="AG546" s="131">
        <v>5.25902808841444E-2</v>
      </c>
      <c r="AH546" s="131">
        <f t="shared" si="156"/>
        <v>-8.2156503822261584E-15</v>
      </c>
      <c r="AI546" s="131">
        <v>3.6757583013072449E-2</v>
      </c>
      <c r="AJ546" s="131">
        <f t="shared" si="157"/>
        <v>0</v>
      </c>
      <c r="AK546" s="131">
        <v>2.4995436335722161E-2</v>
      </c>
      <c r="AL546" s="131">
        <f t="shared" si="158"/>
        <v>2.0539125955565396E-15</v>
      </c>
      <c r="AM546" s="131">
        <v>1.6604831722920012E-2</v>
      </c>
      <c r="AN546" s="131">
        <f t="shared" si="159"/>
        <v>-2.0539125955565396E-15</v>
      </c>
      <c r="AO546" s="131">
        <f>Plan2!AB546</f>
        <v>0.13385134311512317</v>
      </c>
      <c r="AP546" s="133">
        <f t="shared" si="160"/>
        <v>4.6236932398850961E-3</v>
      </c>
    </row>
    <row r="547" spans="5:42" x14ac:dyDescent="0.25">
      <c r="E547" s="49">
        <v>0</v>
      </c>
      <c r="F547" s="41">
        <v>542</v>
      </c>
      <c r="G547" s="42">
        <f t="shared" si="154"/>
        <v>65.166666666666657</v>
      </c>
      <c r="H547" s="43">
        <f t="shared" si="148"/>
        <v>1.0992999999999999E-2</v>
      </c>
      <c r="I547" s="44">
        <f t="shared" si="149"/>
        <v>9.1608333333328116E-4</v>
      </c>
      <c r="J547" s="44">
        <f t="shared" si="161"/>
        <v>0.8803146108148896</v>
      </c>
      <c r="K547" s="45">
        <f t="shared" si="145"/>
        <v>0.26313907931018965</v>
      </c>
      <c r="L547" s="46">
        <f t="shared" si="150"/>
        <v>0</v>
      </c>
      <c r="M547" s="46">
        <f t="shared" si="151"/>
        <v>0</v>
      </c>
      <c r="N547" s="46">
        <f t="shared" si="152"/>
        <v>0</v>
      </c>
      <c r="O547" s="47">
        <f t="shared" si="153"/>
        <v>0</v>
      </c>
      <c r="P547" s="48">
        <f t="shared" si="146"/>
        <v>462.48604248969576</v>
      </c>
      <c r="Q547" s="50">
        <f t="shared" si="147"/>
        <v>0</v>
      </c>
      <c r="AB547" s="153">
        <v>5930</v>
      </c>
      <c r="AC547" s="131">
        <v>9.7834429082422236E-2</v>
      </c>
      <c r="AD547" s="131">
        <f t="shared" si="155"/>
        <v>1.2344292255050959E-13</v>
      </c>
      <c r="AE547" s="131">
        <v>7.2844766033457575E-2</v>
      </c>
      <c r="AF547" s="131">
        <f t="shared" si="155"/>
        <v>-1.6459056340067946E-14</v>
      </c>
      <c r="AG547" s="131">
        <v>5.2501595756177855E-2</v>
      </c>
      <c r="AH547" s="131">
        <f t="shared" si="156"/>
        <v>-1.6459056340067946E-14</v>
      </c>
      <c r="AI547" s="131">
        <v>3.6695597206979583E-2</v>
      </c>
      <c r="AJ547" s="131">
        <f t="shared" si="157"/>
        <v>0</v>
      </c>
      <c r="AK547" s="131">
        <v>2.4953285515594455E-2</v>
      </c>
      <c r="AL547" s="131">
        <f t="shared" si="158"/>
        <v>-8.2295281700339729E-15</v>
      </c>
      <c r="AM547" s="131">
        <v>1.6576830320351857E-2</v>
      </c>
      <c r="AN547" s="131">
        <f t="shared" si="159"/>
        <v>4.1147640850169864E-15</v>
      </c>
      <c r="AO547" s="131">
        <f>Plan2!AB547</f>
        <v>0.13363339588545489</v>
      </c>
      <c r="AP547" s="133">
        <f t="shared" si="160"/>
        <v>4.608635921828641E-3</v>
      </c>
    </row>
    <row r="548" spans="5:42" x14ac:dyDescent="0.25">
      <c r="E548" s="49">
        <v>0</v>
      </c>
      <c r="F548" s="41">
        <v>543</v>
      </c>
      <c r="G548" s="42">
        <f t="shared" si="154"/>
        <v>65.249999999999986</v>
      </c>
      <c r="H548" s="43">
        <f t="shared" si="148"/>
        <v>1.0992999999999999E-2</v>
      </c>
      <c r="I548" s="44">
        <f t="shared" si="149"/>
        <v>9.1608333333328116E-4</v>
      </c>
      <c r="J548" s="44">
        <f t="shared" si="161"/>
        <v>0.87950816927183229</v>
      </c>
      <c r="K548" s="45">
        <f t="shared" si="145"/>
        <v>0.26249170395524435</v>
      </c>
      <c r="L548" s="46">
        <f t="shared" si="150"/>
        <v>0</v>
      </c>
      <c r="M548" s="46">
        <f t="shared" si="151"/>
        <v>0</v>
      </c>
      <c r="N548" s="46">
        <f t="shared" si="152"/>
        <v>0</v>
      </c>
      <c r="O548" s="47">
        <f t="shared" si="153"/>
        <v>0</v>
      </c>
      <c r="P548" s="48">
        <f t="shared" si="146"/>
        <v>462.48604248969576</v>
      </c>
      <c r="Q548" s="50">
        <f t="shared" si="147"/>
        <v>0</v>
      </c>
      <c r="AB548" s="153">
        <v>5940</v>
      </c>
      <c r="AC548" s="131">
        <v>9.7669724656357523E-2</v>
      </c>
      <c r="AD548" s="131">
        <f t="shared" si="155"/>
        <v>-1.6486811915683575E-14</v>
      </c>
      <c r="AE548" s="131">
        <v>7.2722131747205904E-2</v>
      </c>
      <c r="AF548" s="131">
        <f t="shared" si="155"/>
        <v>-3.2973623831367149E-14</v>
      </c>
      <c r="AG548" s="131">
        <v>5.2413209231335779E-2</v>
      </c>
      <c r="AH548" s="131">
        <f t="shared" si="156"/>
        <v>-1.2365108936762681E-14</v>
      </c>
      <c r="AI548" s="131">
        <v>3.6633820107304552E-2</v>
      </c>
      <c r="AJ548" s="131">
        <f t="shared" si="157"/>
        <v>1.2365108936762681E-14</v>
      </c>
      <c r="AK548" s="131">
        <v>2.4911276617420083E-2</v>
      </c>
      <c r="AL548" s="131">
        <f t="shared" si="158"/>
        <v>1.8547663405144021E-14</v>
      </c>
      <c r="AM548" s="131">
        <v>1.6548923198600421E-2</v>
      </c>
      <c r="AN548" s="131">
        <f t="shared" si="159"/>
        <v>0</v>
      </c>
      <c r="AO548" s="131">
        <f>Plan2!AB548</f>
        <v>0.13341615725944647</v>
      </c>
      <c r="AP548" s="133">
        <f t="shared" si="160"/>
        <v>4.5936520364563416E-3</v>
      </c>
    </row>
    <row r="549" spans="5:42" x14ac:dyDescent="0.25">
      <c r="E549" s="49">
        <v>0</v>
      </c>
      <c r="F549" s="41">
        <v>544</v>
      </c>
      <c r="G549" s="42">
        <f t="shared" si="154"/>
        <v>65.333333333333314</v>
      </c>
      <c r="H549" s="43">
        <f t="shared" si="148"/>
        <v>1.0992999999999999E-2</v>
      </c>
      <c r="I549" s="44">
        <f t="shared" si="149"/>
        <v>9.1608333333328116E-4</v>
      </c>
      <c r="J549" s="44">
        <f t="shared" si="161"/>
        <v>0.87870246649643191</v>
      </c>
      <c r="K549" s="45">
        <f t="shared" si="145"/>
        <v>0.26184592127460382</v>
      </c>
      <c r="L549" s="46">
        <f t="shared" si="150"/>
        <v>0</v>
      </c>
      <c r="M549" s="46">
        <f t="shared" si="151"/>
        <v>0</v>
      </c>
      <c r="N549" s="46">
        <f t="shared" si="152"/>
        <v>0</v>
      </c>
      <c r="O549" s="47">
        <f t="shared" si="153"/>
        <v>0</v>
      </c>
      <c r="P549" s="48">
        <f t="shared" si="146"/>
        <v>462.48604248969576</v>
      </c>
      <c r="Q549" s="50">
        <f t="shared" si="147"/>
        <v>0</v>
      </c>
      <c r="AB549" s="153">
        <v>5950</v>
      </c>
      <c r="AC549" s="131">
        <v>9.7505573858615691E-2</v>
      </c>
      <c r="AD549" s="131">
        <f t="shared" si="155"/>
        <v>-3.3029134982598407E-14</v>
      </c>
      <c r="AE549" s="131">
        <v>7.2599909677042607E-2</v>
      </c>
      <c r="AF549" s="131">
        <f t="shared" si="155"/>
        <v>4.1286418728248009E-14</v>
      </c>
      <c r="AG549" s="131">
        <v>5.2325119804056283E-2</v>
      </c>
      <c r="AH549" s="131">
        <f t="shared" si="156"/>
        <v>3.7157776855423208E-14</v>
      </c>
      <c r="AI549" s="131">
        <v>3.6572250661746041E-2</v>
      </c>
      <c r="AJ549" s="131">
        <f t="shared" si="157"/>
        <v>-8.2572837456496018E-15</v>
      </c>
      <c r="AK549" s="131">
        <v>2.4869408925626054E-2</v>
      </c>
      <c r="AL549" s="131">
        <f t="shared" si="158"/>
        <v>-2.6836172173361203E-14</v>
      </c>
      <c r="AM549" s="131">
        <v>1.6521109882300246E-2</v>
      </c>
      <c r="AN549" s="131">
        <f t="shared" si="159"/>
        <v>-4.1286418728248009E-15</v>
      </c>
      <c r="AO549" s="131">
        <f>Plan2!AB549</f>
        <v>0.13319962378692204</v>
      </c>
      <c r="AP549" s="133">
        <f t="shared" si="160"/>
        <v>4.5787411074184325E-3</v>
      </c>
    </row>
    <row r="550" spans="5:42" x14ac:dyDescent="0.25">
      <c r="E550" s="49">
        <v>0</v>
      </c>
      <c r="F550" s="41">
        <v>545</v>
      </c>
      <c r="G550" s="42">
        <f t="shared" si="154"/>
        <v>65.416666666666643</v>
      </c>
      <c r="H550" s="43">
        <f t="shared" si="148"/>
        <v>1.0992999999999999E-2</v>
      </c>
      <c r="I550" s="44">
        <f t="shared" si="149"/>
        <v>9.1608333333328116E-4</v>
      </c>
      <c r="J550" s="44">
        <f t="shared" si="161"/>
        <v>0.87789750181191573</v>
      </c>
      <c r="K550" s="45">
        <f t="shared" si="145"/>
        <v>0.26120172734996711</v>
      </c>
      <c r="L550" s="46">
        <f t="shared" si="150"/>
        <v>0</v>
      </c>
      <c r="M550" s="46">
        <f t="shared" si="151"/>
        <v>0</v>
      </c>
      <c r="N550" s="46">
        <f t="shared" si="152"/>
        <v>0</v>
      </c>
      <c r="O550" s="47">
        <f t="shared" si="153"/>
        <v>0</v>
      </c>
      <c r="P550" s="48">
        <f t="shared" si="146"/>
        <v>462.48604248969576</v>
      </c>
      <c r="Q550" s="50">
        <f t="shared" si="147"/>
        <v>0</v>
      </c>
      <c r="AB550" s="153">
        <v>5960</v>
      </c>
      <c r="AC550" s="131">
        <v>9.7341973902477216E-2</v>
      </c>
      <c r="AD550" s="131">
        <f t="shared" si="155"/>
        <v>8.2711615334574162E-14</v>
      </c>
      <c r="AE550" s="131">
        <v>7.2478097748054277E-2</v>
      </c>
      <c r="AF550" s="131">
        <f t="shared" si="155"/>
        <v>0</v>
      </c>
      <c r="AG550" s="131">
        <v>5.2237325978881706E-2</v>
      </c>
      <c r="AH550" s="131">
        <f t="shared" si="156"/>
        <v>8.2711615334574162E-15</v>
      </c>
      <c r="AI550" s="131">
        <v>3.6510887825065293E-2</v>
      </c>
      <c r="AJ550" s="131">
        <f t="shared" si="157"/>
        <v>2.0677903833643541E-14</v>
      </c>
      <c r="AK550" s="131">
        <v>2.4827681729442143E-2</v>
      </c>
      <c r="AL550" s="131">
        <f t="shared" si="158"/>
        <v>1.4474532683550478E-14</v>
      </c>
      <c r="AM550" s="131">
        <v>1.6493389899276255E-2</v>
      </c>
      <c r="AN550" s="131">
        <f t="shared" si="159"/>
        <v>2.0677903833643541E-15</v>
      </c>
      <c r="AO550" s="131">
        <f>Plan2!AB550</f>
        <v>0.13298379204006783</v>
      </c>
      <c r="AP550" s="133">
        <f t="shared" si="160"/>
        <v>4.5639026618125023E-3</v>
      </c>
    </row>
    <row r="551" spans="5:42" x14ac:dyDescent="0.25">
      <c r="E551" s="49">
        <v>0</v>
      </c>
      <c r="F551" s="41">
        <v>546</v>
      </c>
      <c r="G551" s="42">
        <f t="shared" si="154"/>
        <v>65.499999999999972</v>
      </c>
      <c r="H551" s="43">
        <f t="shared" si="148"/>
        <v>1.0992999999999999E-2</v>
      </c>
      <c r="I551" s="44">
        <f t="shared" si="149"/>
        <v>9.1608333333328116E-4</v>
      </c>
      <c r="J551" s="44">
        <f t="shared" si="161"/>
        <v>0.87709327454213093</v>
      </c>
      <c r="K551" s="45">
        <f t="shared" si="145"/>
        <v>0.26055911827267314</v>
      </c>
      <c r="L551" s="46">
        <f t="shared" si="150"/>
        <v>0</v>
      </c>
      <c r="M551" s="46">
        <f t="shared" si="151"/>
        <v>0</v>
      </c>
      <c r="N551" s="46">
        <f t="shared" si="152"/>
        <v>0</v>
      </c>
      <c r="O551" s="47">
        <f t="shared" si="153"/>
        <v>0</v>
      </c>
      <c r="P551" s="48">
        <f t="shared" si="146"/>
        <v>462.48604248969576</v>
      </c>
      <c r="Q551" s="50">
        <f t="shared" si="147"/>
        <v>0</v>
      </c>
      <c r="AB551" s="153">
        <v>5970</v>
      </c>
      <c r="AC551" s="131">
        <v>9.7178922019893338E-2</v>
      </c>
      <c r="AD551" s="131">
        <f t="shared" si="155"/>
        <v>-9.9420471855182768E-14</v>
      </c>
      <c r="AE551" s="131">
        <v>7.235669389923001E-2</v>
      </c>
      <c r="AF551" s="131">
        <f t="shared" si="155"/>
        <v>-3.3140157285060923E-14</v>
      </c>
      <c r="AG551" s="131">
        <v>5.2149826270374323E-2</v>
      </c>
      <c r="AH551" s="131">
        <f t="shared" si="156"/>
        <v>-2.4855117963795692E-14</v>
      </c>
      <c r="AI551" s="131">
        <v>3.6449730559026616E-2</v>
      </c>
      <c r="AJ551" s="131">
        <f t="shared" si="157"/>
        <v>-2.4855117963795692E-14</v>
      </c>
      <c r="AK551" s="131">
        <v>2.4786094322860153E-2</v>
      </c>
      <c r="AL551" s="131">
        <f t="shared" si="158"/>
        <v>-4.1425196606326153E-15</v>
      </c>
      <c r="AM551" s="131">
        <v>1.6465762780517E-2</v>
      </c>
      <c r="AN551" s="131">
        <f t="shared" si="159"/>
        <v>2.0712598303163077E-15</v>
      </c>
      <c r="AO551" s="131">
        <f>Plan2!AB551</f>
        <v>0.13276865861325082</v>
      </c>
      <c r="AP551" s="133">
        <f t="shared" si="160"/>
        <v>4.5491362303153038E-3</v>
      </c>
    </row>
    <row r="552" spans="5:42" x14ac:dyDescent="0.25">
      <c r="E552" s="49">
        <v>0</v>
      </c>
      <c r="F552" s="41">
        <v>547</v>
      </c>
      <c r="G552" s="42">
        <f t="shared" si="154"/>
        <v>65.5833333333333</v>
      </c>
      <c r="H552" s="43">
        <f t="shared" si="148"/>
        <v>1.0992999999999999E-2</v>
      </c>
      <c r="I552" s="44">
        <f t="shared" si="149"/>
        <v>9.1608333333328116E-4</v>
      </c>
      <c r="J552" s="44">
        <f t="shared" si="161"/>
        <v>0.87628978401154423</v>
      </c>
      <c r="K552" s="45">
        <f t="shared" si="145"/>
        <v>0.25991809014367689</v>
      </c>
      <c r="L552" s="46">
        <f t="shared" si="150"/>
        <v>0</v>
      </c>
      <c r="M552" s="46">
        <f t="shared" si="151"/>
        <v>0</v>
      </c>
      <c r="N552" s="46">
        <f t="shared" si="152"/>
        <v>0</v>
      </c>
      <c r="O552" s="47">
        <f t="shared" si="153"/>
        <v>0</v>
      </c>
      <c r="P552" s="48">
        <f t="shared" si="146"/>
        <v>462.48604248969576</v>
      </c>
      <c r="Q552" s="50">
        <f t="shared" si="147"/>
        <v>0</v>
      </c>
      <c r="AB552" s="153">
        <v>5980</v>
      </c>
      <c r="AC552" s="131">
        <v>9.701641546133169E-2</v>
      </c>
      <c r="AD552" s="131">
        <f t="shared" si="155"/>
        <v>2.4896751327219135E-14</v>
      </c>
      <c r="AE552" s="131">
        <v>7.2235696083345E-2</v>
      </c>
      <c r="AF552" s="131">
        <f t="shared" si="155"/>
        <v>-8.2989171090730451E-15</v>
      </c>
      <c r="AG552" s="131">
        <v>5.2062619203032547E-2</v>
      </c>
      <c r="AH552" s="131">
        <f t="shared" si="156"/>
        <v>-8.2989171090730451E-15</v>
      </c>
      <c r="AI552" s="131">
        <v>3.6388777832339271E-2</v>
      </c>
      <c r="AJ552" s="131">
        <f t="shared" si="157"/>
        <v>-4.1494585545365226E-15</v>
      </c>
      <c r="AK552" s="131">
        <v>2.4744646004594497E-2</v>
      </c>
      <c r="AL552" s="131">
        <f t="shared" si="158"/>
        <v>-2.0747292772682613E-15</v>
      </c>
      <c r="AM552" s="131">
        <v>1.6438228060148243E-2</v>
      </c>
      <c r="AN552" s="131">
        <f t="shared" si="159"/>
        <v>0</v>
      </c>
      <c r="AO552" s="131">
        <f>Plan2!AB552</f>
        <v>0.13255422012284079</v>
      </c>
      <c r="AP552" s="133">
        <f t="shared" si="160"/>
        <v>4.5344413480452039E-3</v>
      </c>
    </row>
    <row r="553" spans="5:42" x14ac:dyDescent="0.25">
      <c r="E553" s="49">
        <v>0</v>
      </c>
      <c r="F553" s="41">
        <v>548</v>
      </c>
      <c r="G553" s="42">
        <f t="shared" si="154"/>
        <v>65.666666666666629</v>
      </c>
      <c r="H553" s="43">
        <f t="shared" si="148"/>
        <v>1.0992999999999999E-2</v>
      </c>
      <c r="I553" s="44">
        <f t="shared" si="149"/>
        <v>9.1608333333328116E-4</v>
      </c>
      <c r="J553" s="44">
        <f t="shared" si="161"/>
        <v>0.87548702954524105</v>
      </c>
      <c r="K553" s="45">
        <f t="shared" si="145"/>
        <v>0.25927863907352589</v>
      </c>
      <c r="L553" s="46">
        <f t="shared" si="150"/>
        <v>0</v>
      </c>
      <c r="M553" s="46">
        <f t="shared" si="151"/>
        <v>0</v>
      </c>
      <c r="N553" s="46">
        <f t="shared" si="152"/>
        <v>0</v>
      </c>
      <c r="O553" s="47">
        <f t="shared" si="153"/>
        <v>0</v>
      </c>
      <c r="P553" s="48">
        <f t="shared" si="146"/>
        <v>462.48604248969576</v>
      </c>
      <c r="Q553" s="50">
        <f t="shared" si="147"/>
        <v>0</v>
      </c>
      <c r="AB553" s="153">
        <v>5990</v>
      </c>
      <c r="AC553" s="131">
        <v>9.6854451495620039E-2</v>
      </c>
      <c r="AD553" s="131">
        <f t="shared" si="155"/>
        <v>4.9876769381285158E-14</v>
      </c>
      <c r="AE553" s="131">
        <v>7.2115102266845338E-2</v>
      </c>
      <c r="AF553" s="131">
        <f t="shared" si="155"/>
        <v>4.9876769381285158E-14</v>
      </c>
      <c r="AG553" s="131">
        <v>5.1975703311207773E-2</v>
      </c>
      <c r="AH553" s="131">
        <f t="shared" si="156"/>
        <v>-8.3127948968808596E-15</v>
      </c>
      <c r="AI553" s="131">
        <v>3.6328028620599147E-2</v>
      </c>
      <c r="AJ553" s="131">
        <f t="shared" si="157"/>
        <v>4.1563974484404298E-15</v>
      </c>
      <c r="AK553" s="131">
        <v>2.4703336078042586E-2</v>
      </c>
      <c r="AL553" s="131">
        <f t="shared" si="158"/>
        <v>0</v>
      </c>
      <c r="AM553" s="131">
        <v>1.6410785275406757E-2</v>
      </c>
      <c r="AN553" s="131">
        <f t="shared" si="159"/>
        <v>-2.0781987242202149E-15</v>
      </c>
      <c r="AO553" s="131">
        <f>Plan2!AB553</f>
        <v>0.13234047320703196</v>
      </c>
      <c r="AP553" s="133">
        <f t="shared" si="160"/>
        <v>4.5198175533540941E-3</v>
      </c>
    </row>
    <row r="554" spans="5:42" x14ac:dyDescent="0.25">
      <c r="E554" s="49">
        <v>0</v>
      </c>
      <c r="F554" s="41">
        <v>549</v>
      </c>
      <c r="G554" s="42">
        <f t="shared" si="154"/>
        <v>65.749999999999957</v>
      </c>
      <c r="H554" s="43">
        <f t="shared" si="148"/>
        <v>1.0992999999999999E-2</v>
      </c>
      <c r="I554" s="44">
        <f t="shared" si="149"/>
        <v>9.1608333333328116E-4</v>
      </c>
      <c r="J554" s="44">
        <f t="shared" si="161"/>
        <v>0.87468501046892522</v>
      </c>
      <c r="K554" s="45">
        <f t="shared" si="145"/>
        <v>0.25864076118233625</v>
      </c>
      <c r="L554" s="46">
        <f t="shared" si="150"/>
        <v>0</v>
      </c>
      <c r="M554" s="46">
        <f t="shared" si="151"/>
        <v>0</v>
      </c>
      <c r="N554" s="46">
        <f t="shared" si="152"/>
        <v>0</v>
      </c>
      <c r="O554" s="47">
        <f t="shared" si="153"/>
        <v>0</v>
      </c>
      <c r="P554" s="48">
        <f t="shared" si="146"/>
        <v>462.48604248969576</v>
      </c>
      <c r="Q554" s="50">
        <f t="shared" si="147"/>
        <v>0</v>
      </c>
      <c r="AB554" s="153">
        <v>6000</v>
      </c>
      <c r="AC554" s="131">
        <v>9.669302740979388E-2</v>
      </c>
      <c r="AD554" s="131">
        <f t="shared" si="155"/>
        <v>-7.4940054162198066E-14</v>
      </c>
      <c r="AE554" s="131">
        <v>7.1994910429733855E-2</v>
      </c>
      <c r="AF554" s="131">
        <f t="shared" si="155"/>
        <v>-4.163336342344337E-14</v>
      </c>
      <c r="AG554" s="131">
        <v>5.1889077139022459E-2</v>
      </c>
      <c r="AH554" s="131">
        <f t="shared" si="156"/>
        <v>2.0816681711721685E-14</v>
      </c>
      <c r="AI554" s="131">
        <v>3.6267481906231497E-2</v>
      </c>
      <c r="AJ554" s="131">
        <f t="shared" si="157"/>
        <v>8.3266726846886741E-15</v>
      </c>
      <c r="AK554" s="131">
        <v>2.4662163851245842E-2</v>
      </c>
      <c r="AL554" s="131">
        <f t="shared" si="158"/>
        <v>-2.0816681711721685E-15</v>
      </c>
      <c r="AM554" s="131">
        <v>1.638343396661442E-2</v>
      </c>
      <c r="AN554" s="131">
        <f t="shared" si="159"/>
        <v>4.163336342344337E-15</v>
      </c>
      <c r="AO554" s="131">
        <f>Plan2!AB554</f>
        <v>0.13212741452566751</v>
      </c>
      <c r="AP554" s="133">
        <f t="shared" si="160"/>
        <v>4.5052643883713994E-3</v>
      </c>
    </row>
    <row r="555" spans="5:42" x14ac:dyDescent="0.25">
      <c r="E555" s="49">
        <v>0</v>
      </c>
      <c r="F555" s="41">
        <v>550</v>
      </c>
      <c r="G555" s="42">
        <f t="shared" si="154"/>
        <v>65.833333333333286</v>
      </c>
      <c r="H555" s="43">
        <f t="shared" si="148"/>
        <v>1.0992999999999999E-2</v>
      </c>
      <c r="I555" s="44">
        <f t="shared" si="149"/>
        <v>9.1608333333328116E-4</v>
      </c>
      <c r="J555" s="44">
        <f t="shared" si="161"/>
        <v>0.87388372610891818</v>
      </c>
      <c r="K555" s="45">
        <f t="shared" si="145"/>
        <v>0.25800445259976967</v>
      </c>
      <c r="L555" s="46">
        <f t="shared" si="150"/>
        <v>0</v>
      </c>
      <c r="M555" s="46">
        <f t="shared" si="151"/>
        <v>0</v>
      </c>
      <c r="N555" s="46">
        <f t="shared" si="152"/>
        <v>0</v>
      </c>
      <c r="O555" s="47">
        <f t="shared" si="153"/>
        <v>0</v>
      </c>
      <c r="P555" s="48">
        <f t="shared" si="146"/>
        <v>462.48604248969576</v>
      </c>
      <c r="Q555" s="50">
        <f t="shared" si="147"/>
        <v>0</v>
      </c>
      <c r="AB555" s="153">
        <v>6010</v>
      </c>
      <c r="AC555" s="131">
        <v>9.6532140508945763E-2</v>
      </c>
      <c r="AD555" s="131">
        <f t="shared" si="155"/>
        <v>7.5064954252468397E-14</v>
      </c>
      <c r="AE555" s="131">
        <v>7.1875118565458113E-2</v>
      </c>
      <c r="AF555" s="131">
        <f t="shared" si="155"/>
        <v>1.6681100944992977E-14</v>
      </c>
      <c r="AG555" s="131">
        <v>5.1802739240288644E-2</v>
      </c>
      <c r="AH555" s="131">
        <f t="shared" si="156"/>
        <v>0</v>
      </c>
      <c r="AI555" s="131">
        <v>3.6207136678434129E-2</v>
      </c>
      <c r="AJ555" s="131">
        <f t="shared" si="157"/>
        <v>1.2510825708744733E-14</v>
      </c>
      <c r="AK555" s="131">
        <v>2.4621128636851109E-2</v>
      </c>
      <c r="AL555" s="131">
        <f t="shared" si="158"/>
        <v>1.0425688090620611E-14</v>
      </c>
      <c r="AM555" s="131">
        <v>1.6356173677152506E-2</v>
      </c>
      <c r="AN555" s="131">
        <f t="shared" si="159"/>
        <v>4.1702752362482443E-15</v>
      </c>
      <c r="AO555" s="131">
        <f>Plan2!AB555</f>
        <v>0.13191504076006608</v>
      </c>
      <c r="AP555" s="133">
        <f t="shared" si="160"/>
        <v>4.4907813992022816E-3</v>
      </c>
    </row>
    <row r="556" spans="5:42" x14ac:dyDescent="0.25">
      <c r="E556" s="49">
        <v>0</v>
      </c>
      <c r="F556" s="41">
        <v>551</v>
      </c>
      <c r="G556" s="42">
        <f t="shared" si="154"/>
        <v>65.916666666666615</v>
      </c>
      <c r="H556" s="43">
        <f t="shared" si="148"/>
        <v>1.0992999999999999E-2</v>
      </c>
      <c r="I556" s="44">
        <f t="shared" si="149"/>
        <v>9.160833333339061E-4</v>
      </c>
      <c r="J556" s="44">
        <f t="shared" si="161"/>
        <v>0.87308317579215866</v>
      </c>
      <c r="K556" s="45">
        <f t="shared" si="145"/>
        <v>0.25736970946500959</v>
      </c>
      <c r="L556" s="46">
        <f t="shared" si="150"/>
        <v>0</v>
      </c>
      <c r="M556" s="46">
        <f t="shared" si="151"/>
        <v>0</v>
      </c>
      <c r="N556" s="46">
        <f t="shared" si="152"/>
        <v>0</v>
      </c>
      <c r="O556" s="47">
        <f t="shared" si="153"/>
        <v>0</v>
      </c>
      <c r="P556" s="48">
        <f t="shared" si="146"/>
        <v>462.48604248969576</v>
      </c>
      <c r="Q556" s="50">
        <f t="shared" si="147"/>
        <v>0</v>
      </c>
      <c r="AB556" s="153">
        <v>6020</v>
      </c>
      <c r="AC556" s="131">
        <v>9.6371788116073609E-2</v>
      </c>
      <c r="AD556" s="131">
        <f t="shared" si="155"/>
        <v>-9.1898710863347333E-14</v>
      </c>
      <c r="AE556" s="131">
        <v>7.1755724680797828E-2</v>
      </c>
      <c r="AF556" s="131">
        <f t="shared" si="155"/>
        <v>-3.3417713041217212E-14</v>
      </c>
      <c r="AG556" s="131">
        <v>5.1716688178427714E-2</v>
      </c>
      <c r="AH556" s="131">
        <f t="shared" si="156"/>
        <v>8.354428260304303E-15</v>
      </c>
      <c r="AI556" s="131">
        <v>3.6146991933121091E-2</v>
      </c>
      <c r="AJ556" s="131">
        <f t="shared" si="157"/>
        <v>-1.6708856520608606E-14</v>
      </c>
      <c r="AK556" s="131">
        <v>2.4580229752072278E-2</v>
      </c>
      <c r="AL556" s="131">
        <f t="shared" si="158"/>
        <v>-6.2658211952282272E-15</v>
      </c>
      <c r="AM556" s="131">
        <v>1.6329003953436286E-2</v>
      </c>
      <c r="AN556" s="131">
        <f t="shared" si="159"/>
        <v>-1.2531642390456454E-14</v>
      </c>
      <c r="AO556" s="131">
        <f>Plan2!AB556</f>
        <v>0.13170334861284844</v>
      </c>
      <c r="AP556" s="133">
        <f t="shared" si="160"/>
        <v>4.4763681350407647E-3</v>
      </c>
    </row>
    <row r="557" spans="5:42" x14ac:dyDescent="0.25">
      <c r="E557" s="49">
        <v>1</v>
      </c>
      <c r="F557" s="41">
        <v>552</v>
      </c>
      <c r="G557" s="42">
        <v>66</v>
      </c>
      <c r="H557" s="43">
        <f t="shared" si="148"/>
        <v>1.2187999999999999E-2</v>
      </c>
      <c r="I557" s="44">
        <f t="shared" si="149"/>
        <v>1.0156666666666088E-3</v>
      </c>
      <c r="J557" s="44">
        <f t="shared" si="161"/>
        <v>0.87228335884620123</v>
      </c>
      <c r="K557" s="45">
        <f t="shared" si="145"/>
        <v>0.25673652792673768</v>
      </c>
      <c r="L557" s="46">
        <f t="shared" si="150"/>
        <v>0</v>
      </c>
      <c r="M557" s="46">
        <f t="shared" si="151"/>
        <v>0</v>
      </c>
      <c r="N557" s="46">
        <f t="shared" si="152"/>
        <v>0</v>
      </c>
      <c r="O557" s="47">
        <f t="shared" si="153"/>
        <v>0</v>
      </c>
      <c r="P557" s="48">
        <f t="shared" si="146"/>
        <v>462.48604248969576</v>
      </c>
      <c r="Q557" s="50">
        <f t="shared" si="147"/>
        <v>0</v>
      </c>
      <c r="AB557" s="153">
        <v>6030</v>
      </c>
      <c r="AC557" s="131">
        <v>9.6211967571934245E-2</v>
      </c>
      <c r="AD557" s="131">
        <f t="shared" si="155"/>
        <v>3.347322419244847E-14</v>
      </c>
      <c r="AE557" s="131">
        <v>7.1636726795755098E-2</v>
      </c>
      <c r="AF557" s="131">
        <f t="shared" si="155"/>
        <v>3.347322419244847E-14</v>
      </c>
      <c r="AG557" s="131">
        <v>5.1630922526390531E-2</v>
      </c>
      <c r="AH557" s="131">
        <f t="shared" si="156"/>
        <v>8.3683060481121174E-15</v>
      </c>
      <c r="AI557" s="131">
        <v>3.6087046672867162E-2</v>
      </c>
      <c r="AJ557" s="131">
        <f t="shared" si="157"/>
        <v>4.1841530240560587E-15</v>
      </c>
      <c r="AK557" s="131">
        <v>2.4539466518652599E-2</v>
      </c>
      <c r="AL557" s="131">
        <f t="shared" si="158"/>
        <v>6.2762295360840881E-15</v>
      </c>
      <c r="AM557" s="131">
        <v>1.630192434488997E-2</v>
      </c>
      <c r="AN557" s="131">
        <f t="shared" si="159"/>
        <v>6.2762295360840881E-15</v>
      </c>
      <c r="AO557" s="131">
        <f>Plan2!AB557</f>
        <v>0.13149233480776801</v>
      </c>
      <c r="AP557" s="133">
        <f t="shared" si="160"/>
        <v>4.4620241493483759E-3</v>
      </c>
    </row>
    <row r="558" spans="5:42" x14ac:dyDescent="0.25">
      <c r="E558" s="49">
        <v>0</v>
      </c>
      <c r="F558" s="41">
        <v>553</v>
      </c>
      <c r="G558" s="42">
        <f t="shared" si="154"/>
        <v>66.083333333333329</v>
      </c>
      <c r="H558" s="43">
        <f t="shared" si="148"/>
        <v>1.2187999999999999E-2</v>
      </c>
      <c r="I558" s="44">
        <f t="shared" si="149"/>
        <v>1.0156666666666088E-3</v>
      </c>
      <c r="J558" s="44">
        <f t="shared" si="161"/>
        <v>0.87139740971473312</v>
      </c>
      <c r="K558" s="45">
        <f t="shared" si="145"/>
        <v>0.25610490414311077</v>
      </c>
      <c r="L558" s="46">
        <f t="shared" si="150"/>
        <v>0</v>
      </c>
      <c r="M558" s="46">
        <f t="shared" si="151"/>
        <v>0</v>
      </c>
      <c r="N558" s="46">
        <f t="shared" si="152"/>
        <v>0</v>
      </c>
      <c r="O558" s="47">
        <f t="shared" si="153"/>
        <v>0</v>
      </c>
      <c r="P558" s="48">
        <f t="shared" si="146"/>
        <v>462.48604248969576</v>
      </c>
      <c r="Q558" s="50">
        <f t="shared" si="147"/>
        <v>0</v>
      </c>
      <c r="AB558" s="153">
        <v>6040</v>
      </c>
      <c r="AC558" s="131">
        <v>9.6052676234894691E-2</v>
      </c>
      <c r="AD558" s="131">
        <f t="shared" si="155"/>
        <v>4.1910919179599659E-14</v>
      </c>
      <c r="AE558" s="131">
        <v>7.1518122943444201E-2</v>
      </c>
      <c r="AF558" s="131">
        <f t="shared" si="155"/>
        <v>-2.5146551507759796E-14</v>
      </c>
      <c r="AG558" s="131">
        <v>5.1545440866578598E-2</v>
      </c>
      <c r="AH558" s="131">
        <f t="shared" si="156"/>
        <v>-1.6764367671839864E-14</v>
      </c>
      <c r="AI558" s="131">
        <v>3.6027299906852474E-2</v>
      </c>
      <c r="AJ558" s="131">
        <f t="shared" si="157"/>
        <v>-4.1910919179599659E-15</v>
      </c>
      <c r="AK558" s="131">
        <v>2.4498838262827005E-2</v>
      </c>
      <c r="AL558" s="131">
        <f t="shared" si="158"/>
        <v>-6.2866378769399489E-15</v>
      </c>
      <c r="AM558" s="131">
        <v>1.6274934403921606E-2</v>
      </c>
      <c r="AN558" s="131">
        <f t="shared" si="159"/>
        <v>-2.095545958979983E-15</v>
      </c>
      <c r="AO558" s="131">
        <f>Plan2!AB558</f>
        <v>0.13128199608954139</v>
      </c>
      <c r="AP558" s="133">
        <f t="shared" si="160"/>
        <v>4.4477489988810071E-3</v>
      </c>
    </row>
    <row r="559" spans="5:42" x14ac:dyDescent="0.25">
      <c r="E559" s="49">
        <v>0</v>
      </c>
      <c r="F559" s="41">
        <v>554</v>
      </c>
      <c r="G559" s="42">
        <f t="shared" si="154"/>
        <v>66.166666666666657</v>
      </c>
      <c r="H559" s="43">
        <f t="shared" si="148"/>
        <v>1.2187999999999999E-2</v>
      </c>
      <c r="I559" s="44">
        <f t="shared" si="149"/>
        <v>1.0156666666666088E-3</v>
      </c>
      <c r="J559" s="44">
        <f t="shared" si="161"/>
        <v>0.87051236041226621</v>
      </c>
      <c r="K559" s="45">
        <f t="shared" si="145"/>
        <v>0.25547483428173745</v>
      </c>
      <c r="L559" s="46">
        <f t="shared" si="150"/>
        <v>0</v>
      </c>
      <c r="M559" s="46">
        <f t="shared" si="151"/>
        <v>0</v>
      </c>
      <c r="N559" s="46">
        <f t="shared" si="152"/>
        <v>0</v>
      </c>
      <c r="O559" s="47">
        <f t="shared" si="153"/>
        <v>0</v>
      </c>
      <c r="P559" s="48">
        <f t="shared" si="146"/>
        <v>462.48604248969576</v>
      </c>
      <c r="Q559" s="50">
        <f t="shared" si="147"/>
        <v>0</v>
      </c>
      <c r="AB559" s="153">
        <v>6050</v>
      </c>
      <c r="AC559" s="131">
        <v>9.5893911480787339E-2</v>
      </c>
      <c r="AD559" s="131">
        <f t="shared" si="155"/>
        <v>-5.8772431366094224E-14</v>
      </c>
      <c r="AE559" s="131">
        <v>7.1399911169983968E-2</v>
      </c>
      <c r="AF559" s="131">
        <f t="shared" si="155"/>
        <v>0</v>
      </c>
      <c r="AG559" s="131">
        <v>5.1460241790766068E-2</v>
      </c>
      <c r="AH559" s="131">
        <f t="shared" si="156"/>
        <v>-4.1980308118638732E-15</v>
      </c>
      <c r="AI559" s="131">
        <v>3.5967750650808122E-2</v>
      </c>
      <c r="AJ559" s="131">
        <f t="shared" si="157"/>
        <v>1.6792123247455493E-14</v>
      </c>
      <c r="AK559" s="131">
        <v>2.4458344315285138E-2</v>
      </c>
      <c r="AL559" s="131">
        <f t="shared" si="158"/>
        <v>-4.1980308118638732E-15</v>
      </c>
      <c r="AM559" s="131">
        <v>1.6248033685898586E-2</v>
      </c>
      <c r="AN559" s="131">
        <f t="shared" si="159"/>
        <v>-6.2970462177958098E-15</v>
      </c>
      <c r="AO559" s="131">
        <f>Plan2!AB559</f>
        <v>0.13107232922368023</v>
      </c>
      <c r="AP559" s="133">
        <f t="shared" si="160"/>
        <v>4.4335422435447247E-3</v>
      </c>
    </row>
    <row r="560" spans="5:42" x14ac:dyDescent="0.25">
      <c r="E560" s="49">
        <v>0</v>
      </c>
      <c r="F560" s="41">
        <v>555</v>
      </c>
      <c r="G560" s="42">
        <f t="shared" si="154"/>
        <v>66.249999999999986</v>
      </c>
      <c r="H560" s="43">
        <f t="shared" si="148"/>
        <v>1.2187999999999999E-2</v>
      </c>
      <c r="I560" s="44">
        <f t="shared" si="149"/>
        <v>1.0156666666666088E-3</v>
      </c>
      <c r="J560" s="44">
        <f t="shared" si="161"/>
        <v>0.86962821002487423</v>
      </c>
      <c r="K560" s="45">
        <f t="shared" si="145"/>
        <v>0.25484631451965462</v>
      </c>
      <c r="L560" s="46">
        <f t="shared" si="150"/>
        <v>0</v>
      </c>
      <c r="M560" s="46">
        <f t="shared" si="151"/>
        <v>0</v>
      </c>
      <c r="N560" s="46">
        <f t="shared" si="152"/>
        <v>0</v>
      </c>
      <c r="O560" s="47">
        <f t="shared" si="153"/>
        <v>0</v>
      </c>
      <c r="P560" s="48">
        <f t="shared" si="146"/>
        <v>462.48604248969576</v>
      </c>
      <c r="Q560" s="50">
        <f t="shared" si="147"/>
        <v>0</v>
      </c>
      <c r="AB560" s="153">
        <v>6060</v>
      </c>
      <c r="AC560" s="131">
        <v>9.5735670702766257E-2</v>
      </c>
      <c r="AD560" s="131">
        <f t="shared" si="155"/>
        <v>8.4099394115355608E-15</v>
      </c>
      <c r="AE560" s="131">
        <v>7.1282089534389956E-2</v>
      </c>
      <c r="AF560" s="131">
        <f t="shared" si="155"/>
        <v>8.4099394115355608E-15</v>
      </c>
      <c r="AG560" s="131">
        <v>5.1375323900022217E-2</v>
      </c>
      <c r="AH560" s="131">
        <f t="shared" si="156"/>
        <v>-8.4099394115355608E-15</v>
      </c>
      <c r="AI560" s="131">
        <v>3.5908397926961884E-2</v>
      </c>
      <c r="AJ560" s="131">
        <f t="shared" si="157"/>
        <v>-1.2614909117303341E-14</v>
      </c>
      <c r="AK560" s="131">
        <v>2.4417984011134524E-2</v>
      </c>
      <c r="AL560" s="131">
        <f t="shared" si="158"/>
        <v>1.2614909117303341E-14</v>
      </c>
      <c r="AM560" s="131">
        <v>1.6221221749123185E-2</v>
      </c>
      <c r="AN560" s="131">
        <f t="shared" si="159"/>
        <v>4.2049697057677804E-15</v>
      </c>
      <c r="AO560" s="131">
        <f>Plan2!AB560</f>
        <v>0.13086333099632683</v>
      </c>
      <c r="AP560" s="133">
        <f t="shared" si="160"/>
        <v>4.4194034475107391E-3</v>
      </c>
    </row>
    <row r="561" spans="5:42" x14ac:dyDescent="0.25">
      <c r="E561" s="49">
        <v>0</v>
      </c>
      <c r="F561" s="41">
        <v>556</v>
      </c>
      <c r="G561" s="42">
        <f t="shared" si="154"/>
        <v>66.333333333333314</v>
      </c>
      <c r="H561" s="43">
        <f t="shared" si="148"/>
        <v>1.2187999999999999E-2</v>
      </c>
      <c r="I561" s="44">
        <f t="shared" si="149"/>
        <v>1.0156666666666088E-3</v>
      </c>
      <c r="J561" s="44">
        <f t="shared" si="161"/>
        <v>0.86874495763955895</v>
      </c>
      <c r="K561" s="45">
        <f t="shared" si="145"/>
        <v>0.25421934104330463</v>
      </c>
      <c r="L561" s="46">
        <f t="shared" si="150"/>
        <v>0</v>
      </c>
      <c r="M561" s="46">
        <f t="shared" si="151"/>
        <v>0</v>
      </c>
      <c r="N561" s="46">
        <f t="shared" si="152"/>
        <v>0</v>
      </c>
      <c r="O561" s="47">
        <f t="shared" si="153"/>
        <v>0</v>
      </c>
      <c r="P561" s="48">
        <f t="shared" si="146"/>
        <v>462.48604248969576</v>
      </c>
      <c r="Q561" s="50">
        <f t="shared" si="147"/>
        <v>0</v>
      </c>
      <c r="AB561" s="153">
        <v>6070</v>
      </c>
      <c r="AC561" s="131">
        <v>9.5577951311163686E-2</v>
      </c>
      <c r="AD561" s="131">
        <f t="shared" si="155"/>
        <v>8.4238171993433753E-15</v>
      </c>
      <c r="AE561" s="131">
        <v>7.1164656108468338E-2</v>
      </c>
      <c r="AF561" s="131">
        <f t="shared" si="155"/>
        <v>-3.3695268797373501E-14</v>
      </c>
      <c r="AG561" s="131">
        <v>5.1290685804635035E-2</v>
      </c>
      <c r="AH561" s="131">
        <f t="shared" si="156"/>
        <v>0</v>
      </c>
      <c r="AI561" s="131">
        <v>3.5849240763985005E-2</v>
      </c>
      <c r="AJ561" s="131">
        <f t="shared" si="157"/>
        <v>-4.2119085996716876E-15</v>
      </c>
      <c r="AK561" s="131">
        <v>2.4377756689864128E-2</v>
      </c>
      <c r="AL561" s="131">
        <f t="shared" si="158"/>
        <v>4.2119085996716876E-15</v>
      </c>
      <c r="AM561" s="131">
        <v>1.6194498154808317E-2</v>
      </c>
      <c r="AN561" s="131">
        <f t="shared" si="159"/>
        <v>-2.1059542998358438E-15</v>
      </c>
      <c r="AO561" s="131">
        <f>Plan2!AB561</f>
        <v>0.13065499821408852</v>
      </c>
      <c r="AP561" s="133">
        <f t="shared" si="160"/>
        <v>4.4053321776786059E-3</v>
      </c>
    </row>
    <row r="562" spans="5:42" x14ac:dyDescent="0.25">
      <c r="E562" s="49">
        <v>0</v>
      </c>
      <c r="F562" s="41">
        <v>557</v>
      </c>
      <c r="G562" s="42">
        <f t="shared" si="154"/>
        <v>66.416666666666643</v>
      </c>
      <c r="H562" s="43">
        <f t="shared" si="148"/>
        <v>1.2187999999999999E-2</v>
      </c>
      <c r="I562" s="44">
        <f t="shared" si="149"/>
        <v>1.0156666666666088E-3</v>
      </c>
      <c r="J562" s="44">
        <f t="shared" si="161"/>
        <v>0.86786260234424972</v>
      </c>
      <c r="K562" s="45">
        <f t="shared" si="145"/>
        <v>0.25359391004851167</v>
      </c>
      <c r="L562" s="46">
        <f t="shared" si="150"/>
        <v>0</v>
      </c>
      <c r="M562" s="46">
        <f t="shared" si="151"/>
        <v>0</v>
      </c>
      <c r="N562" s="46">
        <f t="shared" si="152"/>
        <v>0</v>
      </c>
      <c r="O562" s="47">
        <f t="shared" si="153"/>
        <v>0</v>
      </c>
      <c r="P562" s="48">
        <f t="shared" si="146"/>
        <v>462.48604248969576</v>
      </c>
      <c r="Q562" s="50">
        <f t="shared" si="147"/>
        <v>0</v>
      </c>
      <c r="AB562" s="153">
        <v>6080</v>
      </c>
      <c r="AC562" s="131">
        <v>9.542075073334931E-2</v>
      </c>
      <c r="AD562" s="131">
        <f t="shared" si="155"/>
        <v>2.5313084961453569E-14</v>
      </c>
      <c r="AE562" s="131">
        <v>7.1047608976711099E-2</v>
      </c>
      <c r="AF562" s="131">
        <f t="shared" si="155"/>
        <v>6.7501559897209518E-14</v>
      </c>
      <c r="AG562" s="131">
        <v>5.120632612403532E-2</v>
      </c>
      <c r="AH562" s="131">
        <f t="shared" si="156"/>
        <v>8.4376949871511897E-15</v>
      </c>
      <c r="AI562" s="131">
        <v>3.5790278196938988E-2</v>
      </c>
      <c r="AJ562" s="131">
        <f t="shared" si="157"/>
        <v>8.4376949871511897E-15</v>
      </c>
      <c r="AK562" s="131">
        <v>2.4337661695308401E-2</v>
      </c>
      <c r="AL562" s="131">
        <f t="shared" si="158"/>
        <v>-1.6875389974302379E-14</v>
      </c>
      <c r="AM562" s="131">
        <v>1.6167862467053703E-2</v>
      </c>
      <c r="AN562" s="131">
        <f t="shared" si="159"/>
        <v>4.2188474935755949E-15</v>
      </c>
      <c r="AO562" s="131">
        <f>Plan2!AB562</f>
        <v>0.13044732770387613</v>
      </c>
      <c r="AP562" s="133">
        <f t="shared" si="160"/>
        <v>4.3913280049583392E-3</v>
      </c>
    </row>
    <row r="563" spans="5:42" x14ac:dyDescent="0.25">
      <c r="E563" s="49">
        <v>0</v>
      </c>
      <c r="F563" s="41">
        <v>558</v>
      </c>
      <c r="G563" s="42">
        <f t="shared" si="154"/>
        <v>66.499999999999972</v>
      </c>
      <c r="H563" s="43">
        <f t="shared" si="148"/>
        <v>1.2187999999999999E-2</v>
      </c>
      <c r="I563" s="44">
        <f t="shared" si="149"/>
        <v>1.0156666666666088E-3</v>
      </c>
      <c r="J563" s="44">
        <f t="shared" si="161"/>
        <v>0.86698114322780206</v>
      </c>
      <c r="K563" s="45">
        <f t="shared" si="145"/>
        <v>0.2529700177404593</v>
      </c>
      <c r="L563" s="46">
        <f t="shared" si="150"/>
        <v>0</v>
      </c>
      <c r="M563" s="46">
        <f t="shared" si="151"/>
        <v>0</v>
      </c>
      <c r="N563" s="46">
        <f t="shared" si="152"/>
        <v>0</v>
      </c>
      <c r="O563" s="47">
        <f t="shared" si="153"/>
        <v>0</v>
      </c>
      <c r="P563" s="48">
        <f t="shared" si="146"/>
        <v>462.48604248969576</v>
      </c>
      <c r="Q563" s="50">
        <f t="shared" si="147"/>
        <v>0</v>
      </c>
      <c r="AB563" s="153">
        <v>6090</v>
      </c>
      <c r="AC563" s="131">
        <v>9.5264066413589976E-2</v>
      </c>
      <c r="AD563" s="131">
        <f t="shared" si="155"/>
        <v>-8.4515727749590042E-14</v>
      </c>
      <c r="AE563" s="131">
        <v>7.0930946236190923E-2</v>
      </c>
      <c r="AF563" s="131">
        <f t="shared" si="155"/>
        <v>-7.6064154974631037E-14</v>
      </c>
      <c r="AG563" s="131">
        <v>5.1122243486721647E-2</v>
      </c>
      <c r="AH563" s="131">
        <f t="shared" si="156"/>
        <v>8.4515727749590042E-15</v>
      </c>
      <c r="AI563" s="131">
        <v>3.5731509267223162E-2</v>
      </c>
      <c r="AJ563" s="131">
        <f t="shared" si="157"/>
        <v>0</v>
      </c>
      <c r="AK563" s="131">
        <v>2.4297698375611659E-2</v>
      </c>
      <c r="AL563" s="131">
        <f t="shared" si="158"/>
        <v>-6.3386795812192531E-15</v>
      </c>
      <c r="AM563" s="131">
        <v>1.6141314252822069E-2</v>
      </c>
      <c r="AN563" s="131">
        <f t="shared" si="159"/>
        <v>-1.0564465968698755E-14</v>
      </c>
      <c r="AO563" s="131">
        <f>Plan2!AB563</f>
        <v>0.13024031631274222</v>
      </c>
      <c r="AP563" s="133">
        <f t="shared" si="160"/>
        <v>4.377390503333134E-3</v>
      </c>
    </row>
    <row r="564" spans="5:42" x14ac:dyDescent="0.25">
      <c r="E564" s="49">
        <v>0</v>
      </c>
      <c r="F564" s="41">
        <v>559</v>
      </c>
      <c r="G564" s="42">
        <f t="shared" si="154"/>
        <v>66.5833333333333</v>
      </c>
      <c r="H564" s="43">
        <f t="shared" si="148"/>
        <v>1.2187999999999999E-2</v>
      </c>
      <c r="I564" s="44">
        <f t="shared" si="149"/>
        <v>1.0156666666666088E-3</v>
      </c>
      <c r="J564" s="44">
        <f t="shared" si="161"/>
        <v>0.86610057937999707</v>
      </c>
      <c r="K564" s="45">
        <f t="shared" si="145"/>
        <v>0.25234766033366679</v>
      </c>
      <c r="L564" s="46">
        <f t="shared" si="150"/>
        <v>0</v>
      </c>
      <c r="M564" s="46">
        <f t="shared" si="151"/>
        <v>0</v>
      </c>
      <c r="N564" s="46">
        <f t="shared" si="152"/>
        <v>0</v>
      </c>
      <c r="O564" s="47">
        <f t="shared" si="153"/>
        <v>0</v>
      </c>
      <c r="P564" s="48">
        <f t="shared" si="146"/>
        <v>462.48604248969576</v>
      </c>
      <c r="Q564" s="50">
        <f t="shared" si="147"/>
        <v>0</v>
      </c>
      <c r="AB564" s="153">
        <v>6100</v>
      </c>
      <c r="AC564" s="131">
        <v>9.5107895812912097E-2</v>
      </c>
      <c r="AD564" s="131">
        <f t="shared" si="155"/>
        <v>8.4654505627668186E-14</v>
      </c>
      <c r="AE564" s="131">
        <v>7.0814665996459608E-2</v>
      </c>
      <c r="AF564" s="131">
        <f t="shared" si="155"/>
        <v>8.4654505627668186E-14</v>
      </c>
      <c r="AG564" s="131">
        <v>5.1038436530186006E-2</v>
      </c>
      <c r="AH564" s="131">
        <f t="shared" si="156"/>
        <v>-2.1163626406917047E-14</v>
      </c>
      <c r="AI564" s="131">
        <v>3.5672933022522807E-2</v>
      </c>
      <c r="AJ564" s="131">
        <f t="shared" si="157"/>
        <v>4.2327252813834093E-15</v>
      </c>
      <c r="AK564" s="131">
        <v>2.4257866083192664E-2</v>
      </c>
      <c r="AL564" s="131">
        <f t="shared" si="158"/>
        <v>2.3279989047608751E-14</v>
      </c>
      <c r="AM564" s="131">
        <v>1.6114853081915823E-2</v>
      </c>
      <c r="AN564" s="131">
        <f t="shared" si="159"/>
        <v>1.2698175844150228E-14</v>
      </c>
      <c r="AO564" s="131">
        <f>Plan2!AB564</f>
        <v>0.13003396090772212</v>
      </c>
      <c r="AP564" s="133">
        <f t="shared" si="160"/>
        <v>4.3635192504865028E-3</v>
      </c>
    </row>
    <row r="565" spans="5:42" x14ac:dyDescent="0.25">
      <c r="E565" s="49">
        <v>0</v>
      </c>
      <c r="F565" s="41">
        <v>560</v>
      </c>
      <c r="G565" s="42">
        <f t="shared" si="154"/>
        <v>66.666666666666629</v>
      </c>
      <c r="H565" s="43">
        <f t="shared" si="148"/>
        <v>1.2187999999999999E-2</v>
      </c>
      <c r="I565" s="44">
        <f t="shared" si="149"/>
        <v>1.0156666666666088E-3</v>
      </c>
      <c r="J565" s="44">
        <f t="shared" si="161"/>
        <v>0.8652209098915401</v>
      </c>
      <c r="K565" s="45">
        <f t="shared" si="145"/>
        <v>0.25172683405196677</v>
      </c>
      <c r="L565" s="46">
        <f t="shared" si="150"/>
        <v>0</v>
      </c>
      <c r="M565" s="46">
        <f t="shared" si="151"/>
        <v>0</v>
      </c>
      <c r="N565" s="46">
        <f t="shared" si="152"/>
        <v>0</v>
      </c>
      <c r="O565" s="47">
        <f t="shared" si="153"/>
        <v>0</v>
      </c>
      <c r="P565" s="48">
        <f t="shared" si="146"/>
        <v>462.48604248969576</v>
      </c>
      <c r="Q565" s="50">
        <f t="shared" si="147"/>
        <v>0</v>
      </c>
      <c r="AB565" s="153">
        <v>6110</v>
      </c>
      <c r="AC565" s="131">
        <v>9.4952236408963039E-2</v>
      </c>
      <c r="AD565" s="131">
        <f t="shared" si="155"/>
        <v>3.3917313402298532E-14</v>
      </c>
      <c r="AE565" s="131">
        <v>7.0698766379444056E-2</v>
      </c>
      <c r="AF565" s="131">
        <f t="shared" si="155"/>
        <v>-4.2396641752873165E-14</v>
      </c>
      <c r="AG565" s="131">
        <v>5.0954903900840377E-2</v>
      </c>
      <c r="AH565" s="131">
        <f t="shared" si="156"/>
        <v>4.2396641752873165E-15</v>
      </c>
      <c r="AI565" s="131">
        <v>3.5614548516757584E-2</v>
      </c>
      <c r="AJ565" s="131">
        <f t="shared" si="157"/>
        <v>-2.9677649227011216E-14</v>
      </c>
      <c r="AK565" s="131">
        <v>2.4218164174709528E-2</v>
      </c>
      <c r="AL565" s="131">
        <f t="shared" si="158"/>
        <v>-4.2396641752873165E-15</v>
      </c>
      <c r="AM565" s="131">
        <v>1.6088478526953606E-2</v>
      </c>
      <c r="AN565" s="131">
        <f t="shared" si="159"/>
        <v>0</v>
      </c>
      <c r="AO565" s="131">
        <f>Plan2!AB565</f>
        <v>0.12982825837567469</v>
      </c>
      <c r="AP565" s="133">
        <f t="shared" si="160"/>
        <v>4.3497138267388769E-3</v>
      </c>
    </row>
    <row r="566" spans="5:42" x14ac:dyDescent="0.25">
      <c r="E566" s="49">
        <v>0</v>
      </c>
      <c r="F566" s="41">
        <v>561</v>
      </c>
      <c r="G566" s="42">
        <f t="shared" si="154"/>
        <v>66.749999999999957</v>
      </c>
      <c r="H566" s="43">
        <f t="shared" si="148"/>
        <v>1.2187999999999999E-2</v>
      </c>
      <c r="I566" s="44">
        <f t="shared" si="149"/>
        <v>1.0156666666666088E-3</v>
      </c>
      <c r="J566" s="44">
        <f t="shared" si="161"/>
        <v>0.86434213385406033</v>
      </c>
      <c r="K566" s="45">
        <f t="shared" si="145"/>
        <v>0.25110753512848172</v>
      </c>
      <c r="L566" s="46">
        <f t="shared" si="150"/>
        <v>0</v>
      </c>
      <c r="M566" s="46">
        <f t="shared" si="151"/>
        <v>0</v>
      </c>
      <c r="N566" s="46">
        <f t="shared" si="152"/>
        <v>0</v>
      </c>
      <c r="O566" s="47">
        <f t="shared" si="153"/>
        <v>0</v>
      </c>
      <c r="P566" s="48">
        <f t="shared" si="146"/>
        <v>462.48604248969576</v>
      </c>
      <c r="Q566" s="50">
        <f t="shared" si="147"/>
        <v>0</v>
      </c>
      <c r="AB566" s="153">
        <v>6120</v>
      </c>
      <c r="AC566" s="131">
        <v>9.4797085695876374E-2</v>
      </c>
      <c r="AD566" s="131">
        <f t="shared" si="155"/>
        <v>-7.6438855245442028E-14</v>
      </c>
      <c r="AE566" s="131">
        <v>7.0583245519346874E-2</v>
      </c>
      <c r="AF566" s="131">
        <f t="shared" si="155"/>
        <v>-3.397282455352979E-14</v>
      </c>
      <c r="AG566" s="131">
        <v>5.0871644253943582E-2</v>
      </c>
      <c r="AH566" s="131">
        <f t="shared" si="156"/>
        <v>0</v>
      </c>
      <c r="AI566" s="131">
        <v>3.555635481003086E-2</v>
      </c>
      <c r="AJ566" s="131">
        <f t="shared" si="157"/>
        <v>4.2466030691912238E-15</v>
      </c>
      <c r="AK566" s="131">
        <v>2.4178592011025339E-2</v>
      </c>
      <c r="AL566" s="131">
        <f t="shared" si="158"/>
        <v>-1.4863110742169283E-14</v>
      </c>
      <c r="AM566" s="131">
        <v>1.6062190163347471E-2</v>
      </c>
      <c r="AN566" s="131">
        <f t="shared" si="159"/>
        <v>0</v>
      </c>
      <c r="AO566" s="131">
        <f>Plan2!AB566</f>
        <v>0.12962320562312704</v>
      </c>
      <c r="AP566" s="133">
        <f t="shared" si="160"/>
        <v>4.3359738165208439E-3</v>
      </c>
    </row>
    <row r="567" spans="5:42" x14ac:dyDescent="0.25">
      <c r="E567" s="49">
        <v>0</v>
      </c>
      <c r="F567" s="41">
        <v>562</v>
      </c>
      <c r="G567" s="42">
        <f t="shared" si="154"/>
        <v>66.833333333333286</v>
      </c>
      <c r="H567" s="43">
        <f t="shared" si="148"/>
        <v>1.2187999999999999E-2</v>
      </c>
      <c r="I567" s="44">
        <f t="shared" si="149"/>
        <v>1.0156666666666088E-3</v>
      </c>
      <c r="J567" s="44">
        <f t="shared" si="161"/>
        <v>0.86346425036010921</v>
      </c>
      <c r="K567" s="45">
        <f t="shared" si="145"/>
        <v>0.25048975980560156</v>
      </c>
      <c r="L567" s="46">
        <f t="shared" si="150"/>
        <v>0</v>
      </c>
      <c r="M567" s="46">
        <f t="shared" si="151"/>
        <v>0</v>
      </c>
      <c r="N567" s="46">
        <f t="shared" si="152"/>
        <v>0</v>
      </c>
      <c r="O567" s="47">
        <f t="shared" si="153"/>
        <v>0</v>
      </c>
      <c r="P567" s="48">
        <f t="shared" si="146"/>
        <v>462.48604248969576</v>
      </c>
      <c r="Q567" s="50">
        <f t="shared" si="147"/>
        <v>0</v>
      </c>
      <c r="AB567" s="153">
        <v>6130</v>
      </c>
      <c r="AC567" s="131">
        <v>9.4642441184137532E-2</v>
      </c>
      <c r="AD567" s="131">
        <f t="shared" si="155"/>
        <v>-3.4028335704761048E-14</v>
      </c>
      <c r="AE567" s="131">
        <v>7.0468101562545404E-2</v>
      </c>
      <c r="AF567" s="131">
        <f t="shared" si="155"/>
        <v>5.1042503557141572E-14</v>
      </c>
      <c r="AG567" s="131">
        <v>5.0788656253529289E-2</v>
      </c>
      <c r="AH567" s="131">
        <f t="shared" si="156"/>
        <v>-1.7014167852380524E-14</v>
      </c>
      <c r="AI567" s="131">
        <v>3.5498350968578944E-2</v>
      </c>
      <c r="AJ567" s="131">
        <f t="shared" si="157"/>
        <v>8.507083926190262E-15</v>
      </c>
      <c r="AK567" s="131">
        <v>2.4139148957173749E-2</v>
      </c>
      <c r="AL567" s="131">
        <f t="shared" si="158"/>
        <v>0</v>
      </c>
      <c r="AM567" s="131">
        <v>1.6035987569280014E-2</v>
      </c>
      <c r="AN567" s="131">
        <f t="shared" si="159"/>
        <v>-4.253541963095131E-15</v>
      </c>
      <c r="AO567" s="131">
        <f>Plan2!AB567</f>
        <v>0.12941879957611935</v>
      </c>
      <c r="AP567" s="133">
        <f t="shared" si="160"/>
        <v>4.3222988074100022E-3</v>
      </c>
    </row>
    <row r="568" spans="5:42" x14ac:dyDescent="0.25">
      <c r="E568" s="49">
        <v>0</v>
      </c>
      <c r="F568" s="41">
        <v>563</v>
      </c>
      <c r="G568" s="42">
        <f t="shared" si="154"/>
        <v>66.916666666666615</v>
      </c>
      <c r="H568" s="43">
        <f t="shared" si="148"/>
        <v>1.2187999999999999E-2</v>
      </c>
      <c r="I568" s="44">
        <f t="shared" si="149"/>
        <v>1.0156666666673016E-3</v>
      </c>
      <c r="J568" s="44">
        <f t="shared" si="161"/>
        <v>0.8625872585031602</v>
      </c>
      <c r="K568" s="45">
        <f t="shared" si="145"/>
        <v>0.24987350433496067</v>
      </c>
      <c r="L568" s="46">
        <f t="shared" si="150"/>
        <v>0</v>
      </c>
      <c r="M568" s="46">
        <f t="shared" si="151"/>
        <v>0</v>
      </c>
      <c r="N568" s="46">
        <f t="shared" si="152"/>
        <v>0</v>
      </c>
      <c r="O568" s="47">
        <f t="shared" si="153"/>
        <v>0</v>
      </c>
      <c r="P568" s="48">
        <f t="shared" si="146"/>
        <v>462.48604248969576</v>
      </c>
      <c r="Q568" s="50">
        <f t="shared" si="147"/>
        <v>0</v>
      </c>
      <c r="AB568" s="153">
        <v>6140</v>
      </c>
      <c r="AC568" s="131">
        <v>9.4488300400450087E-2</v>
      </c>
      <c r="AD568" s="131">
        <f t="shared" si="155"/>
        <v>4.2604808569990382E-14</v>
      </c>
      <c r="AE568" s="131">
        <v>7.0353332667492413E-2</v>
      </c>
      <c r="AF568" s="131">
        <f t="shared" si="155"/>
        <v>8.5209617139980764E-15</v>
      </c>
      <c r="AG568" s="131">
        <v>5.0705938572334651E-2</v>
      </c>
      <c r="AH568" s="131">
        <f t="shared" si="156"/>
        <v>2.1302404284995191E-14</v>
      </c>
      <c r="AI568" s="131">
        <v>3.5440536064721327E-2</v>
      </c>
      <c r="AJ568" s="131">
        <f t="shared" si="157"/>
        <v>0</v>
      </c>
      <c r="AK568" s="131">
        <v>2.409983438232494E-2</v>
      </c>
      <c r="AL568" s="131">
        <f t="shared" si="158"/>
        <v>4.2604808569990382E-15</v>
      </c>
      <c r="AM568" s="131">
        <v>1.6009870325681849E-2</v>
      </c>
      <c r="AN568" s="131">
        <f t="shared" si="159"/>
        <v>6.3907212854985573E-15</v>
      </c>
      <c r="AO568" s="131">
        <f>Plan2!AB568</f>
        <v>0.12921503718005012</v>
      </c>
      <c r="AP568" s="133">
        <f t="shared" si="160"/>
        <v>4.3086883896176209E-3</v>
      </c>
    </row>
    <row r="569" spans="5:42" x14ac:dyDescent="0.25">
      <c r="E569" s="49">
        <v>1</v>
      </c>
      <c r="F569" s="41">
        <v>564</v>
      </c>
      <c r="G569" s="42">
        <v>67</v>
      </c>
      <c r="H569" s="43">
        <f t="shared" si="148"/>
        <v>1.3572000000000001E-2</v>
      </c>
      <c r="I569" s="44">
        <f t="shared" si="149"/>
        <v>1.1309999999999359E-3</v>
      </c>
      <c r="J569" s="44">
        <f t="shared" si="161"/>
        <v>0.86171115737760662</v>
      </c>
      <c r="K569" s="45">
        <f t="shared" si="145"/>
        <v>0.24925876497741514</v>
      </c>
      <c r="L569" s="46">
        <f t="shared" si="150"/>
        <v>0</v>
      </c>
      <c r="M569" s="46">
        <f t="shared" si="151"/>
        <v>0</v>
      </c>
      <c r="N569" s="46">
        <f t="shared" si="152"/>
        <v>0</v>
      </c>
      <c r="O569" s="47">
        <f t="shared" si="153"/>
        <v>0</v>
      </c>
      <c r="P569" s="48">
        <f t="shared" si="146"/>
        <v>462.48604248969576</v>
      </c>
      <c r="Q569" s="50">
        <f t="shared" si="147"/>
        <v>0</v>
      </c>
      <c r="AB569" s="153">
        <v>6150</v>
      </c>
      <c r="AC569" s="131">
        <v>9.4334660887603866E-2</v>
      </c>
      <c r="AD569" s="131">
        <f t="shared" si="155"/>
        <v>2.5604518505417673E-14</v>
      </c>
      <c r="AE569" s="131">
        <v>7.0238937004618474E-2</v>
      </c>
      <c r="AF569" s="131">
        <f t="shared" si="155"/>
        <v>1.7069679003611782E-14</v>
      </c>
      <c r="AG569" s="131">
        <v>5.0623489891729212E-2</v>
      </c>
      <c r="AH569" s="131">
        <f t="shared" si="156"/>
        <v>-1.2802259252708836E-14</v>
      </c>
      <c r="AI569" s="131">
        <v>3.5382909176811202E-2</v>
      </c>
      <c r="AJ569" s="131">
        <f t="shared" si="157"/>
        <v>-8.5348395018058909E-15</v>
      </c>
      <c r="AK569" s="131">
        <v>2.4060647659752049E-2</v>
      </c>
      <c r="AL569" s="131">
        <f t="shared" si="158"/>
        <v>-4.2674197509029455E-15</v>
      </c>
      <c r="AM569" s="131">
        <v>1.598383801620919E-2</v>
      </c>
      <c r="AN569" s="131">
        <f t="shared" si="159"/>
        <v>-4.2674197509029455E-15</v>
      </c>
      <c r="AO569" s="131">
        <f>Plan2!AB569</f>
        <v>0.12901191539952531</v>
      </c>
      <c r="AP569" s="133">
        <f t="shared" si="160"/>
        <v>4.2951421572959281E-3</v>
      </c>
    </row>
    <row r="570" spans="5:42" x14ac:dyDescent="0.25">
      <c r="E570" s="49">
        <v>0</v>
      </c>
      <c r="F570" s="41">
        <v>565</v>
      </c>
      <c r="G570" s="42">
        <f t="shared" si="154"/>
        <v>67.083333333333329</v>
      </c>
      <c r="H570" s="43">
        <f t="shared" si="148"/>
        <v>1.3572000000000001E-2</v>
      </c>
      <c r="I570" s="44">
        <f t="shared" si="149"/>
        <v>1.1309999999999359E-3</v>
      </c>
      <c r="J570" s="44">
        <f t="shared" si="161"/>
        <v>0.8607365620586126</v>
      </c>
      <c r="K570" s="45">
        <f t="shared" si="145"/>
        <v>0.24864553800302008</v>
      </c>
      <c r="L570" s="46">
        <f t="shared" si="150"/>
        <v>0</v>
      </c>
      <c r="M570" s="46">
        <f t="shared" si="151"/>
        <v>0</v>
      </c>
      <c r="N570" s="46">
        <f t="shared" si="152"/>
        <v>0</v>
      </c>
      <c r="O570" s="47">
        <f t="shared" si="153"/>
        <v>0</v>
      </c>
      <c r="P570" s="48">
        <f t="shared" si="146"/>
        <v>462.48604248969576</v>
      </c>
      <c r="Q570" s="50">
        <f t="shared" si="147"/>
        <v>0</v>
      </c>
      <c r="AB570" s="153">
        <v>6160</v>
      </c>
      <c r="AC570" s="131">
        <v>9.4181520204344712E-2</v>
      </c>
      <c r="AD570" s="131">
        <f t="shared" si="155"/>
        <v>-3.4194869158454821E-14</v>
      </c>
      <c r="AE570" s="131">
        <v>7.0124912756234281E-2</v>
      </c>
      <c r="AF570" s="131">
        <f t="shared" si="155"/>
        <v>-4.2743586448068527E-14</v>
      </c>
      <c r="AG570" s="131">
        <v>5.05413089016453E-2</v>
      </c>
      <c r="AH570" s="131">
        <f t="shared" si="156"/>
        <v>3.8469227803261674E-14</v>
      </c>
      <c r="AI570" s="131">
        <v>3.5325469389186501E-2</v>
      </c>
      <c r="AJ570" s="131">
        <f t="shared" si="157"/>
        <v>-4.2743586448068527E-15</v>
      </c>
      <c r="AK570" s="131">
        <v>2.4021588166797916E-2</v>
      </c>
      <c r="AL570" s="131">
        <f t="shared" si="158"/>
        <v>6.4115379672102782E-15</v>
      </c>
      <c r="AM570" s="131">
        <v>1.5957890227221831E-2</v>
      </c>
      <c r="AN570" s="131">
        <f t="shared" si="159"/>
        <v>-4.2743586448068527E-15</v>
      </c>
      <c r="AO570" s="131">
        <f>Plan2!AB570</f>
        <v>0.12880943121820682</v>
      </c>
      <c r="AP570" s="133">
        <f t="shared" si="160"/>
        <v>4.2816597073440654E-3</v>
      </c>
    </row>
    <row r="571" spans="5:42" x14ac:dyDescent="0.25">
      <c r="E571" s="49">
        <v>0</v>
      </c>
      <c r="F571" s="41">
        <v>566</v>
      </c>
      <c r="G571" s="42">
        <f t="shared" si="154"/>
        <v>67.166666666666657</v>
      </c>
      <c r="H571" s="43">
        <f t="shared" si="148"/>
        <v>1.3572000000000001E-2</v>
      </c>
      <c r="I571" s="44">
        <f t="shared" si="149"/>
        <v>1.1309999999999359E-3</v>
      </c>
      <c r="J571" s="44">
        <f t="shared" si="161"/>
        <v>0.85976306900692445</v>
      </c>
      <c r="K571" s="45">
        <f t="shared" si="145"/>
        <v>0.24803381969100713</v>
      </c>
      <c r="L571" s="46">
        <f t="shared" si="150"/>
        <v>0</v>
      </c>
      <c r="M571" s="46">
        <f t="shared" si="151"/>
        <v>0</v>
      </c>
      <c r="N571" s="46">
        <f t="shared" si="152"/>
        <v>0</v>
      </c>
      <c r="O571" s="47">
        <f t="shared" si="153"/>
        <v>0</v>
      </c>
      <c r="P571" s="48">
        <f t="shared" si="146"/>
        <v>462.48604248969576</v>
      </c>
      <c r="Q571" s="50">
        <f t="shared" si="147"/>
        <v>0</v>
      </c>
      <c r="AB571" s="153">
        <v>6170</v>
      </c>
      <c r="AC571" s="131">
        <v>9.4028875925245267E-2</v>
      </c>
      <c r="AD571" s="131">
        <f t="shared" si="155"/>
        <v>-8.5625950774215198E-15</v>
      </c>
      <c r="AE571" s="131">
        <v>7.0011258116434827E-2</v>
      </c>
      <c r="AF571" s="131">
        <f t="shared" si="155"/>
        <v>-2.5687785232264559E-14</v>
      </c>
      <c r="AG571" s="131">
        <v>5.0459394300508074E-2</v>
      </c>
      <c r="AH571" s="131">
        <f t="shared" si="156"/>
        <v>-2.14064876935538E-14</v>
      </c>
      <c r="AI571" s="131">
        <v>3.5268215792121416E-2</v>
      </c>
      <c r="AJ571" s="131">
        <f t="shared" si="157"/>
        <v>2.9969082770975319E-14</v>
      </c>
      <c r="AK571" s="131">
        <v>2.3982655284842013E-2</v>
      </c>
      <c r="AL571" s="131">
        <f t="shared" si="158"/>
        <v>6.4219463080661399E-15</v>
      </c>
      <c r="AM571" s="131">
        <v>1.5932026547761182E-2</v>
      </c>
      <c r="AN571" s="131">
        <f t="shared" si="159"/>
        <v>2.14064876935538E-15</v>
      </c>
      <c r="AO571" s="131">
        <f>Plan2!AB571</f>
        <v>0.12860758163866381</v>
      </c>
      <c r="AP571" s="133">
        <f t="shared" si="160"/>
        <v>4.2682406401709505E-3</v>
      </c>
    </row>
    <row r="572" spans="5:42" x14ac:dyDescent="0.25">
      <c r="E572" s="49">
        <v>0</v>
      </c>
      <c r="F572" s="41">
        <v>567</v>
      </c>
      <c r="G572" s="42">
        <f t="shared" si="154"/>
        <v>67.249999999999986</v>
      </c>
      <c r="H572" s="43">
        <f t="shared" si="148"/>
        <v>1.3572000000000001E-2</v>
      </c>
      <c r="I572" s="44">
        <f t="shared" si="149"/>
        <v>1.1309999999999359E-3</v>
      </c>
      <c r="J572" s="44">
        <f t="shared" si="161"/>
        <v>0.85879067697587774</v>
      </c>
      <c r="K572" s="45">
        <f t="shared" si="145"/>
        <v>0.24742360632976165</v>
      </c>
      <c r="L572" s="46">
        <f t="shared" si="150"/>
        <v>0</v>
      </c>
      <c r="M572" s="46">
        <f t="shared" si="151"/>
        <v>0</v>
      </c>
      <c r="N572" s="46">
        <f t="shared" si="152"/>
        <v>0</v>
      </c>
      <c r="O572" s="47">
        <f t="shared" si="153"/>
        <v>0</v>
      </c>
      <c r="P572" s="48">
        <f t="shared" si="146"/>
        <v>462.48604248969576</v>
      </c>
      <c r="Q572" s="50">
        <f t="shared" si="147"/>
        <v>0</v>
      </c>
      <c r="AB572" s="153">
        <v>6180</v>
      </c>
      <c r="AC572" s="131">
        <v>9.3876725640576558E-2</v>
      </c>
      <c r="AD572" s="131">
        <f t="shared" si="155"/>
        <v>-1.7152945730458669E-14</v>
      </c>
      <c r="AE572" s="131">
        <v>6.989797129100371E-2</v>
      </c>
      <c r="AF572" s="131">
        <f t="shared" si="155"/>
        <v>8.5764728652293343E-15</v>
      </c>
      <c r="AG572" s="131">
        <v>5.0377744795167455E-2</v>
      </c>
      <c r="AH572" s="131">
        <f t="shared" si="156"/>
        <v>4.2882364326146671E-15</v>
      </c>
      <c r="AI572" s="131">
        <v>3.5211147481778143E-2</v>
      </c>
      <c r="AJ572" s="131">
        <f t="shared" si="157"/>
        <v>-2.1441182163073336E-14</v>
      </c>
      <c r="AK572" s="131">
        <v>2.394384839926782E-2</v>
      </c>
      <c r="AL572" s="131">
        <f t="shared" si="158"/>
        <v>-8.5764728652293343E-15</v>
      </c>
      <c r="AM572" s="131">
        <v>1.5906246569528559E-2</v>
      </c>
      <c r="AN572" s="131">
        <f t="shared" si="159"/>
        <v>0</v>
      </c>
      <c r="AO572" s="131">
        <f>Plan2!AB572</f>
        <v>0.12840636368222377</v>
      </c>
      <c r="AP572" s="133">
        <f t="shared" si="160"/>
        <v>4.2548845587151995E-3</v>
      </c>
    </row>
    <row r="573" spans="5:42" x14ac:dyDescent="0.25">
      <c r="E573" s="49">
        <v>0</v>
      </c>
      <c r="F573" s="41">
        <v>568</v>
      </c>
      <c r="G573" s="42">
        <f t="shared" si="154"/>
        <v>67.333333333333314</v>
      </c>
      <c r="H573" s="43">
        <f t="shared" si="148"/>
        <v>1.3572000000000001E-2</v>
      </c>
      <c r="I573" s="44">
        <f t="shared" si="149"/>
        <v>1.1309999999999359E-3</v>
      </c>
      <c r="J573" s="44">
        <f t="shared" si="161"/>
        <v>0.85781938472021813</v>
      </c>
      <c r="K573" s="45">
        <f t="shared" si="145"/>
        <v>0.24681489421680053</v>
      </c>
      <c r="L573" s="46">
        <f t="shared" si="150"/>
        <v>0</v>
      </c>
      <c r="M573" s="46">
        <f t="shared" si="151"/>
        <v>0</v>
      </c>
      <c r="N573" s="46">
        <f t="shared" si="152"/>
        <v>0</v>
      </c>
      <c r="O573" s="47">
        <f t="shared" si="153"/>
        <v>0</v>
      </c>
      <c r="P573" s="48">
        <f t="shared" si="146"/>
        <v>462.48604248969576</v>
      </c>
      <c r="Q573" s="50">
        <f t="shared" si="147"/>
        <v>0</v>
      </c>
      <c r="AB573" s="153">
        <v>6190</v>
      </c>
      <c r="AC573" s="131">
        <v>9.3725066956181408E-2</v>
      </c>
      <c r="AD573" s="131">
        <f t="shared" si="155"/>
        <v>-2.5771051959111443E-14</v>
      </c>
      <c r="AE573" s="131">
        <v>6.9785050497318757E-2</v>
      </c>
      <c r="AF573" s="131">
        <f t="shared" si="155"/>
        <v>1.7180701306074297E-14</v>
      </c>
      <c r="AG573" s="131">
        <v>5.0296359100829524E-2</v>
      </c>
      <c r="AH573" s="131">
        <f t="shared" si="156"/>
        <v>-1.2885525979555722E-14</v>
      </c>
      <c r="AI573" s="131">
        <v>3.5154263560159812E-2</v>
      </c>
      <c r="AJ573" s="131">
        <f t="shared" si="157"/>
        <v>3.0066227285630021E-14</v>
      </c>
      <c r="AK573" s="131">
        <v>2.3905166899430563E-2</v>
      </c>
      <c r="AL573" s="131">
        <f t="shared" si="158"/>
        <v>4.2951753265185744E-15</v>
      </c>
      <c r="AM573" s="131">
        <v>1.5880549886863746E-2</v>
      </c>
      <c r="AN573" s="131">
        <f t="shared" si="159"/>
        <v>8.5903506530371487E-15</v>
      </c>
      <c r="AO573" s="131">
        <f>Plan2!AB573</f>
        <v>0.12820577438882746</v>
      </c>
      <c r="AP573" s="133">
        <f t="shared" si="160"/>
        <v>4.2415910699115655E-3</v>
      </c>
    </row>
    <row r="574" spans="5:42" x14ac:dyDescent="0.25">
      <c r="E574" s="49">
        <v>0</v>
      </c>
      <c r="F574" s="41">
        <v>569</v>
      </c>
      <c r="G574" s="42">
        <f t="shared" si="154"/>
        <v>67.416666666666643</v>
      </c>
      <c r="H574" s="43">
        <f t="shared" si="148"/>
        <v>1.3572000000000001E-2</v>
      </c>
      <c r="I574" s="44">
        <f t="shared" si="149"/>
        <v>1.1309999999999359E-3</v>
      </c>
      <c r="J574" s="44">
        <f t="shared" si="161"/>
        <v>0.85684919099609969</v>
      </c>
      <c r="K574" s="45">
        <f t="shared" si="145"/>
        <v>0.24620767965874915</v>
      </c>
      <c r="L574" s="46">
        <f t="shared" si="150"/>
        <v>0</v>
      </c>
      <c r="M574" s="46">
        <f t="shared" si="151"/>
        <v>0</v>
      </c>
      <c r="N574" s="46">
        <f t="shared" si="152"/>
        <v>0</v>
      </c>
      <c r="O574" s="47">
        <f t="shared" si="153"/>
        <v>0</v>
      </c>
      <c r="P574" s="48">
        <f t="shared" si="146"/>
        <v>462.48604248969576</v>
      </c>
      <c r="Q574" s="50">
        <f t="shared" si="147"/>
        <v>0</v>
      </c>
      <c r="AB574" s="153">
        <v>6200</v>
      </c>
      <c r="AC574" s="131">
        <v>9.3573897493348948E-2</v>
      </c>
      <c r="AD574" s="131">
        <f t="shared" si="155"/>
        <v>5.1625370645069779E-14</v>
      </c>
      <c r="AE574" s="131">
        <v>6.9672493964258564E-2</v>
      </c>
      <c r="AF574" s="131">
        <f t="shared" si="155"/>
        <v>0</v>
      </c>
      <c r="AG574" s="131">
        <v>5.0215235940989464E-2</v>
      </c>
      <c r="AH574" s="131">
        <f t="shared" si="156"/>
        <v>-8.6042284408449632E-15</v>
      </c>
      <c r="AI574" s="131">
        <v>3.5097563135062772E-2</v>
      </c>
      <c r="AJ574" s="131">
        <f t="shared" si="157"/>
        <v>-4.3021142204224816E-15</v>
      </c>
      <c r="AK574" s="131">
        <v>2.3866610178625021E-2</v>
      </c>
      <c r="AL574" s="131">
        <f t="shared" si="158"/>
        <v>-6.4531713306337224E-15</v>
      </c>
      <c r="AM574" s="131">
        <v>1.5854936096723622E-2</v>
      </c>
      <c r="AN574" s="131">
        <f t="shared" si="159"/>
        <v>-1.2906342661267445E-14</v>
      </c>
      <c r="AO574" s="131">
        <f>Plan2!AB574</f>
        <v>0.12800581081688228</v>
      </c>
      <c r="AP574" s="133">
        <f t="shared" si="160"/>
        <v>4.2283597828152164E-3</v>
      </c>
    </row>
    <row r="575" spans="5:42" x14ac:dyDescent="0.25">
      <c r="E575" s="49">
        <v>0</v>
      </c>
      <c r="F575" s="41">
        <v>570</v>
      </c>
      <c r="G575" s="42">
        <f t="shared" si="154"/>
        <v>67.499999999999972</v>
      </c>
      <c r="H575" s="43">
        <f t="shared" si="148"/>
        <v>1.3572000000000001E-2</v>
      </c>
      <c r="I575" s="44">
        <f t="shared" si="149"/>
        <v>1.1309999999999359E-3</v>
      </c>
      <c r="J575" s="44">
        <f t="shared" si="161"/>
        <v>0.85588009456108316</v>
      </c>
      <c r="K575" s="45">
        <f t="shared" si="145"/>
        <v>0.24560195897131962</v>
      </c>
      <c r="L575" s="46">
        <f t="shared" si="150"/>
        <v>0</v>
      </c>
      <c r="M575" s="46">
        <f t="shared" si="151"/>
        <v>0</v>
      </c>
      <c r="N575" s="46">
        <f t="shared" si="152"/>
        <v>0</v>
      </c>
      <c r="O575" s="47">
        <f t="shared" si="153"/>
        <v>0</v>
      </c>
      <c r="P575" s="48">
        <f t="shared" si="146"/>
        <v>462.48604248969576</v>
      </c>
      <c r="Q575" s="50">
        <f t="shared" si="147"/>
        <v>0</v>
      </c>
      <c r="AB575" s="153">
        <v>6210</v>
      </c>
      <c r="AC575" s="131">
        <v>9.3423214888689848E-2</v>
      </c>
      <c r="AD575" s="131">
        <f t="shared" si="155"/>
        <v>5.1708637371916666E-14</v>
      </c>
      <c r="AE575" s="131">
        <v>6.956029993211002E-2</v>
      </c>
      <c r="AF575" s="131">
        <f t="shared" si="155"/>
        <v>1.7236212457305555E-14</v>
      </c>
      <c r="AG575" s="131">
        <v>5.0134374047364698E-2</v>
      </c>
      <c r="AH575" s="131">
        <f t="shared" si="156"/>
        <v>8.6181062286527776E-15</v>
      </c>
      <c r="AI575" s="131">
        <v>3.5041045320030474E-2</v>
      </c>
      <c r="AJ575" s="131">
        <f t="shared" si="157"/>
        <v>4.3090531143263888E-15</v>
      </c>
      <c r="AK575" s="131">
        <v>2.3828177634053982E-2</v>
      </c>
      <c r="AL575" s="131">
        <f t="shared" si="158"/>
        <v>1.0772632785815972E-14</v>
      </c>
      <c r="AM575" s="131">
        <v>1.5829404798661267E-2</v>
      </c>
      <c r="AN575" s="131">
        <f t="shared" si="159"/>
        <v>2.1545265571631944E-15</v>
      </c>
      <c r="AO575" s="131">
        <f>Plan2!AB575</f>
        <v>0.1278064700431196</v>
      </c>
      <c r="AP575" s="133">
        <f t="shared" si="160"/>
        <v>4.2151903102576882E-3</v>
      </c>
    </row>
    <row r="576" spans="5:42" x14ac:dyDescent="0.25">
      <c r="E576" s="49">
        <v>0</v>
      </c>
      <c r="F576" s="41">
        <v>571</v>
      </c>
      <c r="G576" s="42">
        <f t="shared" si="154"/>
        <v>67.5833333333333</v>
      </c>
      <c r="H576" s="43">
        <f t="shared" si="148"/>
        <v>1.3572000000000001E-2</v>
      </c>
      <c r="I576" s="44">
        <f t="shared" si="149"/>
        <v>1.1309999999999359E-3</v>
      </c>
      <c r="J576" s="44">
        <f t="shared" si="161"/>
        <v>0.85491209417413472</v>
      </c>
      <c r="K576" s="45">
        <f t="shared" si="145"/>
        <v>0.24499772847928811</v>
      </c>
      <c r="L576" s="46">
        <f t="shared" si="150"/>
        <v>0</v>
      </c>
      <c r="M576" s="46">
        <f t="shared" si="151"/>
        <v>0</v>
      </c>
      <c r="N576" s="46">
        <f t="shared" si="152"/>
        <v>0</v>
      </c>
      <c r="O576" s="47">
        <f t="shared" si="153"/>
        <v>0</v>
      </c>
      <c r="P576" s="48">
        <f t="shared" si="146"/>
        <v>462.48604248969576</v>
      </c>
      <c r="Q576" s="50">
        <f t="shared" si="147"/>
        <v>0</v>
      </c>
      <c r="AB576" s="153">
        <v>6220</v>
      </c>
      <c r="AC576" s="131">
        <v>9.3273016794013439E-2</v>
      </c>
      <c r="AD576" s="131">
        <f t="shared" si="155"/>
        <v>-3.4527936065842368E-14</v>
      </c>
      <c r="AE576" s="131">
        <v>6.944846665247642E-2</v>
      </c>
      <c r="AF576" s="131">
        <f t="shared" si="155"/>
        <v>8.6319840164605921E-15</v>
      </c>
      <c r="AG576" s="131">
        <v>5.0053772159828744E-2</v>
      </c>
      <c r="AH576" s="131">
        <f t="shared" si="156"/>
        <v>0</v>
      </c>
      <c r="AI576" s="131">
        <v>3.4984709234306882E-2</v>
      </c>
      <c r="AJ576" s="131">
        <f t="shared" si="157"/>
        <v>-4.3159920082302961E-14</v>
      </c>
      <c r="AK576" s="131">
        <v>2.3789868666796651E-2</v>
      </c>
      <c r="AL576" s="131">
        <f t="shared" si="158"/>
        <v>-6.4739880123454441E-15</v>
      </c>
      <c r="AM576" s="131">
        <v>1.5803955594804908E-2</v>
      </c>
      <c r="AN576" s="131">
        <f t="shared" si="159"/>
        <v>6.4739880123454441E-15</v>
      </c>
      <c r="AO576" s="131">
        <f>Plan2!AB576</f>
        <v>0.12760774916245135</v>
      </c>
      <c r="AP576" s="133">
        <f t="shared" si="160"/>
        <v>4.202082267462437E-3</v>
      </c>
    </row>
    <row r="577" spans="5:42" x14ac:dyDescent="0.25">
      <c r="E577" s="49">
        <v>0</v>
      </c>
      <c r="F577" s="41">
        <v>572</v>
      </c>
      <c r="G577" s="42">
        <f t="shared" si="154"/>
        <v>67.666666666666629</v>
      </c>
      <c r="H577" s="43">
        <f t="shared" si="148"/>
        <v>1.3572000000000001E-2</v>
      </c>
      <c r="I577" s="44">
        <f t="shared" si="149"/>
        <v>1.1309999999999359E-3</v>
      </c>
      <c r="J577" s="44">
        <f t="shared" si="161"/>
        <v>0.85394518859562385</v>
      </c>
      <c r="K577" s="45">
        <f t="shared" si="145"/>
        <v>0.24439498451647249</v>
      </c>
      <c r="L577" s="46">
        <f t="shared" si="150"/>
        <v>0</v>
      </c>
      <c r="M577" s="46">
        <f t="shared" si="151"/>
        <v>0</v>
      </c>
      <c r="N577" s="46">
        <f t="shared" si="152"/>
        <v>0</v>
      </c>
      <c r="O577" s="47">
        <f t="shared" si="153"/>
        <v>0</v>
      </c>
      <c r="P577" s="48">
        <f t="shared" si="146"/>
        <v>462.48604248969576</v>
      </c>
      <c r="Q577" s="50">
        <f t="shared" si="147"/>
        <v>0</v>
      </c>
      <c r="AB577" s="153">
        <v>6230</v>
      </c>
      <c r="AC577" s="131">
        <v>9.3123300876206003E-2</v>
      </c>
      <c r="AD577" s="131">
        <f t="shared" si="155"/>
        <v>-1.7291723608536813E-14</v>
      </c>
      <c r="AE577" s="131">
        <v>6.9336992388186705E-2</v>
      </c>
      <c r="AF577" s="131">
        <f t="shared" si="155"/>
        <v>-1.7291723608536813E-14</v>
      </c>
      <c r="AG577" s="131">
        <v>4.9973429026345897E-2</v>
      </c>
      <c r="AH577" s="131">
        <f t="shared" si="156"/>
        <v>1.296879270640261E-14</v>
      </c>
      <c r="AI577" s="131">
        <v>3.4928554002791184E-2</v>
      </c>
      <c r="AJ577" s="131">
        <f t="shared" si="157"/>
        <v>2.593758541280522E-14</v>
      </c>
      <c r="AK577" s="131">
        <v>2.3751682681777693E-2</v>
      </c>
      <c r="AL577" s="131">
        <f t="shared" si="158"/>
        <v>-1.5130258157469711E-14</v>
      </c>
      <c r="AM577" s="131">
        <v>1.5778588089837318E-2</v>
      </c>
      <c r="AN577" s="131">
        <f t="shared" si="159"/>
        <v>-4.3229309021342033E-15</v>
      </c>
      <c r="AO577" s="131">
        <f>Plan2!AB577</f>
        <v>0.12740964528783005</v>
      </c>
      <c r="AP577" s="133">
        <f t="shared" si="160"/>
        <v>4.1890352733783276E-3</v>
      </c>
    </row>
    <row r="578" spans="5:42" x14ac:dyDescent="0.25">
      <c r="E578" s="49">
        <v>0</v>
      </c>
      <c r="F578" s="41">
        <v>573</v>
      </c>
      <c r="G578" s="42">
        <f t="shared" si="154"/>
        <v>67.749999999999957</v>
      </c>
      <c r="H578" s="43">
        <f t="shared" si="148"/>
        <v>1.3572000000000001E-2</v>
      </c>
      <c r="I578" s="44">
        <f t="shared" si="149"/>
        <v>1.1309999999999359E-3</v>
      </c>
      <c r="J578" s="44">
        <f t="shared" si="161"/>
        <v>0.85297937658732226</v>
      </c>
      <c r="K578" s="45">
        <f t="shared" si="145"/>
        <v>0.24379372342571032</v>
      </c>
      <c r="L578" s="46">
        <f t="shared" si="150"/>
        <v>0</v>
      </c>
      <c r="M578" s="46">
        <f t="shared" si="151"/>
        <v>0</v>
      </c>
      <c r="N578" s="46">
        <f t="shared" si="152"/>
        <v>0</v>
      </c>
      <c r="O578" s="47">
        <f t="shared" si="153"/>
        <v>0</v>
      </c>
      <c r="P578" s="48">
        <f t="shared" si="146"/>
        <v>462.48604248969576</v>
      </c>
      <c r="Q578" s="50">
        <f t="shared" si="147"/>
        <v>0</v>
      </c>
      <c r="AB578" s="153">
        <v>6240</v>
      </c>
      <c r="AC578" s="131">
        <v>9.2974064817109528E-2</v>
      </c>
      <c r="AD578" s="131">
        <f t="shared" si="155"/>
        <v>8.659739592076221E-15</v>
      </c>
      <c r="AE578" s="131">
        <v>6.9225875413205615E-2</v>
      </c>
      <c r="AF578" s="131">
        <f t="shared" si="155"/>
        <v>-1.7319479184152442E-14</v>
      </c>
      <c r="AG578" s="131">
        <v>4.9893343402906173E-2</v>
      </c>
      <c r="AH578" s="131">
        <f t="shared" si="156"/>
        <v>-4.3298697960381105E-14</v>
      </c>
      <c r="AI578" s="131">
        <v>3.4872578755991798E-2</v>
      </c>
      <c r="AJ578" s="131">
        <f t="shared" si="157"/>
        <v>-2.5979218776228663E-14</v>
      </c>
      <c r="AK578" s="131">
        <v>2.3713619087736396E-2</v>
      </c>
      <c r="AL578" s="131">
        <f t="shared" si="158"/>
        <v>8.659739592076221E-15</v>
      </c>
      <c r="AM578" s="131">
        <v>1.5753301890975398E-2</v>
      </c>
      <c r="AN578" s="131">
        <f t="shared" si="159"/>
        <v>0</v>
      </c>
      <c r="AO578" s="131">
        <f>Plan2!AB578</f>
        <v>0.12721215555010787</v>
      </c>
      <c r="AP578" s="133">
        <f t="shared" si="160"/>
        <v>4.1760489491848851E-3</v>
      </c>
    </row>
    <row r="579" spans="5:42" x14ac:dyDescent="0.25">
      <c r="E579" s="49">
        <v>0</v>
      </c>
      <c r="F579" s="41">
        <v>574</v>
      </c>
      <c r="G579" s="42">
        <f t="shared" si="154"/>
        <v>67.833333333333286</v>
      </c>
      <c r="H579" s="43">
        <f t="shared" si="148"/>
        <v>1.3572000000000001E-2</v>
      </c>
      <c r="I579" s="44">
        <f t="shared" si="149"/>
        <v>1.1309999999999359E-3</v>
      </c>
      <c r="J579" s="44">
        <f t="shared" si="161"/>
        <v>0.85201465691240208</v>
      </c>
      <c r="K579" s="45">
        <f t="shared" si="145"/>
        <v>0.24319394155883636</v>
      </c>
      <c r="L579" s="46">
        <f t="shared" si="150"/>
        <v>0</v>
      </c>
      <c r="M579" s="46">
        <f t="shared" si="151"/>
        <v>0</v>
      </c>
      <c r="N579" s="46">
        <f t="shared" si="152"/>
        <v>0</v>
      </c>
      <c r="O579" s="47">
        <f t="shared" si="153"/>
        <v>0</v>
      </c>
      <c r="P579" s="48">
        <f t="shared" si="146"/>
        <v>462.48604248969576</v>
      </c>
      <c r="Q579" s="50">
        <f t="shared" si="147"/>
        <v>0</v>
      </c>
      <c r="AB579" s="153">
        <v>6250</v>
      </c>
      <c r="AC579" s="131">
        <v>9.2825306313402162E-2</v>
      </c>
      <c r="AD579" s="131">
        <f t="shared" si="155"/>
        <v>8.6736173798840355E-15</v>
      </c>
      <c r="AE579" s="131">
        <v>6.9115114012544554E-2</v>
      </c>
      <c r="AF579" s="131">
        <f t="shared" si="155"/>
        <v>4.3368086899420177E-14</v>
      </c>
      <c r="AG579" s="131">
        <v>4.9813514053461523E-2</v>
      </c>
      <c r="AH579" s="131">
        <f t="shared" si="156"/>
        <v>0</v>
      </c>
      <c r="AI579" s="131">
        <v>3.4816782629982244E-2</v>
      </c>
      <c r="AJ579" s="131">
        <f t="shared" si="157"/>
        <v>2.1684043449710089E-14</v>
      </c>
      <c r="AK579" s="131">
        <v>2.3675677297196024E-2</v>
      </c>
      <c r="AL579" s="131">
        <f t="shared" si="158"/>
        <v>4.3368086899420177E-15</v>
      </c>
      <c r="AM579" s="131">
        <v>1.5728096607949837E-2</v>
      </c>
      <c r="AN579" s="131">
        <f t="shared" si="159"/>
        <v>0</v>
      </c>
      <c r="AO579" s="131">
        <f>Plan2!AB579</f>
        <v>0.127015277097899</v>
      </c>
      <c r="AP579" s="133">
        <f t="shared" si="160"/>
        <v>4.1631229195752961E-3</v>
      </c>
    </row>
    <row r="580" spans="5:42" x14ac:dyDescent="0.25">
      <c r="E580" s="49">
        <v>0</v>
      </c>
      <c r="F580" s="41">
        <v>575</v>
      </c>
      <c r="G580" s="42">
        <f t="shared" si="154"/>
        <v>67.916666666666615</v>
      </c>
      <c r="H580" s="43">
        <f t="shared" si="148"/>
        <v>1.3572000000000001E-2</v>
      </c>
      <c r="I580" s="44">
        <f t="shared" si="149"/>
        <v>1.1310000000007072E-3</v>
      </c>
      <c r="J580" s="44">
        <f t="shared" si="161"/>
        <v>0.85105102833543422</v>
      </c>
      <c r="K580" s="45">
        <f t="shared" si="145"/>
        <v>0.24259563527666075</v>
      </c>
      <c r="L580" s="46">
        <f t="shared" si="150"/>
        <v>0</v>
      </c>
      <c r="M580" s="46">
        <f t="shared" si="151"/>
        <v>0</v>
      </c>
      <c r="N580" s="46">
        <f t="shared" si="152"/>
        <v>0</v>
      </c>
      <c r="O580" s="47">
        <f t="shared" si="153"/>
        <v>0</v>
      </c>
      <c r="P580" s="48">
        <f t="shared" si="146"/>
        <v>462.48604248969576</v>
      </c>
      <c r="Q580" s="50">
        <f t="shared" si="147"/>
        <v>0</v>
      </c>
      <c r="AB580" s="153">
        <v>6260</v>
      </c>
      <c r="AC580" s="131">
        <v>9.267702307647975E-2</v>
      </c>
      <c r="AD580" s="131">
        <f t="shared" si="155"/>
        <v>-2.606248550307555E-14</v>
      </c>
      <c r="AE580" s="131">
        <v>6.9004706482173092E-2</v>
      </c>
      <c r="AF580" s="131">
        <f t="shared" si="155"/>
        <v>8.6874951676918499E-15</v>
      </c>
      <c r="AG580" s="131">
        <v>4.9733939749861754E-2</v>
      </c>
      <c r="AH580" s="131">
        <f t="shared" si="156"/>
        <v>4.343747583845925E-15</v>
      </c>
      <c r="AI580" s="131">
        <v>3.4761164766356066E-2</v>
      </c>
      <c r="AJ580" s="131">
        <f t="shared" si="157"/>
        <v>-4.343747583845925E-15</v>
      </c>
      <c r="AK580" s="131">
        <v>2.3637856726433742E-2</v>
      </c>
      <c r="AL580" s="131">
        <f t="shared" si="158"/>
        <v>6.5156213757688874E-15</v>
      </c>
      <c r="AM580" s="131">
        <v>1.5702971852985061E-2</v>
      </c>
      <c r="AN580" s="131">
        <f t="shared" si="159"/>
        <v>0</v>
      </c>
      <c r="AO580" s="131">
        <f>Plan2!AB580</f>
        <v>0.12681900709744134</v>
      </c>
      <c r="AP580" s="133">
        <f t="shared" si="160"/>
        <v>4.1502568113926941E-3</v>
      </c>
    </row>
    <row r="581" spans="5:42" x14ac:dyDescent="0.25">
      <c r="E581" s="49">
        <v>1</v>
      </c>
      <c r="F581" s="41">
        <v>576</v>
      </c>
      <c r="G581" s="42">
        <v>68</v>
      </c>
      <c r="H581" s="43">
        <f t="shared" si="148"/>
        <v>1.516E-2</v>
      </c>
      <c r="I581" s="44">
        <f t="shared" si="149"/>
        <v>1.2633333333332615E-3</v>
      </c>
      <c r="J581" s="44">
        <f t="shared" si="161"/>
        <v>0.85008848962238626</v>
      </c>
      <c r="K581" s="45">
        <f t="shared" ref="K581:K644" si="162">1/(1+$H$1)^F581</f>
        <v>0.24199880094894669</v>
      </c>
      <c r="L581" s="46">
        <f t="shared" si="150"/>
        <v>0</v>
      </c>
      <c r="M581" s="46">
        <f t="shared" si="151"/>
        <v>0</v>
      </c>
      <c r="N581" s="46">
        <f t="shared" si="152"/>
        <v>0</v>
      </c>
      <c r="O581" s="47">
        <f t="shared" si="153"/>
        <v>0</v>
      </c>
      <c r="P581" s="48">
        <f t="shared" ref="P581:P644" si="163">IF(M581&gt;0,0,SUM($M$89:$M$1145)/COUNTIF($M$89:$M$1145,"&gt;0")*$Q$2)</f>
        <v>462.48604248969576</v>
      </c>
      <c r="Q581" s="50">
        <f t="shared" ref="Q581:Q644" si="164">IF(AND(G581&gt;=65,P581&lt;=900),0,IF((P581-MIN($W$10*P581,$X$11))&lt;$U$5,0,IF((P581-MIN($W$10*P581,$X$11))&lt;$U$6,(P581-MIN($W$10*P581,$X$11))*$W$5-$X$5,IF((P581-MIN($W$10*P581,$X$11))&lt;$U$7,(P581-MIN($W$10*P581,$X$11))*$W$6-$X$6,IF((P581-MIN($W$10*P581,$X$11))&lt;$U$9,(P581-MIN($W$10*P581,$X$11))*$W$7-$X$7,(P581-MIN($W$10*P581,$X$11))*$W$9-$X$9)))))</f>
        <v>0</v>
      </c>
      <c r="AB581" s="153">
        <v>6270</v>
      </c>
      <c r="AC581" s="131">
        <v>9.2529212832338698E-2</v>
      </c>
      <c r="AD581" s="131">
        <f t="shared" si="155"/>
        <v>4.3506864777498322E-14</v>
      </c>
      <c r="AE581" s="131">
        <v>6.8894651128931964E-2</v>
      </c>
      <c r="AF581" s="131">
        <f t="shared" si="155"/>
        <v>-8.7013729554996644E-15</v>
      </c>
      <c r="AG581" s="131">
        <v>4.9654619271791836E-2</v>
      </c>
      <c r="AH581" s="131">
        <f t="shared" si="156"/>
        <v>2.6104118866498993E-14</v>
      </c>
      <c r="AI581" s="131">
        <v>3.4705724312183259E-2</v>
      </c>
      <c r="AJ581" s="131">
        <f t="shared" si="157"/>
        <v>8.7013729554996644E-15</v>
      </c>
      <c r="AK581" s="131">
        <v>2.3600156795450581E-2</v>
      </c>
      <c r="AL581" s="131">
        <f t="shared" si="158"/>
        <v>-6.5260297166247483E-15</v>
      </c>
      <c r="AM581" s="131">
        <v>1.5677927240779349E-2</v>
      </c>
      <c r="AN581" s="131">
        <f t="shared" si="159"/>
        <v>4.3506864777498322E-15</v>
      </c>
      <c r="AO581" s="131">
        <f>Plan2!AB581</f>
        <v>0.12662334273246184</v>
      </c>
      <c r="AP581" s="133">
        <f t="shared" si="160"/>
        <v>4.137450255298103E-3</v>
      </c>
    </row>
    <row r="582" spans="5:42" x14ac:dyDescent="0.25">
      <c r="E582" s="49">
        <v>0</v>
      </c>
      <c r="F582" s="41">
        <v>577</v>
      </c>
      <c r="G582" s="42">
        <f t="shared" si="154"/>
        <v>68.083333333333329</v>
      </c>
      <c r="H582" s="43">
        <f t="shared" ref="H582:H645" si="165">VLOOKUP(G582,$A$5:$B$100,2)</f>
        <v>1.516E-2</v>
      </c>
      <c r="I582" s="44">
        <f t="shared" ref="I582:I645" si="166">H582*(G583-G582)</f>
        <v>1.2633333333332615E-3</v>
      </c>
      <c r="J582" s="44">
        <f t="shared" si="161"/>
        <v>0.8490145444971634</v>
      </c>
      <c r="K582" s="45">
        <f t="shared" si="162"/>
        <v>0.24140343495438843</v>
      </c>
      <c r="L582" s="46">
        <f t="shared" ref="L582:L645" si="167">IF(G582&lt;$L$2,L581*(1+E582*$G$2),0)</f>
        <v>0</v>
      </c>
      <c r="M582" s="46">
        <f t="shared" ref="M582:M645" si="168">IF(L582&lt;$U$8,L582,$U$8)</f>
        <v>0</v>
      </c>
      <c r="N582" s="46">
        <f t="shared" ref="N582:N645" si="169">L582*(1+20%)</f>
        <v>0</v>
      </c>
      <c r="O582" s="47">
        <f t="shared" ref="O582:O645" si="170">M582*11%</f>
        <v>0</v>
      </c>
      <c r="P582" s="48">
        <f t="shared" si="163"/>
        <v>462.48604248969576</v>
      </c>
      <c r="Q582" s="50">
        <f t="shared" si="164"/>
        <v>0</v>
      </c>
      <c r="AB582" s="153">
        <v>6280</v>
      </c>
      <c r="AC582" s="131">
        <v>9.2381873321459168E-2</v>
      </c>
      <c r="AD582" s="131">
        <f t="shared" si="155"/>
        <v>0</v>
      </c>
      <c r="AE582" s="131">
        <v>6.8784946270446429E-2</v>
      </c>
      <c r="AF582" s="131">
        <f t="shared" si="155"/>
        <v>1.7430501486614958E-14</v>
      </c>
      <c r="AG582" s="131">
        <v>4.9575551406709363E-2</v>
      </c>
      <c r="AH582" s="131">
        <f t="shared" si="156"/>
        <v>0</v>
      </c>
      <c r="AI582" s="131">
        <v>3.4650460419966396E-2</v>
      </c>
      <c r="AJ582" s="131">
        <f t="shared" si="157"/>
        <v>-4.3576253716537394E-15</v>
      </c>
      <c r="AK582" s="131">
        <v>2.3562576927941902E-2</v>
      </c>
      <c r="AL582" s="131">
        <f t="shared" si="158"/>
        <v>0</v>
      </c>
      <c r="AM582" s="131">
        <v>1.5652962388485105E-2</v>
      </c>
      <c r="AN582" s="131">
        <f t="shared" si="159"/>
        <v>-6.5364380574806091E-15</v>
      </c>
      <c r="AO582" s="131">
        <f>Plan2!AB582</f>
        <v>0.12642828120404126</v>
      </c>
      <c r="AP582" s="133">
        <f t="shared" si="160"/>
        <v>4.124702884333642E-3</v>
      </c>
    </row>
    <row r="583" spans="5:42" x14ac:dyDescent="0.25">
      <c r="E583" s="49">
        <v>0</v>
      </c>
      <c r="F583" s="41">
        <v>578</v>
      </c>
      <c r="G583" s="42">
        <f t="shared" ref="G583:G646" si="171">G582+1/12</f>
        <v>68.166666666666657</v>
      </c>
      <c r="H583" s="43">
        <f t="shared" si="165"/>
        <v>1.516E-2</v>
      </c>
      <c r="I583" s="44">
        <f t="shared" si="166"/>
        <v>1.2633333333332615E-3</v>
      </c>
      <c r="J583" s="44">
        <f t="shared" si="161"/>
        <v>0.84794195612261536</v>
      </c>
      <c r="K583" s="45">
        <f t="shared" si="162"/>
        <v>0.24080953368058947</v>
      </c>
      <c r="L583" s="46">
        <f t="shared" si="167"/>
        <v>0</v>
      </c>
      <c r="M583" s="46">
        <f t="shared" si="168"/>
        <v>0</v>
      </c>
      <c r="N583" s="46">
        <f t="shared" si="169"/>
        <v>0</v>
      </c>
      <c r="O583" s="47">
        <f t="shared" si="170"/>
        <v>0</v>
      </c>
      <c r="P583" s="48">
        <f t="shared" si="163"/>
        <v>462.48604248969576</v>
      </c>
      <c r="Q583" s="50">
        <f t="shared" si="164"/>
        <v>0</v>
      </c>
      <c r="AB583" s="153">
        <v>6290</v>
      </c>
      <c r="AC583" s="131">
        <v>9.2235002298690499E-2</v>
      </c>
      <c r="AD583" s="131">
        <f t="shared" ref="AD583:AD604" si="172">(AC583-AC582*($AB582/$AB583))/(($AB583-$AB582)/$AB583)</f>
        <v>-3.4916514124461173E-14</v>
      </c>
      <c r="AE583" s="131">
        <v>6.8675590235040232E-2</v>
      </c>
      <c r="AF583" s="131">
        <f t="shared" ref="AF583:AF604" si="173">(AE583-AE582*($AB582/$AB583))/(($AB583-$AB582)/$AB583)</f>
        <v>-5.2374771186691753E-14</v>
      </c>
      <c r="AG583" s="131">
        <v>4.9496734949782906E-2</v>
      </c>
      <c r="AH583" s="131">
        <f t="shared" ref="AH583:AH604" si="174">(AG583-AG582*($AB582/$AB583))/(($AB583-$AB582)/$AB583)</f>
        <v>-3.0551949858903527E-14</v>
      </c>
      <c r="AI583" s="131">
        <v>3.4595372247597601E-2</v>
      </c>
      <c r="AJ583" s="131">
        <f t="shared" ref="AJ583:AJ604" si="175">(AI583-AI582*($AB582/$AB583))/(($AB583-$AB582)/$AB583)</f>
        <v>-4.3645642655576466E-15</v>
      </c>
      <c r="AK583" s="131">
        <v>2.3525116551267919E-2</v>
      </c>
      <c r="AL583" s="131">
        <f t="shared" ref="AL583:AL604" si="176">(AK583-AK582*($AB582/$AB583))/(($AB583-$AB582)/$AB583)</f>
        <v>6.5468463983364692E-15</v>
      </c>
      <c r="AM583" s="131">
        <v>1.5628076915689442E-2</v>
      </c>
      <c r="AN583" s="131">
        <f t="shared" ref="AN583:AN604" si="177">(AM583-AM582*($AB582/$AB583))/(($AB583-$AB582)/$AB583)</f>
        <v>1.3093692796672938E-14</v>
      </c>
      <c r="AO583" s="131">
        <f>Plan2!AB583</f>
        <v>0.1262338197304799</v>
      </c>
      <c r="AP583" s="133">
        <f t="shared" ref="AP583:AP604" si="178">(AO583-AO582*($AB582/$AB583))/(($AB583-$AB582)/$AB583)</f>
        <v>4.1120143339377357E-3</v>
      </c>
    </row>
    <row r="584" spans="5:42" x14ac:dyDescent="0.25">
      <c r="E584" s="49">
        <v>0</v>
      </c>
      <c r="F584" s="41">
        <v>579</v>
      </c>
      <c r="G584" s="42">
        <f t="shared" si="171"/>
        <v>68.249999999999986</v>
      </c>
      <c r="H584" s="43">
        <f t="shared" si="165"/>
        <v>1.516E-2</v>
      </c>
      <c r="I584" s="44">
        <f t="shared" si="166"/>
        <v>1.2633333333332615E-3</v>
      </c>
      <c r="J584" s="44">
        <f t="shared" ref="J584:J647" si="179">(1-I583)*J583</f>
        <v>0.84687072278471387</v>
      </c>
      <c r="K584" s="45">
        <f t="shared" si="162"/>
        <v>0.2402170935240405</v>
      </c>
      <c r="L584" s="46">
        <f t="shared" si="167"/>
        <v>0</v>
      </c>
      <c r="M584" s="46">
        <f t="shared" si="168"/>
        <v>0</v>
      </c>
      <c r="N584" s="46">
        <f t="shared" si="169"/>
        <v>0</v>
      </c>
      <c r="O584" s="47">
        <f t="shared" si="170"/>
        <v>0</v>
      </c>
      <c r="P584" s="48">
        <f t="shared" si="163"/>
        <v>462.48604248969576</v>
      </c>
      <c r="Q584" s="50">
        <f t="shared" si="164"/>
        <v>0</v>
      </c>
      <c r="AB584" s="153">
        <v>6300</v>
      </c>
      <c r="AC584" s="131">
        <v>9.208859753313707E-2</v>
      </c>
      <c r="AD584" s="131">
        <f t="shared" si="172"/>
        <v>2.6229018956769323E-14</v>
      </c>
      <c r="AE584" s="131">
        <v>6.8566581361651363E-2</v>
      </c>
      <c r="AF584" s="131">
        <f t="shared" si="173"/>
        <v>5.2458037913538647E-14</v>
      </c>
      <c r="AG584" s="131">
        <v>4.9418168703830874E-2</v>
      </c>
      <c r="AH584" s="131">
        <f t="shared" si="174"/>
        <v>4.3715031594615539E-15</v>
      </c>
      <c r="AI584" s="131">
        <v>3.4540458958315715E-2</v>
      </c>
      <c r="AJ584" s="131">
        <f t="shared" si="175"/>
        <v>8.7430063189231078E-15</v>
      </c>
      <c r="AK584" s="131">
        <v>2.3487775096424614E-2</v>
      </c>
      <c r="AL584" s="131">
        <f t="shared" si="176"/>
        <v>-1.5300261058115439E-14</v>
      </c>
      <c r="AM584" s="131">
        <v>1.5603270444394681E-2</v>
      </c>
      <c r="AN584" s="131">
        <f t="shared" si="177"/>
        <v>-9.8358821087884962E-15</v>
      </c>
      <c r="AO584" s="131">
        <f>Plan2!AB584</f>
        <v>0.12603995554716679</v>
      </c>
      <c r="AP584" s="133">
        <f t="shared" si="178"/>
        <v>4.0993842432188177E-3</v>
      </c>
    </row>
    <row r="585" spans="5:42" x14ac:dyDescent="0.25">
      <c r="E585" s="49">
        <v>0</v>
      </c>
      <c r="F585" s="41">
        <v>580</v>
      </c>
      <c r="G585" s="42">
        <f t="shared" si="171"/>
        <v>68.333333333333314</v>
      </c>
      <c r="H585" s="43">
        <f t="shared" si="165"/>
        <v>1.516E-2</v>
      </c>
      <c r="I585" s="44">
        <f t="shared" si="166"/>
        <v>1.2633333333332615E-3</v>
      </c>
      <c r="J585" s="44">
        <f t="shared" si="179"/>
        <v>0.84580084277159584</v>
      </c>
      <c r="K585" s="45">
        <f t="shared" si="162"/>
        <v>0.23962611089009755</v>
      </c>
      <c r="L585" s="46">
        <f t="shared" si="167"/>
        <v>0</v>
      </c>
      <c r="M585" s="46">
        <f t="shared" si="168"/>
        <v>0</v>
      </c>
      <c r="N585" s="46">
        <f t="shared" si="169"/>
        <v>0</v>
      </c>
      <c r="O585" s="47">
        <f t="shared" si="170"/>
        <v>0</v>
      </c>
      <c r="P585" s="48">
        <f t="shared" si="163"/>
        <v>462.48604248969576</v>
      </c>
      <c r="Q585" s="50">
        <f t="shared" si="164"/>
        <v>0</v>
      </c>
      <c r="AB585" s="153">
        <v>6310</v>
      </c>
      <c r="AC585" s="131">
        <v>9.1942656808044851E-2</v>
      </c>
      <c r="AD585" s="131">
        <f t="shared" si="172"/>
        <v>-5.2541304640385533E-14</v>
      </c>
      <c r="AE585" s="131">
        <v>6.8457917999747001E-2</v>
      </c>
      <c r="AF585" s="131">
        <f t="shared" si="173"/>
        <v>0</v>
      </c>
      <c r="AG585" s="131">
        <v>4.9339851479260628E-2</v>
      </c>
      <c r="AH585" s="131">
        <f t="shared" si="174"/>
        <v>4.3784420533654611E-15</v>
      </c>
      <c r="AI585" s="131">
        <v>3.448571972066386E-2</v>
      </c>
      <c r="AJ585" s="131">
        <f t="shared" si="175"/>
        <v>-4.3784420533654611E-15</v>
      </c>
      <c r="AK585" s="131">
        <v>2.3450551998015084E-2</v>
      </c>
      <c r="AL585" s="131">
        <f t="shared" si="176"/>
        <v>1.0946105133413653E-14</v>
      </c>
      <c r="AM585" s="131">
        <v>1.5578542598999446E-2</v>
      </c>
      <c r="AN585" s="131">
        <f t="shared" si="177"/>
        <v>1.0946105133413653E-15</v>
      </c>
      <c r="AO585" s="131">
        <f>Plan2!AB585</f>
        <v>0.12584668590644757</v>
      </c>
      <c r="AP585" s="133">
        <f t="shared" si="178"/>
        <v>4.0868122533332385E-3</v>
      </c>
    </row>
    <row r="586" spans="5:42" x14ac:dyDescent="0.25">
      <c r="E586" s="49">
        <v>0</v>
      </c>
      <c r="F586" s="41">
        <v>581</v>
      </c>
      <c r="G586" s="42">
        <f t="shared" si="171"/>
        <v>68.416666666666643</v>
      </c>
      <c r="H586" s="43">
        <f t="shared" si="165"/>
        <v>1.516E-2</v>
      </c>
      <c r="I586" s="44">
        <f t="shared" si="166"/>
        <v>1.2633333333332615E-3</v>
      </c>
      <c r="J586" s="44">
        <f t="shared" si="179"/>
        <v>0.84473231437356111</v>
      </c>
      <c r="K586" s="45">
        <f t="shared" si="162"/>
        <v>0.23903658219296026</v>
      </c>
      <c r="L586" s="46">
        <f t="shared" si="167"/>
        <v>0</v>
      </c>
      <c r="M586" s="46">
        <f t="shared" si="168"/>
        <v>0</v>
      </c>
      <c r="N586" s="46">
        <f t="shared" si="169"/>
        <v>0</v>
      </c>
      <c r="O586" s="47">
        <f t="shared" si="170"/>
        <v>0</v>
      </c>
      <c r="P586" s="48">
        <f t="shared" si="163"/>
        <v>462.48604248969576</v>
      </c>
      <c r="Q586" s="50">
        <f t="shared" si="164"/>
        <v>0</v>
      </c>
      <c r="AB586" s="153">
        <v>6320</v>
      </c>
      <c r="AC586" s="131">
        <v>9.1797177920690448E-2</v>
      </c>
      <c r="AD586" s="131">
        <f t="shared" si="172"/>
        <v>6.1395333261771157E-14</v>
      </c>
      <c r="AE586" s="131">
        <v>6.8349598509241064E-2</v>
      </c>
      <c r="AF586" s="131">
        <f t="shared" si="173"/>
        <v>-8.7707618945387367E-15</v>
      </c>
      <c r="AG586" s="131">
        <v>4.9261782094008673E-2</v>
      </c>
      <c r="AH586" s="131">
        <f t="shared" si="174"/>
        <v>2.631228568361621E-14</v>
      </c>
      <c r="AI586" s="131">
        <v>3.4431153708447647E-2</v>
      </c>
      <c r="AJ586" s="131">
        <f t="shared" si="175"/>
        <v>1.7541523789077473E-14</v>
      </c>
      <c r="AK586" s="131">
        <v>2.3413446694220744E-2</v>
      </c>
      <c r="AL586" s="131">
        <f t="shared" si="176"/>
        <v>-6.5780714209040525E-15</v>
      </c>
      <c r="AM586" s="131">
        <v>1.5553893006279502E-2</v>
      </c>
      <c r="AN586" s="131">
        <f t="shared" si="177"/>
        <v>-5.4817261840867104E-15</v>
      </c>
      <c r="AO586" s="131">
        <f>Plan2!AB586</f>
        <v>0.12565400807749552</v>
      </c>
      <c r="AP586" s="133">
        <f t="shared" si="178"/>
        <v>4.0742980087589142E-3</v>
      </c>
    </row>
    <row r="587" spans="5:42" x14ac:dyDescent="0.25">
      <c r="E587" s="49">
        <v>0</v>
      </c>
      <c r="F587" s="41">
        <v>582</v>
      </c>
      <c r="G587" s="42">
        <f t="shared" si="171"/>
        <v>68.499999999999972</v>
      </c>
      <c r="H587" s="43">
        <f t="shared" si="165"/>
        <v>1.516E-2</v>
      </c>
      <c r="I587" s="44">
        <f t="shared" si="166"/>
        <v>1.2633333333332615E-3</v>
      </c>
      <c r="J587" s="44">
        <f t="shared" si="179"/>
        <v>0.84366513588306924</v>
      </c>
      <c r="K587" s="45">
        <f t="shared" si="162"/>
        <v>0.23844850385565006</v>
      </c>
      <c r="L587" s="46">
        <f t="shared" si="167"/>
        <v>0</v>
      </c>
      <c r="M587" s="46">
        <f t="shared" si="168"/>
        <v>0</v>
      </c>
      <c r="N587" s="46">
        <f t="shared" si="169"/>
        <v>0</v>
      </c>
      <c r="O587" s="47">
        <f t="shared" si="170"/>
        <v>0</v>
      </c>
      <c r="P587" s="48">
        <f t="shared" si="163"/>
        <v>462.48604248969576</v>
      </c>
      <c r="Q587" s="50">
        <f t="shared" si="164"/>
        <v>0</v>
      </c>
      <c r="AB587" s="153">
        <v>6330</v>
      </c>
      <c r="AC587" s="131">
        <v>9.16521586822691E-2</v>
      </c>
      <c r="AD587" s="131">
        <f t="shared" si="172"/>
        <v>-1.7569279364693102E-14</v>
      </c>
      <c r="AE587" s="131">
        <v>6.8241621260411223E-2</v>
      </c>
      <c r="AF587" s="131">
        <f t="shared" si="173"/>
        <v>-4.3923198411732756E-14</v>
      </c>
      <c r="AG587" s="131">
        <v>4.9183959373481106E-2</v>
      </c>
      <c r="AH587" s="131">
        <f t="shared" si="174"/>
        <v>6.1492477776425858E-14</v>
      </c>
      <c r="AI587" s="131">
        <v>3.4376760100693342E-2</v>
      </c>
      <c r="AJ587" s="131">
        <f t="shared" si="175"/>
        <v>-2.6353919047039653E-14</v>
      </c>
      <c r="AK587" s="131">
        <v>2.3376458626773344E-2</v>
      </c>
      <c r="AL587" s="131">
        <f t="shared" si="176"/>
        <v>1.7569279364693102E-14</v>
      </c>
      <c r="AM587" s="131">
        <v>1.552932129536912E-2</v>
      </c>
      <c r="AN587" s="131">
        <f t="shared" si="177"/>
        <v>8.7846396823465511E-15</v>
      </c>
      <c r="AO587" s="131">
        <f>Plan2!AB587</f>
        <v>0.1254619193461817</v>
      </c>
      <c r="AP587" s="133">
        <f t="shared" si="178"/>
        <v>4.0618411558572265E-3</v>
      </c>
    </row>
    <row r="588" spans="5:42" x14ac:dyDescent="0.25">
      <c r="E588" s="49">
        <v>0</v>
      </c>
      <c r="F588" s="41">
        <v>583</v>
      </c>
      <c r="G588" s="42">
        <f t="shared" si="171"/>
        <v>68.5833333333333</v>
      </c>
      <c r="H588" s="43">
        <f t="shared" si="165"/>
        <v>1.516E-2</v>
      </c>
      <c r="I588" s="44">
        <f t="shared" si="166"/>
        <v>1.2633333333332615E-3</v>
      </c>
      <c r="J588" s="44">
        <f t="shared" si="179"/>
        <v>0.84259930559473706</v>
      </c>
      <c r="K588" s="45">
        <f t="shared" si="162"/>
        <v>0.23786187230998834</v>
      </c>
      <c r="L588" s="46">
        <f t="shared" si="167"/>
        <v>0</v>
      </c>
      <c r="M588" s="46">
        <f t="shared" si="168"/>
        <v>0</v>
      </c>
      <c r="N588" s="46">
        <f t="shared" si="169"/>
        <v>0</v>
      </c>
      <c r="O588" s="47">
        <f t="shared" si="170"/>
        <v>0</v>
      </c>
      <c r="P588" s="48">
        <f t="shared" si="163"/>
        <v>462.48604248969576</v>
      </c>
      <c r="Q588" s="50">
        <f t="shared" si="164"/>
        <v>0</v>
      </c>
      <c r="AB588" s="153">
        <v>6340</v>
      </c>
      <c r="AC588" s="131">
        <v>9.1507596917786094E-2</v>
      </c>
      <c r="AD588" s="131">
        <f t="shared" si="172"/>
        <v>4.3992587350771828E-14</v>
      </c>
      <c r="AE588" s="131">
        <v>6.8133984633817549E-2</v>
      </c>
      <c r="AF588" s="131">
        <f t="shared" si="173"/>
        <v>1.7597034940308731E-14</v>
      </c>
      <c r="AG588" s="131">
        <v>4.910638215049442E-2</v>
      </c>
      <c r="AH588" s="131">
        <f t="shared" si="174"/>
        <v>-7.918665723138929E-14</v>
      </c>
      <c r="AI588" s="131">
        <v>3.4322538081607096E-2</v>
      </c>
      <c r="AJ588" s="131">
        <f t="shared" si="175"/>
        <v>1.3197776205231548E-14</v>
      </c>
      <c r="AK588" s="131">
        <v>2.333958724092668E-2</v>
      </c>
      <c r="AL588" s="131">
        <f t="shared" si="176"/>
        <v>-1.0998146837692957E-14</v>
      </c>
      <c r="AM588" s="131">
        <v>1.5504827097742348E-2</v>
      </c>
      <c r="AN588" s="131">
        <f t="shared" si="177"/>
        <v>-4.3992587350771828E-15</v>
      </c>
      <c r="AO588" s="131">
        <f>Plan2!AB588</f>
        <v>0.12527041701494954</v>
      </c>
      <c r="AP588" s="133">
        <f t="shared" si="178"/>
        <v>4.0494413449927991E-3</v>
      </c>
    </row>
    <row r="589" spans="5:42" x14ac:dyDescent="0.25">
      <c r="E589" s="49">
        <v>0</v>
      </c>
      <c r="F589" s="41">
        <v>584</v>
      </c>
      <c r="G589" s="42">
        <f t="shared" si="171"/>
        <v>68.666666666666629</v>
      </c>
      <c r="H589" s="43">
        <f t="shared" si="165"/>
        <v>1.516E-2</v>
      </c>
      <c r="I589" s="44">
        <f t="shared" si="166"/>
        <v>1.2633333333332615E-3</v>
      </c>
      <c r="J589" s="44">
        <f t="shared" si="179"/>
        <v>0.84153482180533579</v>
      </c>
      <c r="K589" s="45">
        <f t="shared" si="162"/>
        <v>0.2372766839965752</v>
      </c>
      <c r="L589" s="46">
        <f t="shared" si="167"/>
        <v>0</v>
      </c>
      <c r="M589" s="46">
        <f t="shared" si="168"/>
        <v>0</v>
      </c>
      <c r="N589" s="46">
        <f t="shared" si="169"/>
        <v>0</v>
      </c>
      <c r="O589" s="47">
        <f t="shared" si="170"/>
        <v>0</v>
      </c>
      <c r="P589" s="48">
        <f t="shared" si="163"/>
        <v>462.48604248969576</v>
      </c>
      <c r="Q589" s="50">
        <f t="shared" si="164"/>
        <v>0</v>
      </c>
      <c r="AB589" s="153">
        <v>6350</v>
      </c>
      <c r="AC589" s="131">
        <v>9.1363490465946981E-2</v>
      </c>
      <c r="AD589" s="131">
        <f t="shared" si="172"/>
        <v>-4.40619762898109E-14</v>
      </c>
      <c r="AE589" s="131">
        <v>6.8026687020220952E-2</v>
      </c>
      <c r="AF589" s="131">
        <f t="shared" si="173"/>
        <v>-1.762479051592436E-14</v>
      </c>
      <c r="AG589" s="131">
        <v>4.9029049265218075E-2</v>
      </c>
      <c r="AH589" s="131">
        <f t="shared" si="174"/>
        <v>1.762479051592436E-14</v>
      </c>
      <c r="AI589" s="131">
        <v>3.4268486840533741E-2</v>
      </c>
      <c r="AJ589" s="131">
        <f t="shared" si="175"/>
        <v>2.643718577388654E-14</v>
      </c>
      <c r="AK589" s="131">
        <v>2.3302831985429151E-2</v>
      </c>
      <c r="AL589" s="131">
        <f t="shared" si="176"/>
        <v>-4.40619762898109E-15</v>
      </c>
      <c r="AM589" s="131">
        <v>1.548041004719472E-2</v>
      </c>
      <c r="AN589" s="131">
        <f t="shared" si="177"/>
        <v>-1.1015494072452725E-15</v>
      </c>
      <c r="AO589" s="131">
        <f>Plan2!AB589</f>
        <v>0.12507949840268581</v>
      </c>
      <c r="AP589" s="133">
        <f t="shared" si="178"/>
        <v>4.0370982274910705E-3</v>
      </c>
    </row>
    <row r="590" spans="5:42" x14ac:dyDescent="0.25">
      <c r="E590" s="49">
        <v>0</v>
      </c>
      <c r="F590" s="41">
        <v>585</v>
      </c>
      <c r="G590" s="42">
        <f t="shared" si="171"/>
        <v>68.749999999999957</v>
      </c>
      <c r="H590" s="43">
        <f t="shared" si="165"/>
        <v>1.516E-2</v>
      </c>
      <c r="I590" s="44">
        <f t="shared" si="166"/>
        <v>1.2633333333332615E-3</v>
      </c>
      <c r="J590" s="44">
        <f t="shared" si="179"/>
        <v>0.84047168281378837</v>
      </c>
      <c r="K590" s="45">
        <f t="shared" si="162"/>
        <v>0.23669293536476721</v>
      </c>
      <c r="L590" s="46">
        <f t="shared" si="167"/>
        <v>0</v>
      </c>
      <c r="M590" s="46">
        <f t="shared" si="168"/>
        <v>0</v>
      </c>
      <c r="N590" s="46">
        <f t="shared" si="169"/>
        <v>0</v>
      </c>
      <c r="O590" s="47">
        <f t="shared" si="170"/>
        <v>0</v>
      </c>
      <c r="P590" s="48">
        <f t="shared" si="163"/>
        <v>462.48604248969576</v>
      </c>
      <c r="Q590" s="50">
        <f t="shared" si="164"/>
        <v>0</v>
      </c>
      <c r="AB590" s="153">
        <v>6360</v>
      </c>
      <c r="AC590" s="131">
        <v>9.1219837179050953E-2</v>
      </c>
      <c r="AD590" s="131">
        <f t="shared" si="172"/>
        <v>7.943645741192995E-14</v>
      </c>
      <c r="AE590" s="131">
        <v>6.7919726820503706E-2</v>
      </c>
      <c r="AF590" s="131">
        <f t="shared" si="173"/>
        <v>5.2957638274619967E-14</v>
      </c>
      <c r="AG590" s="131">
        <v>4.8951959565115541E-2</v>
      </c>
      <c r="AH590" s="131">
        <f t="shared" si="174"/>
        <v>8.8262730457699945E-15</v>
      </c>
      <c r="AI590" s="131">
        <v>3.4214605571916537E-2</v>
      </c>
      <c r="AJ590" s="131">
        <f t="shared" si="175"/>
        <v>-4.4131365228849972E-15</v>
      </c>
      <c r="AK590" s="131">
        <v>2.326619231249609E-2</v>
      </c>
      <c r="AL590" s="131">
        <f t="shared" si="176"/>
        <v>2.2065682614424986E-15</v>
      </c>
      <c r="AM590" s="131">
        <v>1.5456069779824919E-2</v>
      </c>
      <c r="AN590" s="131">
        <f t="shared" si="177"/>
        <v>2.2065682614424986E-15</v>
      </c>
      <c r="AO590" s="131">
        <f>Plan2!AB590</f>
        <v>0.12488916084459865</v>
      </c>
      <c r="AP590" s="133">
        <f t="shared" si="178"/>
        <v>4.0248114592567052E-3</v>
      </c>
    </row>
    <row r="591" spans="5:42" x14ac:dyDescent="0.25">
      <c r="E591" s="49">
        <v>0</v>
      </c>
      <c r="F591" s="41">
        <v>586</v>
      </c>
      <c r="G591" s="42">
        <f t="shared" si="171"/>
        <v>68.833333333333286</v>
      </c>
      <c r="H591" s="43">
        <f t="shared" si="165"/>
        <v>1.516E-2</v>
      </c>
      <c r="I591" s="44">
        <f t="shared" si="166"/>
        <v>1.2633333333332615E-3</v>
      </c>
      <c r="J591" s="44">
        <f t="shared" si="179"/>
        <v>0.83940988692116703</v>
      </c>
      <c r="K591" s="45">
        <f t="shared" si="162"/>
        <v>0.23611062287265663</v>
      </c>
      <c r="L591" s="46">
        <f t="shared" si="167"/>
        <v>0</v>
      </c>
      <c r="M591" s="46">
        <f t="shared" si="168"/>
        <v>0</v>
      </c>
      <c r="N591" s="46">
        <f t="shared" si="169"/>
        <v>0</v>
      </c>
      <c r="O591" s="47">
        <f t="shared" si="170"/>
        <v>0</v>
      </c>
      <c r="P591" s="48">
        <f t="shared" si="163"/>
        <v>462.48604248969576</v>
      </c>
      <c r="Q591" s="50">
        <f t="shared" si="164"/>
        <v>0</v>
      </c>
      <c r="AB591" s="153">
        <v>6370</v>
      </c>
      <c r="AC591" s="131">
        <v>9.1076634922882788E-2</v>
      </c>
      <c r="AD591" s="131">
        <f t="shared" si="172"/>
        <v>-7.0721206668622472E-14</v>
      </c>
      <c r="AE591" s="131">
        <v>6.7813102445589246E-2</v>
      </c>
      <c r="AF591" s="131">
        <f t="shared" si="173"/>
        <v>-8.840150833577809E-15</v>
      </c>
      <c r="AG591" s="131">
        <v>4.8875111904887684E-2</v>
      </c>
      <c r="AH591" s="131">
        <f t="shared" si="174"/>
        <v>-2.6520452500733427E-14</v>
      </c>
      <c r="AI591" s="131">
        <v>3.4160893475257317E-2</v>
      </c>
      <c r="AJ591" s="131">
        <f t="shared" si="175"/>
        <v>-4.4200754167889045E-15</v>
      </c>
      <c r="AK591" s="131">
        <v>2.3229667677782589E-2</v>
      </c>
      <c r="AL591" s="131">
        <f t="shared" si="176"/>
        <v>-4.4200754167889045E-15</v>
      </c>
      <c r="AM591" s="131">
        <v>1.5431805934016716E-2</v>
      </c>
      <c r="AN591" s="131">
        <f t="shared" si="177"/>
        <v>0</v>
      </c>
      <c r="AO591" s="131">
        <f>Plan2!AB591</f>
        <v>0.12469940169209051</v>
      </c>
      <c r="AP591" s="133">
        <f t="shared" si="178"/>
        <v>4.0125806969115163E-3</v>
      </c>
    </row>
    <row r="592" spans="5:42" x14ac:dyDescent="0.25">
      <c r="E592" s="49">
        <v>0</v>
      </c>
      <c r="F592" s="41">
        <v>587</v>
      </c>
      <c r="G592" s="42">
        <f t="shared" si="171"/>
        <v>68.916666666666615</v>
      </c>
      <c r="H592" s="43">
        <f t="shared" si="165"/>
        <v>1.516E-2</v>
      </c>
      <c r="I592" s="44">
        <f t="shared" si="166"/>
        <v>1.2633333333341233E-3</v>
      </c>
      <c r="J592" s="44">
        <f t="shared" si="179"/>
        <v>0.83834943243069004</v>
      </c>
      <c r="K592" s="45">
        <f t="shared" si="162"/>
        <v>0.23552974298704926</v>
      </c>
      <c r="L592" s="46">
        <f t="shared" si="167"/>
        <v>0</v>
      </c>
      <c r="M592" s="46">
        <f t="shared" si="168"/>
        <v>0</v>
      </c>
      <c r="N592" s="46">
        <f t="shared" si="169"/>
        <v>0</v>
      </c>
      <c r="O592" s="47">
        <f t="shared" si="170"/>
        <v>0</v>
      </c>
      <c r="P592" s="48">
        <f t="shared" si="163"/>
        <v>462.48604248969576</v>
      </c>
      <c r="Q592" s="50">
        <f t="shared" si="164"/>
        <v>0</v>
      </c>
      <c r="AB592" s="153">
        <v>6380</v>
      </c>
      <c r="AC592" s="131">
        <v>9.0933881576608699E-2</v>
      </c>
      <c r="AD592" s="131">
        <f t="shared" si="172"/>
        <v>8.8540286213856234E-15</v>
      </c>
      <c r="AE592" s="131">
        <v>6.7706812316364176E-2</v>
      </c>
      <c r="AF592" s="131">
        <f t="shared" si="173"/>
        <v>-8.8540286213856234E-15</v>
      </c>
      <c r="AG592" s="131">
        <v>4.8798505146416093E-2</v>
      </c>
      <c r="AH592" s="131">
        <f t="shared" si="174"/>
        <v>1.3281042932078435E-14</v>
      </c>
      <c r="AI592" s="131">
        <v>3.4107349755076677E-2</v>
      </c>
      <c r="AJ592" s="131">
        <f t="shared" si="175"/>
        <v>8.8540286213856234E-15</v>
      </c>
      <c r="AK592" s="131">
        <v>2.3193257540356612E-2</v>
      </c>
      <c r="AL592" s="131">
        <f t="shared" si="176"/>
        <v>8.8540286213856234E-15</v>
      </c>
      <c r="AM592" s="131">
        <v>1.5407618150421073E-2</v>
      </c>
      <c r="AN592" s="131">
        <f t="shared" si="177"/>
        <v>-4.4270143106928117E-15</v>
      </c>
      <c r="AO592" s="131">
        <f>Plan2!AB592</f>
        <v>0.12451021831263782</v>
      </c>
      <c r="AP592" s="133">
        <f t="shared" si="178"/>
        <v>4.0004056012706568E-3</v>
      </c>
    </row>
    <row r="593" spans="5:42" x14ac:dyDescent="0.25">
      <c r="E593" s="49">
        <v>1</v>
      </c>
      <c r="F593" s="41">
        <v>588</v>
      </c>
      <c r="G593" s="42">
        <v>69</v>
      </c>
      <c r="H593" s="43">
        <f t="shared" si="165"/>
        <v>1.6945999999999999E-2</v>
      </c>
      <c r="I593" s="44">
        <f t="shared" si="166"/>
        <v>1.4121666666665864E-3</v>
      </c>
      <c r="J593" s="44">
        <f t="shared" si="179"/>
        <v>0.83729031764771855</v>
      </c>
      <c r="K593" s="45">
        <f t="shared" si="162"/>
        <v>0.23495029218344332</v>
      </c>
      <c r="L593" s="46">
        <f t="shared" si="167"/>
        <v>0</v>
      </c>
      <c r="M593" s="46">
        <f t="shared" si="168"/>
        <v>0</v>
      </c>
      <c r="N593" s="46">
        <f t="shared" si="169"/>
        <v>0</v>
      </c>
      <c r="O593" s="47">
        <f t="shared" si="170"/>
        <v>0</v>
      </c>
      <c r="P593" s="48">
        <f t="shared" si="163"/>
        <v>462.48604248969576</v>
      </c>
      <c r="Q593" s="50">
        <f t="shared" si="164"/>
        <v>0</v>
      </c>
      <c r="AB593" s="153">
        <v>6390</v>
      </c>
      <c r="AC593" s="131">
        <v>9.079157503267031E-2</v>
      </c>
      <c r="AD593" s="131">
        <f t="shared" si="172"/>
        <v>-1.7735812818386876E-14</v>
      </c>
      <c r="AE593" s="131">
        <v>6.7600854863599957E-2</v>
      </c>
      <c r="AF593" s="131">
        <f t="shared" si="173"/>
        <v>2.6603719227580314E-14</v>
      </c>
      <c r="AG593" s="131">
        <v>4.8722138158706498E-2</v>
      </c>
      <c r="AH593" s="131">
        <f t="shared" si="174"/>
        <v>-1.3301859613790157E-14</v>
      </c>
      <c r="AI593" s="131">
        <v>3.4053973620874638E-2</v>
      </c>
      <c r="AJ593" s="131">
        <f t="shared" si="175"/>
        <v>-2.6603719227580314E-14</v>
      </c>
      <c r="AK593" s="131">
        <v>2.315696136267217E-2</v>
      </c>
      <c r="AL593" s="131">
        <f t="shared" si="176"/>
        <v>-2.2169766022983595E-15</v>
      </c>
      <c r="AM593" s="131">
        <v>1.5383506071938413E-2</v>
      </c>
      <c r="AN593" s="131">
        <f t="shared" si="177"/>
        <v>2.2169766022983595E-15</v>
      </c>
      <c r="AO593" s="131">
        <f>Plan2!AB593</f>
        <v>0.12432160808966745</v>
      </c>
      <c r="AP593" s="133">
        <f t="shared" si="178"/>
        <v>3.988285834572558E-3</v>
      </c>
    </row>
    <row r="594" spans="5:42" x14ac:dyDescent="0.25">
      <c r="E594" s="49">
        <v>0</v>
      </c>
      <c r="F594" s="41">
        <v>589</v>
      </c>
      <c r="G594" s="42">
        <f t="shared" si="171"/>
        <v>69.083333333333329</v>
      </c>
      <c r="H594" s="43">
        <f t="shared" si="165"/>
        <v>1.6945999999999999E-2</v>
      </c>
      <c r="I594" s="44">
        <f t="shared" si="166"/>
        <v>1.4121666666665864E-3</v>
      </c>
      <c r="J594" s="44">
        <f t="shared" si="179"/>
        <v>0.83610792417081381</v>
      </c>
      <c r="K594" s="45">
        <f t="shared" si="162"/>
        <v>0.2343722669460081</v>
      </c>
      <c r="L594" s="46">
        <f t="shared" si="167"/>
        <v>0</v>
      </c>
      <c r="M594" s="46">
        <f t="shared" si="168"/>
        <v>0</v>
      </c>
      <c r="N594" s="46">
        <f t="shared" si="169"/>
        <v>0</v>
      </c>
      <c r="O594" s="47">
        <f t="shared" si="170"/>
        <v>0</v>
      </c>
      <c r="P594" s="48">
        <f t="shared" si="163"/>
        <v>462.48604248969576</v>
      </c>
      <c r="Q594" s="50">
        <f t="shared" si="164"/>
        <v>0</v>
      </c>
      <c r="AB594" s="153">
        <v>6400</v>
      </c>
      <c r="AC594" s="131">
        <v>9.0649713196681816E-2</v>
      </c>
      <c r="AD594" s="131">
        <f t="shared" si="172"/>
        <v>3.5527136788005009E-14</v>
      </c>
      <c r="AE594" s="131">
        <v>6.749522852787547E-2</v>
      </c>
      <c r="AF594" s="131">
        <f t="shared" si="173"/>
        <v>-7.1054273576010019E-14</v>
      </c>
      <c r="AG594" s="131">
        <v>4.8646009817833478E-2</v>
      </c>
      <c r="AH594" s="131">
        <f t="shared" si="174"/>
        <v>-2.6645352591003757E-14</v>
      </c>
      <c r="AI594" s="131">
        <v>3.4000764287092054E-2</v>
      </c>
      <c r="AJ594" s="131">
        <f t="shared" si="175"/>
        <v>2.2204460492503131E-14</v>
      </c>
      <c r="AK594" s="131">
        <v>2.3120778610543E-2</v>
      </c>
      <c r="AL594" s="131">
        <f t="shared" si="176"/>
        <v>2.2204460492503131E-15</v>
      </c>
      <c r="AM594" s="131">
        <v>1.5359469343701006E-2</v>
      </c>
      <c r="AN594" s="131">
        <f t="shared" si="177"/>
        <v>-2.2204460492503131E-15</v>
      </c>
      <c r="AO594" s="131">
        <f>Plan2!AB594</f>
        <v>0.12413356842243761</v>
      </c>
      <c r="AP594" s="133">
        <f t="shared" si="178"/>
        <v>3.9762210625671202E-3</v>
      </c>
    </row>
    <row r="595" spans="5:42" x14ac:dyDescent="0.25">
      <c r="E595" s="49">
        <v>0</v>
      </c>
      <c r="F595" s="41">
        <v>590</v>
      </c>
      <c r="G595" s="42">
        <f t="shared" si="171"/>
        <v>69.166666666666657</v>
      </c>
      <c r="H595" s="43">
        <f t="shared" si="165"/>
        <v>1.6945999999999999E-2</v>
      </c>
      <c r="I595" s="44">
        <f t="shared" si="166"/>
        <v>1.4121666666665864E-3</v>
      </c>
      <c r="J595" s="44">
        <f t="shared" si="179"/>
        <v>0.83492720043056401</v>
      </c>
      <c r="K595" s="45">
        <f t="shared" si="162"/>
        <v>0.2337956637675625</v>
      </c>
      <c r="L595" s="46">
        <f t="shared" si="167"/>
        <v>0</v>
      </c>
      <c r="M595" s="46">
        <f t="shared" si="168"/>
        <v>0</v>
      </c>
      <c r="N595" s="46">
        <f t="shared" si="169"/>
        <v>0</v>
      </c>
      <c r="O595" s="47">
        <f t="shared" si="170"/>
        <v>0</v>
      </c>
      <c r="P595" s="48">
        <f t="shared" si="163"/>
        <v>462.48604248969576</v>
      </c>
      <c r="Q595" s="50">
        <f t="shared" si="164"/>
        <v>0</v>
      </c>
      <c r="AB595" s="153">
        <v>6410</v>
      </c>
      <c r="AC595" s="131">
        <v>9.0508293987326599E-2</v>
      </c>
      <c r="AD595" s="131">
        <f t="shared" si="172"/>
        <v>-1.7791323969618134E-14</v>
      </c>
      <c r="AE595" s="131">
        <v>6.7389931759501281E-2</v>
      </c>
      <c r="AF595" s="131">
        <f t="shared" si="173"/>
        <v>1.7791323969618134E-14</v>
      </c>
      <c r="AG595" s="131">
        <v>4.8570119006885307E-2</v>
      </c>
      <c r="AH595" s="131">
        <f t="shared" si="174"/>
        <v>5.3373971908854401E-14</v>
      </c>
      <c r="AI595" s="131">
        <v>3.3947720973071589E-2</v>
      </c>
      <c r="AJ595" s="131">
        <f t="shared" si="175"/>
        <v>-2.66869859544272E-14</v>
      </c>
      <c r="AK595" s="131">
        <v>2.3084708753116238E-2</v>
      </c>
      <c r="AL595" s="131">
        <f t="shared" si="176"/>
        <v>-1.1119577481011333E-14</v>
      </c>
      <c r="AM595" s="131">
        <v>1.5335507613055627E-2</v>
      </c>
      <c r="AN595" s="131">
        <f t="shared" si="177"/>
        <v>1.33434929772136E-14</v>
      </c>
      <c r="AO595" s="131">
        <f>Plan2!AB595</f>
        <v>0.12394609672591651</v>
      </c>
      <c r="AP595" s="133">
        <f t="shared" si="178"/>
        <v>3.9642109524064273E-3</v>
      </c>
    </row>
    <row r="596" spans="5:42" x14ac:dyDescent="0.25">
      <c r="E596" s="49">
        <v>0</v>
      </c>
      <c r="F596" s="41">
        <v>591</v>
      </c>
      <c r="G596" s="42">
        <f t="shared" si="171"/>
        <v>69.249999999999986</v>
      </c>
      <c r="H596" s="43">
        <f t="shared" si="165"/>
        <v>1.6945999999999999E-2</v>
      </c>
      <c r="I596" s="44">
        <f t="shared" si="166"/>
        <v>1.4121666666665864E-3</v>
      </c>
      <c r="J596" s="44">
        <f t="shared" si="179"/>
        <v>0.83374814406902276</v>
      </c>
      <c r="K596" s="45">
        <f t="shared" si="162"/>
        <v>0.23322047914955377</v>
      </c>
      <c r="L596" s="46">
        <f t="shared" si="167"/>
        <v>0</v>
      </c>
      <c r="M596" s="46">
        <f t="shared" si="168"/>
        <v>0</v>
      </c>
      <c r="N596" s="46">
        <f t="shared" si="169"/>
        <v>0</v>
      </c>
      <c r="O596" s="47">
        <f t="shared" si="170"/>
        <v>0</v>
      </c>
      <c r="P596" s="48">
        <f t="shared" si="163"/>
        <v>462.48604248969576</v>
      </c>
      <c r="Q596" s="50">
        <f t="shared" si="164"/>
        <v>0</v>
      </c>
      <c r="AB596" s="153">
        <v>6420</v>
      </c>
      <c r="AC596" s="131">
        <v>9.0367315336256027E-2</v>
      </c>
      <c r="AD596" s="131">
        <f t="shared" si="172"/>
        <v>1.7819079545233762E-14</v>
      </c>
      <c r="AE596" s="131">
        <v>6.7284963018442875E-2</v>
      </c>
      <c r="AF596" s="131">
        <f t="shared" si="173"/>
        <v>0</v>
      </c>
      <c r="AG596" s="131">
        <v>4.8494464615908832E-2</v>
      </c>
      <c r="AH596" s="131">
        <f t="shared" si="174"/>
        <v>-1.3364309658925322E-14</v>
      </c>
      <c r="AI596" s="131">
        <v>3.3894842903020098E-2</v>
      </c>
      <c r="AJ596" s="131">
        <f t="shared" si="175"/>
        <v>1.3364309658925322E-14</v>
      </c>
      <c r="AK596" s="131">
        <v>2.3048751262846588E-2</v>
      </c>
      <c r="AL596" s="131">
        <f t="shared" si="176"/>
        <v>0</v>
      </c>
      <c r="AM596" s="131">
        <v>1.5311620529546188E-2</v>
      </c>
      <c r="AN596" s="131">
        <f t="shared" si="177"/>
        <v>-4.4547698863084406E-15</v>
      </c>
      <c r="AO596" s="131">
        <f>Plan2!AB596</f>
        <v>0.12375919043066538</v>
      </c>
      <c r="AP596" s="133">
        <f t="shared" si="178"/>
        <v>3.9522551746847268E-3</v>
      </c>
    </row>
    <row r="597" spans="5:42" x14ac:dyDescent="0.25">
      <c r="E597" s="49">
        <v>0</v>
      </c>
      <c r="F597" s="41">
        <v>592</v>
      </c>
      <c r="G597" s="42">
        <f t="shared" si="171"/>
        <v>69.333333333333314</v>
      </c>
      <c r="H597" s="43">
        <f t="shared" si="165"/>
        <v>1.6945999999999999E-2</v>
      </c>
      <c r="I597" s="44">
        <f t="shared" si="166"/>
        <v>1.4121666666665864E-3</v>
      </c>
      <c r="J597" s="44">
        <f t="shared" si="179"/>
        <v>0.83257075273157344</v>
      </c>
      <c r="K597" s="45">
        <f t="shared" si="162"/>
        <v>0.23264670960203643</v>
      </c>
      <c r="L597" s="46">
        <f t="shared" si="167"/>
        <v>0</v>
      </c>
      <c r="M597" s="46">
        <f t="shared" si="168"/>
        <v>0</v>
      </c>
      <c r="N597" s="46">
        <f t="shared" si="169"/>
        <v>0</v>
      </c>
      <c r="O597" s="47">
        <f t="shared" si="170"/>
        <v>0</v>
      </c>
      <c r="P597" s="48">
        <f t="shared" si="163"/>
        <v>462.48604248969576</v>
      </c>
      <c r="Q597" s="50">
        <f t="shared" si="164"/>
        <v>0</v>
      </c>
      <c r="AB597" s="153">
        <v>6430</v>
      </c>
      <c r="AC597" s="131">
        <v>9.0226775187988106E-2</v>
      </c>
      <c r="AD597" s="131">
        <f t="shared" si="172"/>
        <v>-1.7846835120849391E-14</v>
      </c>
      <c r="AE597" s="131">
        <v>6.7180320774246252E-2</v>
      </c>
      <c r="AF597" s="131">
        <f t="shared" si="173"/>
        <v>8.9234175604246957E-15</v>
      </c>
      <c r="AG597" s="131">
        <v>4.8419045541856109E-2</v>
      </c>
      <c r="AH597" s="131">
        <f t="shared" si="174"/>
        <v>8.9234175604246957E-15</v>
      </c>
      <c r="AI597" s="131">
        <v>3.3842129305970269E-2</v>
      </c>
      <c r="AJ597" s="131">
        <f t="shared" si="175"/>
        <v>-2.2308543901061739E-14</v>
      </c>
      <c r="AK597" s="131">
        <v>2.3012905615470477E-2</v>
      </c>
      <c r="AL597" s="131">
        <f t="shared" si="176"/>
        <v>6.6925631703185218E-15</v>
      </c>
      <c r="AM597" s="131">
        <v>1.5287807744896815E-2</v>
      </c>
      <c r="AN597" s="131">
        <f t="shared" si="177"/>
        <v>-1.115427195053087E-15</v>
      </c>
      <c r="AO597" s="131">
        <f>Plan2!AB597</f>
        <v>0.12357284698272113</v>
      </c>
      <c r="AP597" s="133">
        <f t="shared" si="178"/>
        <v>3.940353402507632E-3</v>
      </c>
    </row>
    <row r="598" spans="5:42" x14ac:dyDescent="0.25">
      <c r="E598" s="49">
        <v>0</v>
      </c>
      <c r="F598" s="41">
        <v>593</v>
      </c>
      <c r="G598" s="42">
        <f t="shared" si="171"/>
        <v>69.416666666666643</v>
      </c>
      <c r="H598" s="43">
        <f t="shared" si="165"/>
        <v>1.6945999999999999E-2</v>
      </c>
      <c r="I598" s="44">
        <f t="shared" si="166"/>
        <v>1.4121666666665864E-3</v>
      </c>
      <c r="J598" s="44">
        <f t="shared" si="179"/>
        <v>0.83139502406692445</v>
      </c>
      <c r="K598" s="45">
        <f t="shared" si="162"/>
        <v>0.23207435164365067</v>
      </c>
      <c r="L598" s="46">
        <f t="shared" si="167"/>
        <v>0</v>
      </c>
      <c r="M598" s="46">
        <f t="shared" si="168"/>
        <v>0</v>
      </c>
      <c r="N598" s="46">
        <f t="shared" si="169"/>
        <v>0</v>
      </c>
      <c r="O598" s="47">
        <f t="shared" si="170"/>
        <v>0</v>
      </c>
      <c r="P598" s="48">
        <f t="shared" si="163"/>
        <v>462.48604248969576</v>
      </c>
      <c r="Q598" s="50">
        <f t="shared" si="164"/>
        <v>0</v>
      </c>
      <c r="AB598" s="153">
        <v>6440</v>
      </c>
      <c r="AC598" s="131">
        <v>9.0086671499808021E-2</v>
      </c>
      <c r="AD598" s="131">
        <f t="shared" si="172"/>
        <v>8.9372953482325102E-15</v>
      </c>
      <c r="AE598" s="131">
        <v>6.7076003505963183E-2</v>
      </c>
      <c r="AF598" s="131">
        <f t="shared" si="173"/>
        <v>-5.3623772089395067E-14</v>
      </c>
      <c r="AG598" s="131">
        <v>4.8343860688530242E-2</v>
      </c>
      <c r="AH598" s="131">
        <f t="shared" si="174"/>
        <v>-4.4686476741162551E-15</v>
      </c>
      <c r="AI598" s="131">
        <v>3.378957941574362E-2</v>
      </c>
      <c r="AJ598" s="131">
        <f t="shared" si="175"/>
        <v>8.9372953482325102E-15</v>
      </c>
      <c r="AK598" s="131">
        <v>2.2977171289980617E-2</v>
      </c>
      <c r="AL598" s="131">
        <f t="shared" si="176"/>
        <v>0</v>
      </c>
      <c r="AM598" s="131">
        <v>1.5264068912994812E-2</v>
      </c>
      <c r="AN598" s="131">
        <f t="shared" si="177"/>
        <v>6.7029715111743834E-15</v>
      </c>
      <c r="AO598" s="131">
        <f>Plan2!AB598</f>
        <v>0.1233870638434785</v>
      </c>
      <c r="AP598" s="133">
        <f t="shared" si="178"/>
        <v>3.9285053104715639E-3</v>
      </c>
    </row>
    <row r="599" spans="5:42" x14ac:dyDescent="0.25">
      <c r="E599" s="49">
        <v>0</v>
      </c>
      <c r="F599" s="41">
        <v>594</v>
      </c>
      <c r="G599" s="42">
        <f t="shared" si="171"/>
        <v>69.499999999999972</v>
      </c>
      <c r="H599" s="43">
        <f t="shared" si="165"/>
        <v>1.6945999999999999E-2</v>
      </c>
      <c r="I599" s="44">
        <f t="shared" si="166"/>
        <v>1.4121666666665864E-3</v>
      </c>
      <c r="J599" s="44">
        <f t="shared" si="179"/>
        <v>0.83022095572710475</v>
      </c>
      <c r="K599" s="45">
        <f t="shared" si="162"/>
        <v>0.23150340180160195</v>
      </c>
      <c r="L599" s="46">
        <f t="shared" si="167"/>
        <v>0</v>
      </c>
      <c r="M599" s="46">
        <f t="shared" si="168"/>
        <v>0</v>
      </c>
      <c r="N599" s="46">
        <f t="shared" si="169"/>
        <v>0</v>
      </c>
      <c r="O599" s="47">
        <f t="shared" si="170"/>
        <v>0</v>
      </c>
      <c r="P599" s="48">
        <f t="shared" si="163"/>
        <v>462.48604248969576</v>
      </c>
      <c r="Q599" s="50">
        <f t="shared" si="164"/>
        <v>0</v>
      </c>
      <c r="AB599" s="153">
        <v>6450</v>
      </c>
      <c r="AC599" s="131">
        <v>8.9947002241668739E-2</v>
      </c>
      <c r="AD599" s="131">
        <f t="shared" si="172"/>
        <v>-3.5804692544161298E-14</v>
      </c>
      <c r="AE599" s="131">
        <v>6.6972009702078034E-2</v>
      </c>
      <c r="AF599" s="131">
        <f t="shared" si="173"/>
        <v>3.5804692544161298E-14</v>
      </c>
      <c r="AG599" s="131">
        <v>4.8268908966532534E-2</v>
      </c>
      <c r="AH599" s="131">
        <f t="shared" si="174"/>
        <v>8.9511731360403246E-15</v>
      </c>
      <c r="AI599" s="131">
        <v>3.3737192470913051E-2</v>
      </c>
      <c r="AJ599" s="131">
        <f t="shared" si="175"/>
        <v>2.6853519408120974E-14</v>
      </c>
      <c r="AK599" s="131">
        <v>2.294154776860079E-2</v>
      </c>
      <c r="AL599" s="131">
        <f t="shared" si="176"/>
        <v>-8.9511731360403246E-15</v>
      </c>
      <c r="AM599" s="131">
        <v>1.5240403689873875E-2</v>
      </c>
      <c r="AN599" s="131">
        <f t="shared" si="177"/>
        <v>-1.0070069778045365E-14</v>
      </c>
      <c r="AO599" s="131">
        <f>Plan2!AB599</f>
        <v>0.12320183848957658</v>
      </c>
      <c r="AP599" s="133">
        <f t="shared" si="178"/>
        <v>3.9167105767391741E-3</v>
      </c>
    </row>
    <row r="600" spans="5:42" x14ac:dyDescent="0.25">
      <c r="E600" s="49">
        <v>0</v>
      </c>
      <c r="F600" s="41">
        <v>595</v>
      </c>
      <c r="G600" s="42">
        <f t="shared" si="171"/>
        <v>69.5833333333333</v>
      </c>
      <c r="H600" s="43">
        <f t="shared" si="165"/>
        <v>1.6945999999999999E-2</v>
      </c>
      <c r="I600" s="44">
        <f t="shared" si="166"/>
        <v>1.4121666666665864E-3</v>
      </c>
      <c r="J600" s="44">
        <f t="shared" si="179"/>
        <v>0.82904854536745887</v>
      </c>
      <c r="K600" s="45">
        <f t="shared" si="162"/>
        <v>0.23093385661163915</v>
      </c>
      <c r="L600" s="46">
        <f t="shared" si="167"/>
        <v>0</v>
      </c>
      <c r="M600" s="46">
        <f t="shared" si="168"/>
        <v>0</v>
      </c>
      <c r="N600" s="46">
        <f t="shared" si="169"/>
        <v>0</v>
      </c>
      <c r="O600" s="47">
        <f t="shared" si="170"/>
        <v>0</v>
      </c>
      <c r="P600" s="48">
        <f t="shared" si="163"/>
        <v>462.48604248969576</v>
      </c>
      <c r="Q600" s="50">
        <f t="shared" si="164"/>
        <v>0</v>
      </c>
      <c r="AB600" s="153">
        <v>6460</v>
      </c>
      <c r="AC600" s="131">
        <v>8.9807765396093392E-2</v>
      </c>
      <c r="AD600" s="131">
        <f t="shared" si="172"/>
        <v>0</v>
      </c>
      <c r="AE600" s="131">
        <v>6.6868337860433905E-2</v>
      </c>
      <c r="AF600" s="131">
        <f t="shared" si="173"/>
        <v>-2.6895152771544414E-14</v>
      </c>
      <c r="AG600" s="131">
        <v>4.8194189293209719E-2</v>
      </c>
      <c r="AH600" s="131">
        <f t="shared" si="174"/>
        <v>-4.4825254619240695E-15</v>
      </c>
      <c r="AI600" s="131">
        <v>3.3684967714766152E-2</v>
      </c>
      <c r="AJ600" s="131">
        <f t="shared" si="175"/>
        <v>1.7930101847696278E-14</v>
      </c>
      <c r="AK600" s="131">
        <v>2.2906034536760843E-2</v>
      </c>
      <c r="AL600" s="131">
        <f t="shared" si="176"/>
        <v>-4.4825254619240695E-15</v>
      </c>
      <c r="AM600" s="131">
        <v>1.5216811733697596E-2</v>
      </c>
      <c r="AN600" s="131">
        <f t="shared" si="177"/>
        <v>-2.2412627309620348E-15</v>
      </c>
      <c r="AO600" s="131">
        <f>Plan2!AB600</f>
        <v>0.12301716841278319</v>
      </c>
      <c r="AP600" s="133">
        <f t="shared" si="178"/>
        <v>3.9049688810455225E-3</v>
      </c>
    </row>
    <row r="601" spans="5:42" x14ac:dyDescent="0.25">
      <c r="E601" s="49">
        <v>0</v>
      </c>
      <c r="F601" s="41">
        <v>596</v>
      </c>
      <c r="G601" s="42">
        <f t="shared" si="171"/>
        <v>69.666666666666629</v>
      </c>
      <c r="H601" s="43">
        <f t="shared" si="165"/>
        <v>1.6945999999999999E-2</v>
      </c>
      <c r="I601" s="44">
        <f t="shared" si="166"/>
        <v>1.4121666666665864E-3</v>
      </c>
      <c r="J601" s="44">
        <f t="shared" si="179"/>
        <v>0.82787779064664258</v>
      </c>
      <c r="K601" s="45">
        <f t="shared" si="162"/>
        <v>0.23036571261803407</v>
      </c>
      <c r="L601" s="46">
        <f t="shared" si="167"/>
        <v>0</v>
      </c>
      <c r="M601" s="46">
        <f t="shared" si="168"/>
        <v>0</v>
      </c>
      <c r="N601" s="46">
        <f t="shared" si="169"/>
        <v>0</v>
      </c>
      <c r="O601" s="47">
        <f t="shared" si="170"/>
        <v>0</v>
      </c>
      <c r="P601" s="48">
        <f t="shared" si="163"/>
        <v>462.48604248969576</v>
      </c>
      <c r="Q601" s="50">
        <f t="shared" si="164"/>
        <v>0</v>
      </c>
      <c r="AB601" s="153">
        <v>6470</v>
      </c>
      <c r="AC601" s="131">
        <v>8.9668958958077763E-2</v>
      </c>
      <c r="AD601" s="131">
        <f t="shared" si="172"/>
        <v>-1.7957857423311907E-14</v>
      </c>
      <c r="AE601" s="131">
        <v>6.6764986488161232E-2</v>
      </c>
      <c r="AF601" s="131">
        <f t="shared" si="173"/>
        <v>8.9789287116559535E-15</v>
      </c>
      <c r="AG601" s="131">
        <v>4.8119700592601983E-2</v>
      </c>
      <c r="AH601" s="131">
        <f t="shared" si="174"/>
        <v>4.4894643558279768E-15</v>
      </c>
      <c r="AI601" s="131">
        <v>3.3632904395268781E-2</v>
      </c>
      <c r="AJ601" s="131">
        <f t="shared" si="175"/>
        <v>-3.1426250490795837E-14</v>
      </c>
      <c r="AK601" s="131">
        <v>2.2870631083071902E-2</v>
      </c>
      <c r="AL601" s="131">
        <f t="shared" si="176"/>
        <v>1.5713125245397919E-14</v>
      </c>
      <c r="AM601" s="131">
        <v>1.5193292704742895E-2</v>
      </c>
      <c r="AN601" s="131">
        <f t="shared" si="177"/>
        <v>5.611830444784971E-15</v>
      </c>
      <c r="AO601" s="131">
        <f>Plan2!AB601</f>
        <v>0.12283305111988273</v>
      </c>
      <c r="AP601" s="133">
        <f t="shared" si="178"/>
        <v>3.89327990617791E-3</v>
      </c>
    </row>
    <row r="602" spans="5:42" x14ac:dyDescent="0.25">
      <c r="E602" s="49">
        <v>0</v>
      </c>
      <c r="F602" s="41">
        <v>597</v>
      </c>
      <c r="G602" s="42">
        <f t="shared" si="171"/>
        <v>69.749999999999957</v>
      </c>
      <c r="H602" s="43">
        <f t="shared" si="165"/>
        <v>1.6945999999999999E-2</v>
      </c>
      <c r="I602" s="44">
        <f t="shared" si="166"/>
        <v>1.4121666666665864E-3</v>
      </c>
      <c r="J602" s="44">
        <f t="shared" si="179"/>
        <v>0.82670868922661789</v>
      </c>
      <c r="K602" s="45">
        <f t="shared" si="162"/>
        <v>0.2297989663735604</v>
      </c>
      <c r="L602" s="46">
        <f t="shared" si="167"/>
        <v>0</v>
      </c>
      <c r="M602" s="46">
        <f t="shared" si="168"/>
        <v>0</v>
      </c>
      <c r="N602" s="46">
        <f t="shared" si="169"/>
        <v>0</v>
      </c>
      <c r="O602" s="47">
        <f t="shared" si="170"/>
        <v>0</v>
      </c>
      <c r="P602" s="48">
        <f t="shared" si="163"/>
        <v>462.48604248969576</v>
      </c>
      <c r="Q602" s="50">
        <f t="shared" si="164"/>
        <v>0</v>
      </c>
      <c r="AB602" s="153">
        <v>6480</v>
      </c>
      <c r="AC602" s="131">
        <v>8.9530580934994372E-2</v>
      </c>
      <c r="AD602" s="131">
        <f t="shared" si="172"/>
        <v>4.496403249731884E-14</v>
      </c>
      <c r="AE602" s="131">
        <v>6.6661954101605483E-2</v>
      </c>
      <c r="AF602" s="131">
        <f t="shared" si="173"/>
        <v>3.5971225997855072E-14</v>
      </c>
      <c r="AG602" s="131">
        <v>4.8045441795391178E-2</v>
      </c>
      <c r="AH602" s="131">
        <f t="shared" si="174"/>
        <v>0</v>
      </c>
      <c r="AI602" s="131">
        <v>3.3581001765029185E-2</v>
      </c>
      <c r="AJ602" s="131">
        <f t="shared" si="175"/>
        <v>8.992806499463768E-15</v>
      </c>
      <c r="AK602" s="131">
        <v>2.2835336899301714E-2</v>
      </c>
      <c r="AL602" s="131">
        <f t="shared" si="176"/>
        <v>-8.992806499463768E-15</v>
      </c>
      <c r="AM602" s="131">
        <v>1.5169846265383714E-2</v>
      </c>
      <c r="AN602" s="131">
        <f t="shared" si="177"/>
        <v>-6.744604874597826E-15</v>
      </c>
      <c r="AO602" s="131">
        <f>Plan2!AB602</f>
        <v>0.12264948413256317</v>
      </c>
      <c r="AP602" s="133">
        <f t="shared" si="178"/>
        <v>3.8816433368070724E-3</v>
      </c>
    </row>
    <row r="603" spans="5:42" x14ac:dyDescent="0.25">
      <c r="E603" s="49">
        <v>0</v>
      </c>
      <c r="F603" s="41">
        <v>598</v>
      </c>
      <c r="G603" s="42">
        <f t="shared" si="171"/>
        <v>69.833333333333286</v>
      </c>
      <c r="H603" s="43">
        <f t="shared" si="165"/>
        <v>1.6945999999999999E-2</v>
      </c>
      <c r="I603" s="44">
        <f t="shared" si="166"/>
        <v>1.4121666666665864E-3</v>
      </c>
      <c r="J603" s="44">
        <f t="shared" si="179"/>
        <v>0.82554123877264851</v>
      </c>
      <c r="K603" s="45">
        <f t="shared" si="162"/>
        <v>0.22923361443947241</v>
      </c>
      <c r="L603" s="46">
        <f t="shared" si="167"/>
        <v>0</v>
      </c>
      <c r="M603" s="46">
        <f t="shared" si="168"/>
        <v>0</v>
      </c>
      <c r="N603" s="46">
        <f t="shared" si="169"/>
        <v>0</v>
      </c>
      <c r="O603" s="47">
        <f t="shared" si="170"/>
        <v>0</v>
      </c>
      <c r="P603" s="48">
        <f t="shared" si="163"/>
        <v>462.48604248969576</v>
      </c>
      <c r="Q603" s="50">
        <f t="shared" si="164"/>
        <v>0</v>
      </c>
      <c r="AB603" s="153">
        <v>6490</v>
      </c>
      <c r="AC603" s="131">
        <v>8.9392629346496805E-2</v>
      </c>
      <c r="AD603" s="131">
        <f t="shared" si="172"/>
        <v>7.2053474298172659E-14</v>
      </c>
      <c r="AE603" s="131">
        <v>6.6559239226256284E-2</v>
      </c>
      <c r="AF603" s="131">
        <f t="shared" si="173"/>
        <v>-2.7020052861814747E-14</v>
      </c>
      <c r="AG603" s="131">
        <v>4.7971411838849683E-2</v>
      </c>
      <c r="AH603" s="131">
        <f t="shared" si="174"/>
        <v>-3.602673714908633E-14</v>
      </c>
      <c r="AI603" s="131">
        <v>3.3529259081261774E-2</v>
      </c>
      <c r="AJ603" s="131">
        <f t="shared" si="175"/>
        <v>-1.8013368574543165E-14</v>
      </c>
      <c r="AK603" s="131">
        <v>2.2800151480350549E-2</v>
      </c>
      <c r="AL603" s="131">
        <f t="shared" si="176"/>
        <v>-4.5033421436357912E-15</v>
      </c>
      <c r="AM603" s="131">
        <v>1.5146472080074969E-2</v>
      </c>
      <c r="AN603" s="131">
        <f t="shared" si="177"/>
        <v>7.8808487513626346E-15</v>
      </c>
      <c r="AO603" s="131">
        <f>Plan2!AB603</f>
        <v>0.12246646498730514</v>
      </c>
      <c r="AP603" s="133">
        <f t="shared" si="178"/>
        <v>3.8700588600993069E-3</v>
      </c>
    </row>
    <row r="604" spans="5:42" x14ac:dyDescent="0.25">
      <c r="E604" s="49">
        <v>0</v>
      </c>
      <c r="F604" s="41">
        <v>599</v>
      </c>
      <c r="G604" s="42">
        <f t="shared" si="171"/>
        <v>69.916666666666615</v>
      </c>
      <c r="H604" s="43">
        <f t="shared" si="165"/>
        <v>1.6945999999999999E-2</v>
      </c>
      <c r="I604" s="44">
        <f t="shared" si="166"/>
        <v>1.4121666666675496E-3</v>
      </c>
      <c r="J604" s="44">
        <f t="shared" si="179"/>
        <v>0.82437543695329518</v>
      </c>
      <c r="K604" s="45">
        <f t="shared" si="162"/>
        <v>0.22866965338548462</v>
      </c>
      <c r="L604" s="46">
        <f t="shared" si="167"/>
        <v>0</v>
      </c>
      <c r="M604" s="46">
        <f t="shared" si="168"/>
        <v>0</v>
      </c>
      <c r="N604" s="46">
        <f t="shared" si="169"/>
        <v>0</v>
      </c>
      <c r="O604" s="47">
        <f t="shared" si="170"/>
        <v>0</v>
      </c>
      <c r="P604" s="48">
        <f t="shared" si="163"/>
        <v>462.48604248969576</v>
      </c>
      <c r="Q604" s="50">
        <f t="shared" si="164"/>
        <v>0</v>
      </c>
      <c r="AB604" s="193">
        <v>6500</v>
      </c>
      <c r="AC604" s="194">
        <v>8.9255102224425176E-2</v>
      </c>
      <c r="AD604" s="194">
        <f t="shared" si="172"/>
        <v>-6.3143934525555778E-14</v>
      </c>
      <c r="AE604" s="194">
        <v>6.6456840396677375E-2</v>
      </c>
      <c r="AF604" s="194">
        <f t="shared" si="173"/>
        <v>-3.6082248300317588E-14</v>
      </c>
      <c r="AG604" s="194">
        <v>4.7897609666789978E-2</v>
      </c>
      <c r="AH604" s="194">
        <f t="shared" si="174"/>
        <v>4.0592529337857286E-14</v>
      </c>
      <c r="AI604" s="194">
        <v>3.3477675605752183E-2</v>
      </c>
      <c r="AJ604" s="194">
        <f t="shared" si="175"/>
        <v>2.7061686225238191E-14</v>
      </c>
      <c r="AK604" s="194">
        <v>2.2765074324226937E-2</v>
      </c>
      <c r="AL604" s="194">
        <f t="shared" si="176"/>
        <v>2.2551405187698492E-15</v>
      </c>
      <c r="AM604" s="194">
        <v>1.5123169815336391E-2</v>
      </c>
      <c r="AN604" s="194">
        <f t="shared" si="177"/>
        <v>-1.1275702593849246E-15</v>
      </c>
      <c r="AO604" s="194">
        <f>Plan2!AB604</f>
        <v>0.12228399123527178</v>
      </c>
      <c r="AP604" s="195">
        <f t="shared" si="178"/>
        <v>3.8585261656211289E-3</v>
      </c>
    </row>
    <row r="605" spans="5:42" x14ac:dyDescent="0.25">
      <c r="E605" s="49">
        <v>1</v>
      </c>
      <c r="F605" s="41">
        <v>600</v>
      </c>
      <c r="G605" s="42">
        <v>70</v>
      </c>
      <c r="H605" s="43">
        <f t="shared" si="165"/>
        <v>1.8919999999999999E-2</v>
      </c>
      <c r="I605" s="44">
        <f t="shared" si="166"/>
        <v>1.576666666666577E-3</v>
      </c>
      <c r="J605" s="44">
        <f t="shared" si="179"/>
        <v>0.82321128144041023</v>
      </c>
      <c r="K605" s="45">
        <f t="shared" si="162"/>
        <v>0.22810707978975076</v>
      </c>
      <c r="L605" s="46">
        <f t="shared" si="167"/>
        <v>0</v>
      </c>
      <c r="M605" s="46">
        <f t="shared" si="168"/>
        <v>0</v>
      </c>
      <c r="N605" s="46">
        <f t="shared" si="169"/>
        <v>0</v>
      </c>
      <c r="O605" s="47">
        <f t="shared" si="170"/>
        <v>0</v>
      </c>
      <c r="P605" s="48">
        <f t="shared" si="163"/>
        <v>462.48604248969576</v>
      </c>
      <c r="Q605" s="50">
        <f t="shared" si="164"/>
        <v>0</v>
      </c>
      <c r="AB605" s="198"/>
      <c r="AC605" s="199"/>
      <c r="AD605" s="199"/>
      <c r="AE605" s="199"/>
      <c r="AF605" s="199"/>
      <c r="AG605" s="199"/>
      <c r="AH605" s="199"/>
      <c r="AI605" s="199"/>
      <c r="AJ605" s="199"/>
      <c r="AK605" s="199"/>
      <c r="AL605" s="199"/>
      <c r="AM605" s="199"/>
      <c r="AN605" s="199"/>
      <c r="AO605" s="199"/>
      <c r="AP605" s="199"/>
    </row>
    <row r="606" spans="5:42" x14ac:dyDescent="0.25">
      <c r="E606" s="49">
        <v>0</v>
      </c>
      <c r="F606" s="41">
        <v>601</v>
      </c>
      <c r="G606" s="42">
        <f t="shared" si="171"/>
        <v>70.083333333333329</v>
      </c>
      <c r="H606" s="43">
        <f t="shared" si="165"/>
        <v>1.8919999999999999E-2</v>
      </c>
      <c r="I606" s="44">
        <f t="shared" si="166"/>
        <v>1.576666666666577E-3</v>
      </c>
      <c r="J606" s="44">
        <f t="shared" si="179"/>
        <v>0.82191335165333923</v>
      </c>
      <c r="K606" s="45">
        <f t="shared" si="162"/>
        <v>0.22754589023884272</v>
      </c>
      <c r="L606" s="46">
        <f t="shared" si="167"/>
        <v>0</v>
      </c>
      <c r="M606" s="46">
        <f t="shared" si="168"/>
        <v>0</v>
      </c>
      <c r="N606" s="46">
        <f t="shared" si="169"/>
        <v>0</v>
      </c>
      <c r="O606" s="47">
        <f t="shared" si="170"/>
        <v>0</v>
      </c>
      <c r="P606" s="48">
        <f t="shared" si="163"/>
        <v>462.48604248969576</v>
      </c>
      <c r="Q606" s="50">
        <f t="shared" si="164"/>
        <v>0</v>
      </c>
      <c r="AB606" s="196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</row>
    <row r="607" spans="5:42" x14ac:dyDescent="0.25">
      <c r="E607" s="49">
        <v>0</v>
      </c>
      <c r="F607" s="41">
        <v>602</v>
      </c>
      <c r="G607" s="42">
        <f t="shared" si="171"/>
        <v>70.166666666666657</v>
      </c>
      <c r="H607" s="43">
        <f t="shared" si="165"/>
        <v>1.8919999999999999E-2</v>
      </c>
      <c r="I607" s="44">
        <f t="shared" si="166"/>
        <v>1.576666666666577E-3</v>
      </c>
      <c r="J607" s="44">
        <f t="shared" si="179"/>
        <v>0.82061746826889925</v>
      </c>
      <c r="K607" s="45">
        <f t="shared" si="162"/>
        <v>0.22698608132773052</v>
      </c>
      <c r="L607" s="46">
        <f t="shared" si="167"/>
        <v>0</v>
      </c>
      <c r="M607" s="46">
        <f t="shared" si="168"/>
        <v>0</v>
      </c>
      <c r="N607" s="46">
        <f t="shared" si="169"/>
        <v>0</v>
      </c>
      <c r="O607" s="47">
        <f t="shared" si="170"/>
        <v>0</v>
      </c>
      <c r="P607" s="48">
        <f t="shared" si="163"/>
        <v>462.48604248969576</v>
      </c>
      <c r="Q607" s="50">
        <f t="shared" si="164"/>
        <v>0</v>
      </c>
      <c r="AB607" s="196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</row>
    <row r="608" spans="5:42" x14ac:dyDescent="0.25">
      <c r="E608" s="49">
        <v>0</v>
      </c>
      <c r="F608" s="41">
        <v>603</v>
      </c>
      <c r="G608" s="42">
        <f t="shared" si="171"/>
        <v>70.249999999999986</v>
      </c>
      <c r="H608" s="43">
        <f t="shared" si="165"/>
        <v>1.8919999999999999E-2</v>
      </c>
      <c r="I608" s="44">
        <f t="shared" si="166"/>
        <v>1.576666666666577E-3</v>
      </c>
      <c r="J608" s="44">
        <f t="shared" si="179"/>
        <v>0.81932362806059533</v>
      </c>
      <c r="K608" s="45">
        <f t="shared" si="162"/>
        <v>0.22642764965976089</v>
      </c>
      <c r="L608" s="46">
        <f t="shared" si="167"/>
        <v>0</v>
      </c>
      <c r="M608" s="46">
        <f t="shared" si="168"/>
        <v>0</v>
      </c>
      <c r="N608" s="46">
        <f t="shared" si="169"/>
        <v>0</v>
      </c>
      <c r="O608" s="47">
        <f t="shared" si="170"/>
        <v>0</v>
      </c>
      <c r="P608" s="48">
        <f t="shared" si="163"/>
        <v>462.48604248969576</v>
      </c>
      <c r="Q608" s="50">
        <f t="shared" si="164"/>
        <v>0</v>
      </c>
      <c r="AB608" s="196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</row>
    <row r="609" spans="5:42" x14ac:dyDescent="0.25">
      <c r="E609" s="49">
        <v>0</v>
      </c>
      <c r="F609" s="41">
        <v>604</v>
      </c>
      <c r="G609" s="42">
        <f t="shared" si="171"/>
        <v>70.333333333333314</v>
      </c>
      <c r="H609" s="43">
        <f t="shared" si="165"/>
        <v>1.8919999999999999E-2</v>
      </c>
      <c r="I609" s="44">
        <f t="shared" si="166"/>
        <v>1.576666666666577E-3</v>
      </c>
      <c r="J609" s="44">
        <f t="shared" si="179"/>
        <v>0.81803182780701988</v>
      </c>
      <c r="K609" s="45">
        <f t="shared" si="162"/>
        <v>0.22587059184663721</v>
      </c>
      <c r="L609" s="46">
        <f t="shared" si="167"/>
        <v>0</v>
      </c>
      <c r="M609" s="46">
        <f t="shared" si="168"/>
        <v>0</v>
      </c>
      <c r="N609" s="46">
        <f t="shared" si="169"/>
        <v>0</v>
      </c>
      <c r="O609" s="47">
        <f t="shared" si="170"/>
        <v>0</v>
      </c>
      <c r="P609" s="48">
        <f t="shared" si="163"/>
        <v>462.48604248969576</v>
      </c>
      <c r="Q609" s="50">
        <f t="shared" si="164"/>
        <v>0</v>
      </c>
      <c r="AB609" s="196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</row>
    <row r="610" spans="5:42" x14ac:dyDescent="0.25">
      <c r="E610" s="49">
        <v>0</v>
      </c>
      <c r="F610" s="41">
        <v>605</v>
      </c>
      <c r="G610" s="42">
        <f t="shared" si="171"/>
        <v>70.416666666666643</v>
      </c>
      <c r="H610" s="43">
        <f t="shared" si="165"/>
        <v>1.8919999999999999E-2</v>
      </c>
      <c r="I610" s="44">
        <f t="shared" si="166"/>
        <v>1.576666666666577E-3</v>
      </c>
      <c r="J610" s="44">
        <f t="shared" si="179"/>
        <v>0.81674206429184426</v>
      </c>
      <c r="K610" s="45">
        <f t="shared" si="162"/>
        <v>0.22531490450839861</v>
      </c>
      <c r="L610" s="46">
        <f t="shared" si="167"/>
        <v>0</v>
      </c>
      <c r="M610" s="46">
        <f t="shared" si="168"/>
        <v>0</v>
      </c>
      <c r="N610" s="46">
        <f t="shared" si="169"/>
        <v>0</v>
      </c>
      <c r="O610" s="47">
        <f t="shared" si="170"/>
        <v>0</v>
      </c>
      <c r="P610" s="48">
        <f t="shared" si="163"/>
        <v>462.48604248969576</v>
      </c>
      <c r="Q610" s="50">
        <f t="shared" si="164"/>
        <v>0</v>
      </c>
      <c r="AB610" s="196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</row>
    <row r="611" spans="5:42" x14ac:dyDescent="0.25">
      <c r="E611" s="49">
        <v>0</v>
      </c>
      <c r="F611" s="41">
        <v>606</v>
      </c>
      <c r="G611" s="42">
        <f t="shared" si="171"/>
        <v>70.499999999999972</v>
      </c>
      <c r="H611" s="43">
        <f t="shared" si="165"/>
        <v>1.8919999999999999E-2</v>
      </c>
      <c r="I611" s="44">
        <f t="shared" si="166"/>
        <v>1.576666666666577E-3</v>
      </c>
      <c r="J611" s="44">
        <f t="shared" si="179"/>
        <v>0.81545433430381087</v>
      </c>
      <c r="K611" s="45">
        <f t="shared" si="162"/>
        <v>0.22476058427339987</v>
      </c>
      <c r="L611" s="46">
        <f t="shared" si="167"/>
        <v>0</v>
      </c>
      <c r="M611" s="46">
        <f t="shared" si="168"/>
        <v>0</v>
      </c>
      <c r="N611" s="46">
        <f t="shared" si="169"/>
        <v>0</v>
      </c>
      <c r="O611" s="47">
        <f t="shared" si="170"/>
        <v>0</v>
      </c>
      <c r="P611" s="48">
        <f t="shared" si="163"/>
        <v>462.48604248969576</v>
      </c>
      <c r="Q611" s="50">
        <f t="shared" si="164"/>
        <v>0</v>
      </c>
      <c r="AB611" s="196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</row>
    <row r="612" spans="5:42" x14ac:dyDescent="0.25">
      <c r="E612" s="49">
        <v>0</v>
      </c>
      <c r="F612" s="41">
        <v>607</v>
      </c>
      <c r="G612" s="42">
        <f t="shared" si="171"/>
        <v>70.5833333333333</v>
      </c>
      <c r="H612" s="43">
        <f t="shared" si="165"/>
        <v>1.8919999999999999E-2</v>
      </c>
      <c r="I612" s="44">
        <f t="shared" si="166"/>
        <v>1.576666666666577E-3</v>
      </c>
      <c r="J612" s="44">
        <f t="shared" si="179"/>
        <v>0.81416863463672529</v>
      </c>
      <c r="K612" s="45">
        <f t="shared" si="162"/>
        <v>0.2242076277782904</v>
      </c>
      <c r="L612" s="46">
        <f t="shared" si="167"/>
        <v>0</v>
      </c>
      <c r="M612" s="46">
        <f t="shared" si="168"/>
        <v>0</v>
      </c>
      <c r="N612" s="46">
        <f t="shared" si="169"/>
        <v>0</v>
      </c>
      <c r="O612" s="47">
        <f t="shared" si="170"/>
        <v>0</v>
      </c>
      <c r="P612" s="48">
        <f t="shared" si="163"/>
        <v>462.48604248969576</v>
      </c>
      <c r="Q612" s="50">
        <f t="shared" si="164"/>
        <v>0</v>
      </c>
      <c r="AB612" s="196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</row>
    <row r="613" spans="5:42" x14ac:dyDescent="0.25">
      <c r="E613" s="49">
        <v>0</v>
      </c>
      <c r="F613" s="41">
        <v>608</v>
      </c>
      <c r="G613" s="42">
        <f t="shared" si="171"/>
        <v>70.666666666666629</v>
      </c>
      <c r="H613" s="43">
        <f t="shared" si="165"/>
        <v>1.8919999999999999E-2</v>
      </c>
      <c r="I613" s="44">
        <f t="shared" si="166"/>
        <v>1.576666666666577E-3</v>
      </c>
      <c r="J613" s="44">
        <f t="shared" si="179"/>
        <v>0.81288496208944816</v>
      </c>
      <c r="K613" s="45">
        <f t="shared" si="162"/>
        <v>0.22365603166799425</v>
      </c>
      <c r="L613" s="46">
        <f t="shared" si="167"/>
        <v>0</v>
      </c>
      <c r="M613" s="46">
        <f t="shared" si="168"/>
        <v>0</v>
      </c>
      <c r="N613" s="46">
        <f t="shared" si="169"/>
        <v>0</v>
      </c>
      <c r="O613" s="47">
        <f t="shared" si="170"/>
        <v>0</v>
      </c>
      <c r="P613" s="48">
        <f t="shared" si="163"/>
        <v>462.48604248969576</v>
      </c>
      <c r="Q613" s="50">
        <f t="shared" si="164"/>
        <v>0</v>
      </c>
      <c r="AB613" s="196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</row>
    <row r="614" spans="5:42" x14ac:dyDescent="0.25">
      <c r="E614" s="49">
        <v>0</v>
      </c>
      <c r="F614" s="41">
        <v>609</v>
      </c>
      <c r="G614" s="42">
        <f t="shared" si="171"/>
        <v>70.749999999999957</v>
      </c>
      <c r="H614" s="43">
        <f t="shared" si="165"/>
        <v>1.8919999999999999E-2</v>
      </c>
      <c r="I614" s="44">
        <f t="shared" si="166"/>
        <v>1.576666666666577E-3</v>
      </c>
      <c r="J614" s="44">
        <f t="shared" si="179"/>
        <v>0.81160331346588721</v>
      </c>
      <c r="K614" s="45">
        <f t="shared" si="162"/>
        <v>0.22310579259568966</v>
      </c>
      <c r="L614" s="46">
        <f t="shared" si="167"/>
        <v>0</v>
      </c>
      <c r="M614" s="46">
        <f t="shared" si="168"/>
        <v>0</v>
      </c>
      <c r="N614" s="46">
        <f t="shared" si="169"/>
        <v>0</v>
      </c>
      <c r="O614" s="47">
        <f t="shared" si="170"/>
        <v>0</v>
      </c>
      <c r="P614" s="48">
        <f t="shared" si="163"/>
        <v>462.48604248969576</v>
      </c>
      <c r="Q614" s="50">
        <f t="shared" si="164"/>
        <v>0</v>
      </c>
      <c r="AB614" s="196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</row>
    <row r="615" spans="5:42" x14ac:dyDescent="0.25">
      <c r="E615" s="49">
        <v>0</v>
      </c>
      <c r="F615" s="41">
        <v>610</v>
      </c>
      <c r="G615" s="42">
        <f t="shared" si="171"/>
        <v>70.833333333333286</v>
      </c>
      <c r="H615" s="43">
        <f t="shared" si="165"/>
        <v>1.8919999999999999E-2</v>
      </c>
      <c r="I615" s="44">
        <f t="shared" si="166"/>
        <v>1.576666666666577E-3</v>
      </c>
      <c r="J615" s="44">
        <f t="shared" si="179"/>
        <v>0.81032368557498946</v>
      </c>
      <c r="K615" s="45">
        <f t="shared" si="162"/>
        <v>0.22255690722278867</v>
      </c>
      <c r="L615" s="46">
        <f t="shared" si="167"/>
        <v>0</v>
      </c>
      <c r="M615" s="46">
        <f t="shared" si="168"/>
        <v>0</v>
      </c>
      <c r="N615" s="46">
        <f t="shared" si="169"/>
        <v>0</v>
      </c>
      <c r="O615" s="47">
        <f t="shared" si="170"/>
        <v>0</v>
      </c>
      <c r="P615" s="48">
        <f t="shared" si="163"/>
        <v>462.48604248969576</v>
      </c>
      <c r="Q615" s="50">
        <f t="shared" si="164"/>
        <v>0</v>
      </c>
      <c r="AB615" s="196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</row>
    <row r="616" spans="5:42" x14ac:dyDescent="0.25">
      <c r="E616" s="49">
        <v>0</v>
      </c>
      <c r="F616" s="41">
        <v>611</v>
      </c>
      <c r="G616" s="42">
        <f t="shared" si="171"/>
        <v>70.916666666666615</v>
      </c>
      <c r="H616" s="43">
        <f t="shared" si="165"/>
        <v>1.8919999999999999E-2</v>
      </c>
      <c r="I616" s="44">
        <f t="shared" si="166"/>
        <v>1.5766666666676525E-3</v>
      </c>
      <c r="J616" s="44">
        <f t="shared" si="179"/>
        <v>0.80904607523073302</v>
      </c>
      <c r="K616" s="45">
        <f t="shared" si="162"/>
        <v>0.22200937221891706</v>
      </c>
      <c r="L616" s="46">
        <f t="shared" si="167"/>
        <v>0</v>
      </c>
      <c r="M616" s="46">
        <f t="shared" si="168"/>
        <v>0</v>
      </c>
      <c r="N616" s="46">
        <f t="shared" si="169"/>
        <v>0</v>
      </c>
      <c r="O616" s="47">
        <f t="shared" si="170"/>
        <v>0</v>
      </c>
      <c r="P616" s="48">
        <f t="shared" si="163"/>
        <v>462.48604248969576</v>
      </c>
      <c r="Q616" s="50">
        <f t="shared" si="164"/>
        <v>0</v>
      </c>
      <c r="AB616" s="196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</row>
    <row r="617" spans="5:42" x14ac:dyDescent="0.25">
      <c r="E617" s="49">
        <v>1</v>
      </c>
      <c r="F617" s="41">
        <v>612</v>
      </c>
      <c r="G617" s="42">
        <v>71</v>
      </c>
      <c r="H617" s="43">
        <f t="shared" si="165"/>
        <v>2.1070999999999999E-2</v>
      </c>
      <c r="I617" s="44">
        <f t="shared" si="166"/>
        <v>1.7559166666665667E-3</v>
      </c>
      <c r="J617" s="44">
        <f t="shared" si="179"/>
        <v>0.80777047925211842</v>
      </c>
      <c r="K617" s="45">
        <f t="shared" si="162"/>
        <v>0.22146318426189388</v>
      </c>
      <c r="L617" s="46">
        <f t="shared" si="167"/>
        <v>0</v>
      </c>
      <c r="M617" s="46">
        <f t="shared" si="168"/>
        <v>0</v>
      </c>
      <c r="N617" s="46">
        <f t="shared" si="169"/>
        <v>0</v>
      </c>
      <c r="O617" s="47">
        <f t="shared" si="170"/>
        <v>0</v>
      </c>
      <c r="P617" s="48">
        <f t="shared" si="163"/>
        <v>462.48604248969576</v>
      </c>
      <c r="Q617" s="50">
        <f t="shared" si="164"/>
        <v>0</v>
      </c>
      <c r="AB617" s="196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</row>
    <row r="618" spans="5:42" x14ac:dyDescent="0.25">
      <c r="E618" s="49">
        <v>0</v>
      </c>
      <c r="F618" s="41">
        <v>613</v>
      </c>
      <c r="G618" s="42">
        <f t="shared" si="171"/>
        <v>71.083333333333329</v>
      </c>
      <c r="H618" s="43">
        <f t="shared" si="165"/>
        <v>2.1070999999999999E-2</v>
      </c>
      <c r="I618" s="44">
        <f t="shared" si="166"/>
        <v>1.7559166666665667E-3</v>
      </c>
      <c r="J618" s="44">
        <f t="shared" si="179"/>
        <v>0.80635210160475845</v>
      </c>
      <c r="K618" s="45">
        <f t="shared" si="162"/>
        <v>0.22091834003771135</v>
      </c>
      <c r="L618" s="46">
        <f t="shared" si="167"/>
        <v>0</v>
      </c>
      <c r="M618" s="46">
        <f t="shared" si="168"/>
        <v>0</v>
      </c>
      <c r="N618" s="46">
        <f t="shared" si="169"/>
        <v>0</v>
      </c>
      <c r="O618" s="47">
        <f t="shared" si="170"/>
        <v>0</v>
      </c>
      <c r="P618" s="48">
        <f t="shared" si="163"/>
        <v>462.48604248969576</v>
      </c>
      <c r="Q618" s="50">
        <f t="shared" si="164"/>
        <v>0</v>
      </c>
      <c r="AB618" s="196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</row>
    <row r="619" spans="5:42" x14ac:dyDescent="0.25">
      <c r="E619" s="49">
        <v>0</v>
      </c>
      <c r="F619" s="41">
        <v>614</v>
      </c>
      <c r="G619" s="42">
        <f t="shared" si="171"/>
        <v>71.166666666666657</v>
      </c>
      <c r="H619" s="43">
        <f t="shared" si="165"/>
        <v>2.1070999999999999E-2</v>
      </c>
      <c r="I619" s="44">
        <f t="shared" si="166"/>
        <v>1.7559166666665667E-3</v>
      </c>
      <c r="J619" s="44">
        <f t="shared" si="179"/>
        <v>0.80493621451034914</v>
      </c>
      <c r="K619" s="45">
        <f t="shared" si="162"/>
        <v>0.22037483624051502</v>
      </c>
      <c r="L619" s="46">
        <f t="shared" si="167"/>
        <v>0</v>
      </c>
      <c r="M619" s="46">
        <f t="shared" si="168"/>
        <v>0</v>
      </c>
      <c r="N619" s="46">
        <f t="shared" si="169"/>
        <v>0</v>
      </c>
      <c r="O619" s="47">
        <f t="shared" si="170"/>
        <v>0</v>
      </c>
      <c r="P619" s="48">
        <f t="shared" si="163"/>
        <v>462.48604248969576</v>
      </c>
      <c r="Q619" s="50">
        <f t="shared" si="164"/>
        <v>0</v>
      </c>
      <c r="AB619" s="196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</row>
    <row r="620" spans="5:42" x14ac:dyDescent="0.25">
      <c r="E620" s="49">
        <v>0</v>
      </c>
      <c r="F620" s="41">
        <v>615</v>
      </c>
      <c r="G620" s="42">
        <f t="shared" si="171"/>
        <v>71.249999999999986</v>
      </c>
      <c r="H620" s="43">
        <f t="shared" si="165"/>
        <v>2.1070999999999999E-2</v>
      </c>
      <c r="I620" s="44">
        <f t="shared" si="166"/>
        <v>1.7559166666665667E-3</v>
      </c>
      <c r="J620" s="44">
        <f t="shared" si="179"/>
        <v>0.803522813595687</v>
      </c>
      <c r="K620" s="45">
        <f t="shared" si="162"/>
        <v>0.21983266957258332</v>
      </c>
      <c r="L620" s="46">
        <f t="shared" si="167"/>
        <v>0</v>
      </c>
      <c r="M620" s="46">
        <f t="shared" si="168"/>
        <v>0</v>
      </c>
      <c r="N620" s="46">
        <f t="shared" si="169"/>
        <v>0</v>
      </c>
      <c r="O620" s="47">
        <f t="shared" si="170"/>
        <v>0</v>
      </c>
      <c r="P620" s="48">
        <f t="shared" si="163"/>
        <v>462.48604248969576</v>
      </c>
      <c r="Q620" s="50">
        <f t="shared" si="164"/>
        <v>0</v>
      </c>
      <c r="AB620" s="196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</row>
    <row r="621" spans="5:42" x14ac:dyDescent="0.25">
      <c r="E621" s="49">
        <v>0</v>
      </c>
      <c r="F621" s="41">
        <v>616</v>
      </c>
      <c r="G621" s="42">
        <f t="shared" si="171"/>
        <v>71.333333333333314</v>
      </c>
      <c r="H621" s="43">
        <f t="shared" si="165"/>
        <v>2.1070999999999999E-2</v>
      </c>
      <c r="I621" s="44">
        <f t="shared" si="166"/>
        <v>1.7559166666665667E-3</v>
      </c>
      <c r="J621" s="44">
        <f t="shared" si="179"/>
        <v>0.80211189449524756</v>
      </c>
      <c r="K621" s="45">
        <f t="shared" si="162"/>
        <v>0.21929183674430791</v>
      </c>
      <c r="L621" s="46">
        <f t="shared" si="167"/>
        <v>0</v>
      </c>
      <c r="M621" s="46">
        <f t="shared" si="168"/>
        <v>0</v>
      </c>
      <c r="N621" s="46">
        <f t="shared" si="169"/>
        <v>0</v>
      </c>
      <c r="O621" s="47">
        <f t="shared" si="170"/>
        <v>0</v>
      </c>
      <c r="P621" s="48">
        <f t="shared" si="163"/>
        <v>462.48604248969576</v>
      </c>
      <c r="Q621" s="50">
        <f t="shared" si="164"/>
        <v>0</v>
      </c>
      <c r="AB621" s="196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</row>
    <row r="622" spans="5:42" x14ac:dyDescent="0.25">
      <c r="E622" s="49">
        <v>0</v>
      </c>
      <c r="F622" s="41">
        <v>617</v>
      </c>
      <c r="G622" s="42">
        <f t="shared" si="171"/>
        <v>71.416666666666643</v>
      </c>
      <c r="H622" s="43">
        <f t="shared" si="165"/>
        <v>2.1070999999999999E-2</v>
      </c>
      <c r="I622" s="44">
        <f t="shared" si="166"/>
        <v>1.7559166666665667E-3</v>
      </c>
      <c r="J622" s="44">
        <f t="shared" si="179"/>
        <v>0.80070345285117184</v>
      </c>
      <c r="K622" s="45">
        <f t="shared" si="162"/>
        <v>0.21875233447417336</v>
      </c>
      <c r="L622" s="46">
        <f t="shared" si="167"/>
        <v>0</v>
      </c>
      <c r="M622" s="46">
        <f t="shared" si="168"/>
        <v>0</v>
      </c>
      <c r="N622" s="46">
        <f t="shared" si="169"/>
        <v>0</v>
      </c>
      <c r="O622" s="47">
        <f t="shared" si="170"/>
        <v>0</v>
      </c>
      <c r="P622" s="48">
        <f t="shared" si="163"/>
        <v>462.48604248969576</v>
      </c>
      <c r="Q622" s="50">
        <f t="shared" si="164"/>
        <v>0</v>
      </c>
      <c r="AB622" s="196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</row>
    <row r="623" spans="5:42" x14ac:dyDescent="0.25">
      <c r="E623" s="49">
        <v>0</v>
      </c>
      <c r="F623" s="41">
        <v>618</v>
      </c>
      <c r="G623" s="42">
        <f t="shared" si="171"/>
        <v>71.499999999999972</v>
      </c>
      <c r="H623" s="43">
        <f t="shared" si="165"/>
        <v>2.1070999999999999E-2</v>
      </c>
      <c r="I623" s="44">
        <f t="shared" si="166"/>
        <v>1.7559166666665667E-3</v>
      </c>
      <c r="J623" s="44">
        <f t="shared" si="179"/>
        <v>0.79929748431325298</v>
      </c>
      <c r="K623" s="45">
        <f t="shared" si="162"/>
        <v>0.21821415948873768</v>
      </c>
      <c r="L623" s="46">
        <f t="shared" si="167"/>
        <v>0</v>
      </c>
      <c r="M623" s="46">
        <f t="shared" si="168"/>
        <v>0</v>
      </c>
      <c r="N623" s="46">
        <f t="shared" si="169"/>
        <v>0</v>
      </c>
      <c r="O623" s="47">
        <f t="shared" si="170"/>
        <v>0</v>
      </c>
      <c r="P623" s="48">
        <f t="shared" si="163"/>
        <v>462.48604248969576</v>
      </c>
      <c r="Q623" s="50">
        <f t="shared" si="164"/>
        <v>0</v>
      </c>
      <c r="AB623" s="196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</row>
    <row r="624" spans="5:42" x14ac:dyDescent="0.25">
      <c r="E624" s="49">
        <v>0</v>
      </c>
      <c r="F624" s="41">
        <v>619</v>
      </c>
      <c r="G624" s="42">
        <f t="shared" si="171"/>
        <v>71.5833333333333</v>
      </c>
      <c r="H624" s="43">
        <f t="shared" si="165"/>
        <v>2.1070999999999999E-2</v>
      </c>
      <c r="I624" s="44">
        <f t="shared" si="166"/>
        <v>1.7559166666665667E-3</v>
      </c>
      <c r="J624" s="44">
        <f t="shared" si="179"/>
        <v>0.79789398453892268</v>
      </c>
      <c r="K624" s="45">
        <f t="shared" si="162"/>
        <v>0.21767730852261191</v>
      </c>
      <c r="L624" s="46">
        <f t="shared" si="167"/>
        <v>0</v>
      </c>
      <c r="M624" s="46">
        <f t="shared" si="168"/>
        <v>0</v>
      </c>
      <c r="N624" s="46">
        <f t="shared" si="169"/>
        <v>0</v>
      </c>
      <c r="O624" s="47">
        <f t="shared" si="170"/>
        <v>0</v>
      </c>
      <c r="P624" s="48">
        <f t="shared" si="163"/>
        <v>462.48604248969576</v>
      </c>
      <c r="Q624" s="50">
        <f t="shared" si="164"/>
        <v>0</v>
      </c>
      <c r="AB624" s="196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</row>
    <row r="625" spans="5:42" x14ac:dyDescent="0.25">
      <c r="E625" s="49">
        <v>0</v>
      </c>
      <c r="F625" s="41">
        <v>620</v>
      </c>
      <c r="G625" s="42">
        <f t="shared" si="171"/>
        <v>71.666666666666629</v>
      </c>
      <c r="H625" s="43">
        <f t="shared" si="165"/>
        <v>2.1070999999999999E-2</v>
      </c>
      <c r="I625" s="44">
        <f t="shared" si="166"/>
        <v>1.7559166666665667E-3</v>
      </c>
      <c r="J625" s="44">
        <f t="shared" si="179"/>
        <v>0.79649294919323788</v>
      </c>
      <c r="K625" s="45">
        <f t="shared" si="162"/>
        <v>0.21714177831844092</v>
      </c>
      <c r="L625" s="46">
        <f t="shared" si="167"/>
        <v>0</v>
      </c>
      <c r="M625" s="46">
        <f t="shared" si="168"/>
        <v>0</v>
      </c>
      <c r="N625" s="46">
        <f t="shared" si="169"/>
        <v>0</v>
      </c>
      <c r="O625" s="47">
        <f t="shared" si="170"/>
        <v>0</v>
      </c>
      <c r="P625" s="48">
        <f t="shared" si="163"/>
        <v>462.48604248969576</v>
      </c>
      <c r="Q625" s="50">
        <f t="shared" si="164"/>
        <v>0</v>
      </c>
      <c r="AB625" s="196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</row>
    <row r="626" spans="5:42" x14ac:dyDescent="0.25">
      <c r="E626" s="49">
        <v>0</v>
      </c>
      <c r="F626" s="41">
        <v>621</v>
      </c>
      <c r="G626" s="42">
        <f t="shared" si="171"/>
        <v>71.749999999999957</v>
      </c>
      <c r="H626" s="43">
        <f t="shared" si="165"/>
        <v>2.1070999999999999E-2</v>
      </c>
      <c r="I626" s="44">
        <f t="shared" si="166"/>
        <v>1.7559166666665667E-3</v>
      </c>
      <c r="J626" s="44">
        <f t="shared" si="179"/>
        <v>0.79509437394886706</v>
      </c>
      <c r="K626" s="45">
        <f t="shared" si="162"/>
        <v>0.2166075656268831</v>
      </c>
      <c r="L626" s="46">
        <f t="shared" si="167"/>
        <v>0</v>
      </c>
      <c r="M626" s="46">
        <f t="shared" si="168"/>
        <v>0</v>
      </c>
      <c r="N626" s="46">
        <f t="shared" si="169"/>
        <v>0</v>
      </c>
      <c r="O626" s="47">
        <f t="shared" si="170"/>
        <v>0</v>
      </c>
      <c r="P626" s="48">
        <f t="shared" si="163"/>
        <v>462.48604248969576</v>
      </c>
      <c r="Q626" s="50">
        <f t="shared" si="164"/>
        <v>0</v>
      </c>
      <c r="AB626" s="196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</row>
    <row r="627" spans="5:42" x14ac:dyDescent="0.25">
      <c r="E627" s="49">
        <v>0</v>
      </c>
      <c r="F627" s="41">
        <v>622</v>
      </c>
      <c r="G627" s="42">
        <f t="shared" si="171"/>
        <v>71.833333333333286</v>
      </c>
      <c r="H627" s="43">
        <f t="shared" si="165"/>
        <v>2.1070999999999999E-2</v>
      </c>
      <c r="I627" s="44">
        <f t="shared" si="166"/>
        <v>1.7559166666665667E-3</v>
      </c>
      <c r="J627" s="44">
        <f t="shared" si="179"/>
        <v>0.79369825448607745</v>
      </c>
      <c r="K627" s="45">
        <f t="shared" si="162"/>
        <v>0.21607466720659094</v>
      </c>
      <c r="L627" s="46">
        <f t="shared" si="167"/>
        <v>0</v>
      </c>
      <c r="M627" s="46">
        <f t="shared" si="168"/>
        <v>0</v>
      </c>
      <c r="N627" s="46">
        <f t="shared" si="169"/>
        <v>0</v>
      </c>
      <c r="O627" s="47">
        <f t="shared" si="170"/>
        <v>0</v>
      </c>
      <c r="P627" s="48">
        <f t="shared" si="163"/>
        <v>462.48604248969576</v>
      </c>
      <c r="Q627" s="50">
        <f t="shared" si="164"/>
        <v>0</v>
      </c>
      <c r="AB627" s="196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</row>
    <row r="628" spans="5:42" x14ac:dyDescent="0.25">
      <c r="E628" s="49">
        <v>0</v>
      </c>
      <c r="F628" s="41">
        <v>623</v>
      </c>
      <c r="G628" s="42">
        <f t="shared" si="171"/>
        <v>71.916666666666615</v>
      </c>
      <c r="H628" s="43">
        <f t="shared" si="165"/>
        <v>2.1070999999999999E-2</v>
      </c>
      <c r="I628" s="44">
        <f t="shared" si="166"/>
        <v>1.7559166666677646E-3</v>
      </c>
      <c r="J628" s="44">
        <f t="shared" si="179"/>
        <v>0.79230458649272117</v>
      </c>
      <c r="K628" s="45">
        <f t="shared" si="162"/>
        <v>0.21554307982419124</v>
      </c>
      <c r="L628" s="46">
        <f t="shared" si="167"/>
        <v>0</v>
      </c>
      <c r="M628" s="46">
        <f t="shared" si="168"/>
        <v>0</v>
      </c>
      <c r="N628" s="46">
        <f t="shared" si="169"/>
        <v>0</v>
      </c>
      <c r="O628" s="47">
        <f t="shared" si="170"/>
        <v>0</v>
      </c>
      <c r="P628" s="48">
        <f t="shared" si="163"/>
        <v>462.48604248969576</v>
      </c>
      <c r="Q628" s="50">
        <f t="shared" si="164"/>
        <v>0</v>
      </c>
      <c r="AB628" s="196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</row>
    <row r="629" spans="5:42" x14ac:dyDescent="0.25">
      <c r="E629" s="49">
        <v>1</v>
      </c>
      <c r="F629" s="41">
        <v>624</v>
      </c>
      <c r="G629" s="42">
        <v>72</v>
      </c>
      <c r="H629" s="43">
        <f t="shared" si="165"/>
        <v>2.3387999999999999E-2</v>
      </c>
      <c r="I629" s="44">
        <f t="shared" si="166"/>
        <v>1.9489999999998892E-3</v>
      </c>
      <c r="J629" s="44">
        <f t="shared" si="179"/>
        <v>0.79091336566422132</v>
      </c>
      <c r="K629" s="45">
        <f t="shared" si="162"/>
        <v>0.21501280025426583</v>
      </c>
      <c r="L629" s="46">
        <f t="shared" si="167"/>
        <v>0</v>
      </c>
      <c r="M629" s="46">
        <f t="shared" si="168"/>
        <v>0</v>
      </c>
      <c r="N629" s="46">
        <f t="shared" si="169"/>
        <v>0</v>
      </c>
      <c r="O629" s="47">
        <f t="shared" si="170"/>
        <v>0</v>
      </c>
      <c r="P629" s="48">
        <f t="shared" si="163"/>
        <v>462.48604248969576</v>
      </c>
      <c r="Q629" s="50">
        <f t="shared" si="164"/>
        <v>0</v>
      </c>
      <c r="AB629" s="196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</row>
    <row r="630" spans="5:42" x14ac:dyDescent="0.25">
      <c r="E630" s="49">
        <v>0</v>
      </c>
      <c r="F630" s="41">
        <v>625</v>
      </c>
      <c r="G630" s="42">
        <f t="shared" si="171"/>
        <v>72.083333333333329</v>
      </c>
      <c r="H630" s="43">
        <f t="shared" si="165"/>
        <v>2.3387999999999999E-2</v>
      </c>
      <c r="I630" s="44">
        <f t="shared" si="166"/>
        <v>1.9489999999998892E-3</v>
      </c>
      <c r="J630" s="44">
        <f t="shared" si="179"/>
        <v>0.78937187551454191</v>
      </c>
      <c r="K630" s="45">
        <f t="shared" si="162"/>
        <v>0.21448382527933132</v>
      </c>
      <c r="L630" s="46">
        <f t="shared" si="167"/>
        <v>0</v>
      </c>
      <c r="M630" s="46">
        <f t="shared" si="168"/>
        <v>0</v>
      </c>
      <c r="N630" s="46">
        <f t="shared" si="169"/>
        <v>0</v>
      </c>
      <c r="O630" s="47">
        <f t="shared" si="170"/>
        <v>0</v>
      </c>
      <c r="P630" s="48">
        <f t="shared" si="163"/>
        <v>462.48604248969576</v>
      </c>
      <c r="Q630" s="50">
        <f t="shared" si="164"/>
        <v>0</v>
      </c>
      <c r="AB630" s="196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</row>
    <row r="631" spans="5:42" x14ac:dyDescent="0.25">
      <c r="E631" s="49">
        <v>0</v>
      </c>
      <c r="F631" s="41">
        <v>626</v>
      </c>
      <c r="G631" s="42">
        <f t="shared" si="171"/>
        <v>72.166666666666657</v>
      </c>
      <c r="H631" s="43">
        <f t="shared" si="165"/>
        <v>2.3387999999999999E-2</v>
      </c>
      <c r="I631" s="44">
        <f t="shared" si="166"/>
        <v>1.9489999999998892E-3</v>
      </c>
      <c r="J631" s="44">
        <f t="shared" si="179"/>
        <v>0.78783338972916417</v>
      </c>
      <c r="K631" s="45">
        <f t="shared" si="162"/>
        <v>0.21395615168982035</v>
      </c>
      <c r="L631" s="46">
        <f t="shared" si="167"/>
        <v>0</v>
      </c>
      <c r="M631" s="46">
        <f t="shared" si="168"/>
        <v>0</v>
      </c>
      <c r="N631" s="46">
        <f t="shared" si="169"/>
        <v>0</v>
      </c>
      <c r="O631" s="47">
        <f t="shared" si="170"/>
        <v>0</v>
      </c>
      <c r="P631" s="48">
        <f t="shared" si="163"/>
        <v>462.48604248969576</v>
      </c>
      <c r="Q631" s="50">
        <f t="shared" si="164"/>
        <v>0</v>
      </c>
      <c r="AB631" s="196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</row>
    <row r="632" spans="5:42" x14ac:dyDescent="0.25">
      <c r="E632" s="49">
        <v>0</v>
      </c>
      <c r="F632" s="41">
        <v>627</v>
      </c>
      <c r="G632" s="42">
        <f t="shared" si="171"/>
        <v>72.249999999999986</v>
      </c>
      <c r="H632" s="43">
        <f t="shared" si="165"/>
        <v>2.3387999999999999E-2</v>
      </c>
      <c r="I632" s="44">
        <f t="shared" si="166"/>
        <v>1.9489999999998892E-3</v>
      </c>
      <c r="J632" s="44">
        <f t="shared" si="179"/>
        <v>0.78629790245258213</v>
      </c>
      <c r="K632" s="45">
        <f t="shared" si="162"/>
        <v>0.21342977628406143</v>
      </c>
      <c r="L632" s="46">
        <f t="shared" si="167"/>
        <v>0</v>
      </c>
      <c r="M632" s="46">
        <f t="shared" si="168"/>
        <v>0</v>
      </c>
      <c r="N632" s="46">
        <f t="shared" si="169"/>
        <v>0</v>
      </c>
      <c r="O632" s="47">
        <f t="shared" si="170"/>
        <v>0</v>
      </c>
      <c r="P632" s="48">
        <f t="shared" si="163"/>
        <v>462.48604248969576</v>
      </c>
      <c r="Q632" s="50">
        <f t="shared" si="164"/>
        <v>0</v>
      </c>
      <c r="AB632" s="196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</row>
    <row r="633" spans="5:42" x14ac:dyDescent="0.25">
      <c r="E633" s="49">
        <v>0</v>
      </c>
      <c r="F633" s="41">
        <v>628</v>
      </c>
      <c r="G633" s="42">
        <f t="shared" si="171"/>
        <v>72.333333333333314</v>
      </c>
      <c r="H633" s="43">
        <f t="shared" si="165"/>
        <v>2.3387999999999999E-2</v>
      </c>
      <c r="I633" s="44">
        <f t="shared" si="166"/>
        <v>1.9489999999998892E-3</v>
      </c>
      <c r="J633" s="44">
        <f t="shared" si="179"/>
        <v>0.78476540784070214</v>
      </c>
      <c r="K633" s="45">
        <f t="shared" si="162"/>
        <v>0.21290469586826</v>
      </c>
      <c r="L633" s="46">
        <f t="shared" si="167"/>
        <v>0</v>
      </c>
      <c r="M633" s="46">
        <f t="shared" si="168"/>
        <v>0</v>
      </c>
      <c r="N633" s="46">
        <f t="shared" si="169"/>
        <v>0</v>
      </c>
      <c r="O633" s="47">
        <f t="shared" si="170"/>
        <v>0</v>
      </c>
      <c r="P633" s="48">
        <f t="shared" si="163"/>
        <v>462.48604248969576</v>
      </c>
      <c r="Q633" s="50">
        <f t="shared" si="164"/>
        <v>0</v>
      </c>
      <c r="AB633" s="196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</row>
    <row r="634" spans="5:42" x14ac:dyDescent="0.25">
      <c r="E634" s="49">
        <v>0</v>
      </c>
      <c r="F634" s="41">
        <v>629</v>
      </c>
      <c r="G634" s="42">
        <f t="shared" si="171"/>
        <v>72.416666666666643</v>
      </c>
      <c r="H634" s="43">
        <f t="shared" si="165"/>
        <v>2.3387999999999999E-2</v>
      </c>
      <c r="I634" s="44">
        <f t="shared" si="166"/>
        <v>1.9489999999998892E-3</v>
      </c>
      <c r="J634" s="44">
        <f t="shared" si="179"/>
        <v>0.78323590006082067</v>
      </c>
      <c r="K634" s="45">
        <f t="shared" si="162"/>
        <v>0.21238090725647893</v>
      </c>
      <c r="L634" s="46">
        <f t="shared" si="167"/>
        <v>0</v>
      </c>
      <c r="M634" s="46">
        <f t="shared" si="168"/>
        <v>0</v>
      </c>
      <c r="N634" s="46">
        <f t="shared" si="169"/>
        <v>0</v>
      </c>
      <c r="O634" s="47">
        <f t="shared" si="170"/>
        <v>0</v>
      </c>
      <c r="P634" s="48">
        <f t="shared" si="163"/>
        <v>462.48604248969576</v>
      </c>
      <c r="Q634" s="50">
        <f t="shared" si="164"/>
        <v>0</v>
      </c>
      <c r="AB634" s="196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</row>
    <row r="635" spans="5:42" x14ac:dyDescent="0.25">
      <c r="E635" s="49">
        <v>0</v>
      </c>
      <c r="F635" s="41">
        <v>630</v>
      </c>
      <c r="G635" s="42">
        <f t="shared" si="171"/>
        <v>72.499999999999972</v>
      </c>
      <c r="H635" s="43">
        <f t="shared" si="165"/>
        <v>2.3387999999999999E-2</v>
      </c>
      <c r="I635" s="44">
        <f t="shared" si="166"/>
        <v>1.9489999999998892E-3</v>
      </c>
      <c r="J635" s="44">
        <f t="shared" si="179"/>
        <v>0.78170937329160228</v>
      </c>
      <c r="K635" s="45">
        <f t="shared" si="162"/>
        <v>0.21185840727061903</v>
      </c>
      <c r="L635" s="46">
        <f t="shared" si="167"/>
        <v>0</v>
      </c>
      <c r="M635" s="46">
        <f t="shared" si="168"/>
        <v>0</v>
      </c>
      <c r="N635" s="46">
        <f t="shared" si="169"/>
        <v>0</v>
      </c>
      <c r="O635" s="47">
        <f t="shared" si="170"/>
        <v>0</v>
      </c>
      <c r="P635" s="48">
        <f t="shared" si="163"/>
        <v>462.48604248969576</v>
      </c>
      <c r="Q635" s="50">
        <f t="shared" si="164"/>
        <v>0</v>
      </c>
      <c r="AB635" s="196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</row>
    <row r="636" spans="5:42" x14ac:dyDescent="0.25">
      <c r="E636" s="49">
        <v>0</v>
      </c>
      <c r="F636" s="41">
        <v>631</v>
      </c>
      <c r="G636" s="42">
        <f t="shared" si="171"/>
        <v>72.5833333333333</v>
      </c>
      <c r="H636" s="43">
        <f t="shared" si="165"/>
        <v>2.3387999999999999E-2</v>
      </c>
      <c r="I636" s="44">
        <f t="shared" si="166"/>
        <v>1.9489999999998892E-3</v>
      </c>
      <c r="J636" s="44">
        <f t="shared" si="179"/>
        <v>0.78018582172305706</v>
      </c>
      <c r="K636" s="45">
        <f t="shared" si="162"/>
        <v>0.21133719274039983</v>
      </c>
      <c r="L636" s="46">
        <f t="shared" si="167"/>
        <v>0</v>
      </c>
      <c r="M636" s="46">
        <f t="shared" si="168"/>
        <v>0</v>
      </c>
      <c r="N636" s="46">
        <f t="shared" si="169"/>
        <v>0</v>
      </c>
      <c r="O636" s="47">
        <f t="shared" si="170"/>
        <v>0</v>
      </c>
      <c r="P636" s="48">
        <f t="shared" si="163"/>
        <v>462.48604248969576</v>
      </c>
      <c r="Q636" s="50">
        <f t="shared" si="164"/>
        <v>0</v>
      </c>
      <c r="AB636" s="196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</row>
    <row r="637" spans="5:42" x14ac:dyDescent="0.25">
      <c r="E637" s="49">
        <v>0</v>
      </c>
      <c r="F637" s="41">
        <v>632</v>
      </c>
      <c r="G637" s="42">
        <f t="shared" si="171"/>
        <v>72.666666666666629</v>
      </c>
      <c r="H637" s="43">
        <f t="shared" si="165"/>
        <v>2.3387999999999999E-2</v>
      </c>
      <c r="I637" s="44">
        <f t="shared" si="166"/>
        <v>1.9489999999998892E-3</v>
      </c>
      <c r="J637" s="44">
        <f t="shared" si="179"/>
        <v>0.7786652395565189</v>
      </c>
      <c r="K637" s="45">
        <f t="shared" si="162"/>
        <v>0.21081726050334063</v>
      </c>
      <c r="L637" s="46">
        <f t="shared" si="167"/>
        <v>0</v>
      </c>
      <c r="M637" s="46">
        <f t="shared" si="168"/>
        <v>0</v>
      </c>
      <c r="N637" s="46">
        <f t="shared" si="169"/>
        <v>0</v>
      </c>
      <c r="O637" s="47">
        <f t="shared" si="170"/>
        <v>0</v>
      </c>
      <c r="P637" s="48">
        <f t="shared" si="163"/>
        <v>462.48604248969576</v>
      </c>
      <c r="Q637" s="50">
        <f t="shared" si="164"/>
        <v>0</v>
      </c>
      <c r="AB637" s="196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</row>
    <row r="638" spans="5:42" x14ac:dyDescent="0.25">
      <c r="E638" s="49">
        <v>0</v>
      </c>
      <c r="F638" s="41">
        <v>633</v>
      </c>
      <c r="G638" s="42">
        <f t="shared" si="171"/>
        <v>72.749999999999957</v>
      </c>
      <c r="H638" s="43">
        <f t="shared" si="165"/>
        <v>2.3387999999999999E-2</v>
      </c>
      <c r="I638" s="44">
        <f t="shared" si="166"/>
        <v>1.9489999999998892E-3</v>
      </c>
      <c r="J638" s="44">
        <f t="shared" si="179"/>
        <v>0.77714762100462331</v>
      </c>
      <c r="K638" s="45">
        <f t="shared" si="162"/>
        <v>0.21029860740474079</v>
      </c>
      <c r="L638" s="46">
        <f t="shared" si="167"/>
        <v>0</v>
      </c>
      <c r="M638" s="46">
        <f t="shared" si="168"/>
        <v>0</v>
      </c>
      <c r="N638" s="46">
        <f t="shared" si="169"/>
        <v>0</v>
      </c>
      <c r="O638" s="47">
        <f t="shared" si="170"/>
        <v>0</v>
      </c>
      <c r="P638" s="48">
        <f t="shared" si="163"/>
        <v>462.48604248969576</v>
      </c>
      <c r="Q638" s="50">
        <f t="shared" si="164"/>
        <v>0</v>
      </c>
      <c r="AB638" s="196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</row>
    <row r="639" spans="5:42" x14ac:dyDescent="0.25">
      <c r="E639" s="49">
        <v>0</v>
      </c>
      <c r="F639" s="41">
        <v>634</v>
      </c>
      <c r="G639" s="42">
        <f t="shared" si="171"/>
        <v>72.833333333333286</v>
      </c>
      <c r="H639" s="43">
        <f t="shared" si="165"/>
        <v>2.3387999999999999E-2</v>
      </c>
      <c r="I639" s="44">
        <f t="shared" si="166"/>
        <v>1.9489999999998892E-3</v>
      </c>
      <c r="J639" s="44">
        <f t="shared" si="179"/>
        <v>0.77563296029128537</v>
      </c>
      <c r="K639" s="45">
        <f t="shared" si="162"/>
        <v>0.20978123029766099</v>
      </c>
      <c r="L639" s="46">
        <f t="shared" si="167"/>
        <v>0</v>
      </c>
      <c r="M639" s="46">
        <f t="shared" si="168"/>
        <v>0</v>
      </c>
      <c r="N639" s="46">
        <f t="shared" si="169"/>
        <v>0</v>
      </c>
      <c r="O639" s="47">
        <f t="shared" si="170"/>
        <v>0</v>
      </c>
      <c r="P639" s="48">
        <f t="shared" si="163"/>
        <v>462.48604248969576</v>
      </c>
      <c r="Q639" s="50">
        <f t="shared" si="164"/>
        <v>0</v>
      </c>
      <c r="AB639" s="196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</row>
    <row r="640" spans="5:42" x14ac:dyDescent="0.25">
      <c r="E640" s="49">
        <v>0</v>
      </c>
      <c r="F640" s="41">
        <v>635</v>
      </c>
      <c r="G640" s="42">
        <f t="shared" si="171"/>
        <v>72.916666666666615</v>
      </c>
      <c r="H640" s="43">
        <f t="shared" si="165"/>
        <v>2.3387999999999999E-2</v>
      </c>
      <c r="I640" s="44">
        <f t="shared" si="166"/>
        <v>1.9490000000012186E-3</v>
      </c>
      <c r="J640" s="44">
        <f t="shared" si="179"/>
        <v>0.77412125165167778</v>
      </c>
      <c r="K640" s="45">
        <f t="shared" si="162"/>
        <v>0.20926512604290409</v>
      </c>
      <c r="L640" s="46">
        <f t="shared" si="167"/>
        <v>0</v>
      </c>
      <c r="M640" s="46">
        <f t="shared" si="168"/>
        <v>0</v>
      </c>
      <c r="N640" s="46">
        <f t="shared" si="169"/>
        <v>0</v>
      </c>
      <c r="O640" s="47">
        <f t="shared" si="170"/>
        <v>0</v>
      </c>
      <c r="P640" s="48">
        <f t="shared" si="163"/>
        <v>462.48604248969576</v>
      </c>
      <c r="Q640" s="50">
        <f t="shared" si="164"/>
        <v>0</v>
      </c>
      <c r="AB640" s="196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</row>
    <row r="641" spans="5:42" x14ac:dyDescent="0.25">
      <c r="E641" s="49">
        <v>1</v>
      </c>
      <c r="F641" s="41">
        <v>636</v>
      </c>
      <c r="G641" s="42">
        <v>73</v>
      </c>
      <c r="H641" s="43">
        <f t="shared" si="165"/>
        <v>2.5871000000000002E-2</v>
      </c>
      <c r="I641" s="44">
        <f t="shared" si="166"/>
        <v>2.1559166666665444E-3</v>
      </c>
      <c r="J641" s="44">
        <f t="shared" si="179"/>
        <v>0.77261248933220772</v>
      </c>
      <c r="K641" s="45">
        <f t="shared" si="162"/>
        <v>0.20875029150899585</v>
      </c>
      <c r="L641" s="46">
        <f t="shared" si="167"/>
        <v>0</v>
      </c>
      <c r="M641" s="46">
        <f t="shared" si="168"/>
        <v>0</v>
      </c>
      <c r="N641" s="46">
        <f t="shared" si="169"/>
        <v>0</v>
      </c>
      <c r="O641" s="47">
        <f t="shared" si="170"/>
        <v>0</v>
      </c>
      <c r="P641" s="48">
        <f t="shared" si="163"/>
        <v>462.48604248969576</v>
      </c>
      <c r="Q641" s="50">
        <f t="shared" si="164"/>
        <v>0</v>
      </c>
      <c r="AB641" s="196"/>
      <c r="AC641" s="197"/>
      <c r="AD641" s="197"/>
      <c r="AE641" s="197"/>
      <c r="AF641" s="197"/>
      <c r="AG641" s="197"/>
      <c r="AH641" s="197"/>
      <c r="AI641" s="197"/>
      <c r="AJ641" s="197"/>
      <c r="AK641" s="197"/>
      <c r="AL641" s="197"/>
      <c r="AM641" s="197"/>
      <c r="AN641" s="197"/>
      <c r="AO641" s="197"/>
      <c r="AP641" s="197"/>
    </row>
    <row r="642" spans="5:42" x14ac:dyDescent="0.25">
      <c r="E642" s="49">
        <v>0</v>
      </c>
      <c r="F642" s="41">
        <v>637</v>
      </c>
      <c r="G642" s="42">
        <f t="shared" si="171"/>
        <v>73.083333333333329</v>
      </c>
      <c r="H642" s="43">
        <f t="shared" si="165"/>
        <v>2.5871000000000002E-2</v>
      </c>
      <c r="I642" s="44">
        <f t="shared" si="166"/>
        <v>2.1559166666665444E-3</v>
      </c>
      <c r="J642" s="44">
        <f t="shared" si="179"/>
        <v>0.7709468011895817</v>
      </c>
      <c r="K642" s="45">
        <f t="shared" si="162"/>
        <v>0.20823672357216627</v>
      </c>
      <c r="L642" s="46">
        <f t="shared" si="167"/>
        <v>0</v>
      </c>
      <c r="M642" s="46">
        <f t="shared" si="168"/>
        <v>0</v>
      </c>
      <c r="N642" s="46">
        <f t="shared" si="169"/>
        <v>0</v>
      </c>
      <c r="O642" s="47">
        <f t="shared" si="170"/>
        <v>0</v>
      </c>
      <c r="P642" s="48">
        <f t="shared" si="163"/>
        <v>462.48604248969576</v>
      </c>
      <c r="Q642" s="50">
        <f t="shared" si="164"/>
        <v>0</v>
      </c>
      <c r="AB642" s="196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</row>
    <row r="643" spans="5:42" x14ac:dyDescent="0.25">
      <c r="E643" s="49">
        <v>0</v>
      </c>
      <c r="F643" s="41">
        <v>638</v>
      </c>
      <c r="G643" s="42">
        <f t="shared" si="171"/>
        <v>73.166666666666657</v>
      </c>
      <c r="H643" s="43">
        <f t="shared" si="165"/>
        <v>2.5871000000000002E-2</v>
      </c>
      <c r="I643" s="44">
        <f t="shared" si="166"/>
        <v>2.1559166666665444E-3</v>
      </c>
      <c r="J643" s="44">
        <f t="shared" si="179"/>
        <v>0.76928470413178374</v>
      </c>
      <c r="K643" s="45">
        <f t="shared" si="162"/>
        <v>0.20772441911633033</v>
      </c>
      <c r="L643" s="46">
        <f t="shared" si="167"/>
        <v>0</v>
      </c>
      <c r="M643" s="46">
        <f t="shared" si="168"/>
        <v>0</v>
      </c>
      <c r="N643" s="46">
        <f t="shared" si="169"/>
        <v>0</v>
      </c>
      <c r="O643" s="47">
        <f t="shared" si="170"/>
        <v>0</v>
      </c>
      <c r="P643" s="48">
        <f t="shared" si="163"/>
        <v>462.48604248969576</v>
      </c>
      <c r="Q643" s="50">
        <f t="shared" si="164"/>
        <v>0</v>
      </c>
      <c r="AB643" s="196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</row>
    <row r="644" spans="5:42" x14ac:dyDescent="0.25">
      <c r="E644" s="49">
        <v>0</v>
      </c>
      <c r="F644" s="41">
        <v>639</v>
      </c>
      <c r="G644" s="42">
        <f t="shared" si="171"/>
        <v>73.249999999999986</v>
      </c>
      <c r="H644" s="43">
        <f t="shared" si="165"/>
        <v>2.5871000000000002E-2</v>
      </c>
      <c r="I644" s="44">
        <f t="shared" si="166"/>
        <v>2.1559166666665444E-3</v>
      </c>
      <c r="J644" s="44">
        <f t="shared" si="179"/>
        <v>0.7676261904167343</v>
      </c>
      <c r="K644" s="45">
        <f t="shared" si="162"/>
        <v>0.20721337503306927</v>
      </c>
      <c r="L644" s="46">
        <f t="shared" si="167"/>
        <v>0</v>
      </c>
      <c r="M644" s="46">
        <f t="shared" si="168"/>
        <v>0</v>
      </c>
      <c r="N644" s="46">
        <f t="shared" si="169"/>
        <v>0</v>
      </c>
      <c r="O644" s="47">
        <f t="shared" si="170"/>
        <v>0</v>
      </c>
      <c r="P644" s="48">
        <f t="shared" si="163"/>
        <v>462.48604248969576</v>
      </c>
      <c r="Q644" s="50">
        <f t="shared" si="164"/>
        <v>0</v>
      </c>
      <c r="AB644" s="196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</row>
    <row r="645" spans="5:42" x14ac:dyDescent="0.25">
      <c r="E645" s="49">
        <v>0</v>
      </c>
      <c r="F645" s="41">
        <v>640</v>
      </c>
      <c r="G645" s="42">
        <f t="shared" si="171"/>
        <v>73.333333333333314</v>
      </c>
      <c r="H645" s="43">
        <f t="shared" si="165"/>
        <v>2.5871000000000002E-2</v>
      </c>
      <c r="I645" s="44">
        <f t="shared" si="166"/>
        <v>2.1559166666665444E-3</v>
      </c>
      <c r="J645" s="44">
        <f t="shared" si="179"/>
        <v>0.76597125231904506</v>
      </c>
      <c r="K645" s="45">
        <f t="shared" ref="K645:K708" si="180">1/(1+$H$1)^F645</f>
        <v>0.20670358822161167</v>
      </c>
      <c r="L645" s="46">
        <f t="shared" si="167"/>
        <v>0</v>
      </c>
      <c r="M645" s="46">
        <f t="shared" si="168"/>
        <v>0</v>
      </c>
      <c r="N645" s="46">
        <f t="shared" si="169"/>
        <v>0</v>
      </c>
      <c r="O645" s="47">
        <f t="shared" si="170"/>
        <v>0</v>
      </c>
      <c r="P645" s="48">
        <f t="shared" ref="P645:P708" si="181">IF(M645&gt;0,0,SUM($M$89:$M$1145)/COUNTIF($M$89:$M$1145,"&gt;0")*$Q$2)</f>
        <v>462.48604248969576</v>
      </c>
      <c r="Q645" s="50">
        <f t="shared" ref="Q645:Q708" si="182">IF(AND(G645&gt;=65,P645&lt;=900),0,IF((P645-MIN($W$10*P645,$X$11))&lt;$U$5,0,IF((P645-MIN($W$10*P645,$X$11))&lt;$U$6,(P645-MIN($W$10*P645,$X$11))*$W$5-$X$5,IF((P645-MIN($W$10*P645,$X$11))&lt;$U$7,(P645-MIN($W$10*P645,$X$11))*$W$6-$X$6,IF((P645-MIN($W$10*P645,$X$11))&lt;$U$9,(P645-MIN($W$10*P645,$X$11))*$W$7-$X$7,(P645-MIN($W$10*P645,$X$11))*$W$9-$X$9)))))</f>
        <v>0</v>
      </c>
      <c r="AB645" s="196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</row>
    <row r="646" spans="5:42" x14ac:dyDescent="0.25">
      <c r="E646" s="49">
        <v>0</v>
      </c>
      <c r="F646" s="41">
        <v>641</v>
      </c>
      <c r="G646" s="42">
        <f t="shared" si="171"/>
        <v>73.416666666666643</v>
      </c>
      <c r="H646" s="43">
        <f t="shared" ref="H646:H709" si="183">VLOOKUP(G646,$A$5:$B$100,2)</f>
        <v>2.5871000000000002E-2</v>
      </c>
      <c r="I646" s="44">
        <f t="shared" ref="I646:I709" si="184">H646*(G647-G646)</f>
        <v>2.1559166666665444E-3</v>
      </c>
      <c r="J646" s="44">
        <f t="shared" si="179"/>
        <v>0.76431988212998292</v>
      </c>
      <c r="K646" s="45">
        <f t="shared" si="180"/>
        <v>0.20619505558881451</v>
      </c>
      <c r="L646" s="46">
        <f t="shared" ref="L646:L709" si="185">IF(G646&lt;$L$2,L645*(1+E646*$G$2),0)</f>
        <v>0</v>
      </c>
      <c r="M646" s="46">
        <f t="shared" ref="M646:M709" si="186">IF(L646&lt;$U$8,L646,$U$8)</f>
        <v>0</v>
      </c>
      <c r="N646" s="46">
        <f t="shared" ref="N646:N709" si="187">L646*(1+20%)</f>
        <v>0</v>
      </c>
      <c r="O646" s="47">
        <f t="shared" ref="O646:O709" si="188">M646*11%</f>
        <v>0</v>
      </c>
      <c r="P646" s="48">
        <f t="shared" si="181"/>
        <v>462.48604248969576</v>
      </c>
      <c r="Q646" s="50">
        <f t="shared" si="182"/>
        <v>0</v>
      </c>
      <c r="AB646" s="196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</row>
    <row r="647" spans="5:42" x14ac:dyDescent="0.25">
      <c r="E647" s="49">
        <v>0</v>
      </c>
      <c r="F647" s="41">
        <v>642</v>
      </c>
      <c r="G647" s="42">
        <f t="shared" ref="G647:G710" si="189">G646+1/12</f>
        <v>73.499999999999972</v>
      </c>
      <c r="H647" s="43">
        <f t="shared" si="183"/>
        <v>2.5871000000000002E-2</v>
      </c>
      <c r="I647" s="44">
        <f t="shared" si="184"/>
        <v>2.1559166666665444E-3</v>
      </c>
      <c r="J647" s="44">
        <f t="shared" si="179"/>
        <v>0.76267207215743427</v>
      </c>
      <c r="K647" s="45">
        <f t="shared" si="180"/>
        <v>0.20568777404914465</v>
      </c>
      <c r="L647" s="46">
        <f t="shared" si="185"/>
        <v>0</v>
      </c>
      <c r="M647" s="46">
        <f t="shared" si="186"/>
        <v>0</v>
      </c>
      <c r="N647" s="46">
        <f t="shared" si="187"/>
        <v>0</v>
      </c>
      <c r="O647" s="47">
        <f t="shared" si="188"/>
        <v>0</v>
      </c>
      <c r="P647" s="48">
        <f t="shared" si="181"/>
        <v>462.48604248969576</v>
      </c>
      <c r="Q647" s="50">
        <f t="shared" si="182"/>
        <v>0</v>
      </c>
      <c r="AB647" s="196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</row>
    <row r="648" spans="5:42" x14ac:dyDescent="0.25">
      <c r="E648" s="49">
        <v>0</v>
      </c>
      <c r="F648" s="41">
        <v>643</v>
      </c>
      <c r="G648" s="42">
        <f t="shared" si="189"/>
        <v>73.5833333333333</v>
      </c>
      <c r="H648" s="43">
        <f t="shared" si="183"/>
        <v>2.5871000000000002E-2</v>
      </c>
      <c r="I648" s="44">
        <f t="shared" si="184"/>
        <v>2.1559166666665444E-3</v>
      </c>
      <c r="J648" s="44">
        <f t="shared" ref="J648:J711" si="190">(1-I647)*J647</f>
        <v>0.76102781472586889</v>
      </c>
      <c r="K648" s="45">
        <f t="shared" si="180"/>
        <v>0.20518174052466009</v>
      </c>
      <c r="L648" s="46">
        <f t="shared" si="185"/>
        <v>0</v>
      </c>
      <c r="M648" s="46">
        <f t="shared" si="186"/>
        <v>0</v>
      </c>
      <c r="N648" s="46">
        <f t="shared" si="187"/>
        <v>0</v>
      </c>
      <c r="O648" s="47">
        <f t="shared" si="188"/>
        <v>0</v>
      </c>
      <c r="P648" s="48">
        <f t="shared" si="181"/>
        <v>462.48604248969576</v>
      </c>
      <c r="Q648" s="50">
        <f t="shared" si="182"/>
        <v>0</v>
      </c>
      <c r="AB648" s="196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</row>
    <row r="649" spans="5:42" x14ac:dyDescent="0.25">
      <c r="E649" s="49">
        <v>0</v>
      </c>
      <c r="F649" s="41">
        <v>644</v>
      </c>
      <c r="G649" s="42">
        <f t="shared" si="189"/>
        <v>73.666666666666629</v>
      </c>
      <c r="H649" s="43">
        <f t="shared" si="183"/>
        <v>2.5871000000000002E-2</v>
      </c>
      <c r="I649" s="44">
        <f t="shared" si="184"/>
        <v>2.1559166666665444E-3</v>
      </c>
      <c r="J649" s="44">
        <f t="shared" si="190"/>
        <v>0.75938710217630456</v>
      </c>
      <c r="K649" s="45">
        <f t="shared" si="180"/>
        <v>0.20467695194499089</v>
      </c>
      <c r="L649" s="46">
        <f t="shared" si="185"/>
        <v>0</v>
      </c>
      <c r="M649" s="46">
        <f t="shared" si="186"/>
        <v>0</v>
      </c>
      <c r="N649" s="46">
        <f t="shared" si="187"/>
        <v>0</v>
      </c>
      <c r="O649" s="47">
        <f t="shared" si="188"/>
        <v>0</v>
      </c>
      <c r="P649" s="48">
        <f t="shared" si="181"/>
        <v>462.48604248969576</v>
      </c>
      <c r="Q649" s="50">
        <f t="shared" si="182"/>
        <v>0</v>
      </c>
      <c r="AB649" s="196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</row>
    <row r="650" spans="5:42" x14ac:dyDescent="0.25">
      <c r="E650" s="49">
        <v>0</v>
      </c>
      <c r="F650" s="41">
        <v>645</v>
      </c>
      <c r="G650" s="42">
        <f t="shared" si="189"/>
        <v>73.749999999999957</v>
      </c>
      <c r="H650" s="43">
        <f t="shared" si="183"/>
        <v>2.5871000000000002E-2</v>
      </c>
      <c r="I650" s="44">
        <f t="shared" si="184"/>
        <v>2.1559166666665444E-3</v>
      </c>
      <c r="J650" s="44">
        <f t="shared" si="190"/>
        <v>0.75774992686627107</v>
      </c>
      <c r="K650" s="45">
        <f t="shared" si="180"/>
        <v>0.20417340524732114</v>
      </c>
      <c r="L650" s="46">
        <f t="shared" si="185"/>
        <v>0</v>
      </c>
      <c r="M650" s="46">
        <f t="shared" si="186"/>
        <v>0</v>
      </c>
      <c r="N650" s="46">
        <f t="shared" si="187"/>
        <v>0</v>
      </c>
      <c r="O650" s="47">
        <f t="shared" si="188"/>
        <v>0</v>
      </c>
      <c r="P650" s="48">
        <f t="shared" si="181"/>
        <v>462.48604248969576</v>
      </c>
      <c r="Q650" s="50">
        <f t="shared" si="182"/>
        <v>0</v>
      </c>
      <c r="AB650" s="196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</row>
    <row r="651" spans="5:42" x14ac:dyDescent="0.25">
      <c r="E651" s="49">
        <v>0</v>
      </c>
      <c r="F651" s="41">
        <v>646</v>
      </c>
      <c r="G651" s="42">
        <f t="shared" si="189"/>
        <v>73.833333333333286</v>
      </c>
      <c r="H651" s="43">
        <f t="shared" si="183"/>
        <v>2.5871000000000002E-2</v>
      </c>
      <c r="I651" s="44">
        <f t="shared" si="184"/>
        <v>2.1559166666665444E-3</v>
      </c>
      <c r="J651" s="44">
        <f t="shared" si="190"/>
        <v>0.7561162811697747</v>
      </c>
      <c r="K651" s="45">
        <f t="shared" si="180"/>
        <v>0.20367109737636988</v>
      </c>
      <c r="L651" s="46">
        <f t="shared" si="185"/>
        <v>0</v>
      </c>
      <c r="M651" s="46">
        <f t="shared" si="186"/>
        <v>0</v>
      </c>
      <c r="N651" s="46">
        <f t="shared" si="187"/>
        <v>0</v>
      </c>
      <c r="O651" s="47">
        <f t="shared" si="188"/>
        <v>0</v>
      </c>
      <c r="P651" s="48">
        <f t="shared" si="181"/>
        <v>462.48604248969576</v>
      </c>
      <c r="Q651" s="50">
        <f t="shared" si="182"/>
        <v>0</v>
      </c>
      <c r="AB651" s="196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</row>
    <row r="652" spans="5:42" x14ac:dyDescent="0.25">
      <c r="E652" s="49">
        <v>0</v>
      </c>
      <c r="F652" s="41">
        <v>647</v>
      </c>
      <c r="G652" s="42">
        <f t="shared" si="189"/>
        <v>73.916666666666615</v>
      </c>
      <c r="H652" s="43">
        <f t="shared" si="183"/>
        <v>2.5871000000000002E-2</v>
      </c>
      <c r="I652" s="44">
        <f t="shared" si="184"/>
        <v>2.155916666668015E-3</v>
      </c>
      <c r="J652" s="44">
        <f t="shared" si="190"/>
        <v>0.75448615747726278</v>
      </c>
      <c r="K652" s="45">
        <f t="shared" si="180"/>
        <v>0.20317002528437281</v>
      </c>
      <c r="L652" s="46">
        <f t="shared" si="185"/>
        <v>0</v>
      </c>
      <c r="M652" s="46">
        <f t="shared" si="186"/>
        <v>0</v>
      </c>
      <c r="N652" s="46">
        <f t="shared" si="187"/>
        <v>0</v>
      </c>
      <c r="O652" s="47">
        <f t="shared" si="188"/>
        <v>0</v>
      </c>
      <c r="P652" s="48">
        <f t="shared" si="181"/>
        <v>462.48604248969576</v>
      </c>
      <c r="Q652" s="50">
        <f t="shared" si="182"/>
        <v>0</v>
      </c>
      <c r="AB652" s="196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</row>
    <row r="653" spans="5:42" x14ac:dyDescent="0.25">
      <c r="E653" s="49">
        <v>1</v>
      </c>
      <c r="F653" s="41">
        <v>648</v>
      </c>
      <c r="G653" s="42">
        <v>74</v>
      </c>
      <c r="H653" s="43">
        <f t="shared" si="183"/>
        <v>2.8552000000000001E-2</v>
      </c>
      <c r="I653" s="44">
        <f t="shared" si="184"/>
        <v>2.3793333333331983E-3</v>
      </c>
      <c r="J653" s="44">
        <f t="shared" si="190"/>
        <v>0.7528595481955872</v>
      </c>
      <c r="K653" s="45">
        <f t="shared" si="180"/>
        <v>0.20267018593106392</v>
      </c>
      <c r="L653" s="46">
        <f t="shared" si="185"/>
        <v>0</v>
      </c>
      <c r="M653" s="46">
        <f t="shared" si="186"/>
        <v>0</v>
      </c>
      <c r="N653" s="46">
        <f t="shared" si="187"/>
        <v>0</v>
      </c>
      <c r="O653" s="47">
        <f t="shared" si="188"/>
        <v>0</v>
      </c>
      <c r="P653" s="48">
        <f t="shared" si="181"/>
        <v>462.48604248969576</v>
      </c>
      <c r="Q653" s="50">
        <f t="shared" si="182"/>
        <v>0</v>
      </c>
      <c r="AB653" s="196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</row>
    <row r="654" spans="5:42" x14ac:dyDescent="0.25">
      <c r="E654" s="49">
        <v>0</v>
      </c>
      <c r="F654" s="41">
        <v>649</v>
      </c>
      <c r="G654" s="42">
        <f t="shared" si="189"/>
        <v>74.083333333333329</v>
      </c>
      <c r="H654" s="43">
        <f t="shared" si="183"/>
        <v>2.8552000000000001E-2</v>
      </c>
      <c r="I654" s="44">
        <f t="shared" si="184"/>
        <v>2.3793333333331983E-3</v>
      </c>
      <c r="J654" s="44">
        <f t="shared" si="190"/>
        <v>0.75106824437724728</v>
      </c>
      <c r="K654" s="45">
        <f t="shared" si="180"/>
        <v>0.20217157628365653</v>
      </c>
      <c r="L654" s="46">
        <f t="shared" si="185"/>
        <v>0</v>
      </c>
      <c r="M654" s="46">
        <f t="shared" si="186"/>
        <v>0</v>
      </c>
      <c r="N654" s="46">
        <f t="shared" si="187"/>
        <v>0</v>
      </c>
      <c r="O654" s="47">
        <f t="shared" si="188"/>
        <v>0</v>
      </c>
      <c r="P654" s="48">
        <f t="shared" si="181"/>
        <v>462.48604248969576</v>
      </c>
      <c r="Q654" s="50">
        <f t="shared" si="182"/>
        <v>0</v>
      </c>
      <c r="AB654" s="196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</row>
    <row r="655" spans="5:42" x14ac:dyDescent="0.25">
      <c r="E655" s="49">
        <v>0</v>
      </c>
      <c r="F655" s="41">
        <v>650</v>
      </c>
      <c r="G655" s="42">
        <f t="shared" si="189"/>
        <v>74.166666666666657</v>
      </c>
      <c r="H655" s="43">
        <f t="shared" si="183"/>
        <v>2.8552000000000001E-2</v>
      </c>
      <c r="I655" s="44">
        <f t="shared" si="184"/>
        <v>2.3793333333331983E-3</v>
      </c>
      <c r="J655" s="44">
        <f t="shared" si="190"/>
        <v>0.74928120266779252</v>
      </c>
      <c r="K655" s="45">
        <f t="shared" si="180"/>
        <v>0.20167419331682557</v>
      </c>
      <c r="L655" s="46">
        <f t="shared" si="185"/>
        <v>0</v>
      </c>
      <c r="M655" s="46">
        <f t="shared" si="186"/>
        <v>0</v>
      </c>
      <c r="N655" s="46">
        <f t="shared" si="187"/>
        <v>0</v>
      </c>
      <c r="O655" s="47">
        <f t="shared" si="188"/>
        <v>0</v>
      </c>
      <c r="P655" s="48">
        <f t="shared" si="181"/>
        <v>462.48604248969576</v>
      </c>
      <c r="Q655" s="50">
        <f t="shared" si="182"/>
        <v>0</v>
      </c>
      <c r="AB655" s="196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</row>
    <row r="656" spans="5:42" x14ac:dyDescent="0.25">
      <c r="E656" s="49">
        <v>0</v>
      </c>
      <c r="F656" s="41">
        <v>651</v>
      </c>
      <c r="G656" s="42">
        <f t="shared" si="189"/>
        <v>74.249999999999986</v>
      </c>
      <c r="H656" s="43">
        <f t="shared" si="183"/>
        <v>2.8552000000000001E-2</v>
      </c>
      <c r="I656" s="44">
        <f t="shared" si="184"/>
        <v>2.3793333333331983E-3</v>
      </c>
      <c r="J656" s="44">
        <f t="shared" si="190"/>
        <v>0.74749841292624508</v>
      </c>
      <c r="K656" s="45">
        <f t="shared" si="180"/>
        <v>0.20117803401268855</v>
      </c>
      <c r="L656" s="46">
        <f t="shared" si="185"/>
        <v>0</v>
      </c>
      <c r="M656" s="46">
        <f t="shared" si="186"/>
        <v>0</v>
      </c>
      <c r="N656" s="46">
        <f t="shared" si="187"/>
        <v>0</v>
      </c>
      <c r="O656" s="47">
        <f t="shared" si="188"/>
        <v>0</v>
      </c>
      <c r="P656" s="48">
        <f t="shared" si="181"/>
        <v>462.48604248969576</v>
      </c>
      <c r="Q656" s="50">
        <f t="shared" si="182"/>
        <v>0</v>
      </c>
      <c r="AB656" s="196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</row>
    <row r="657" spans="5:42" x14ac:dyDescent="0.25">
      <c r="E657" s="49">
        <v>0</v>
      </c>
      <c r="F657" s="41">
        <v>652</v>
      </c>
      <c r="G657" s="42">
        <f t="shared" si="189"/>
        <v>74.333333333333314</v>
      </c>
      <c r="H657" s="43">
        <f t="shared" si="183"/>
        <v>2.8552000000000001E-2</v>
      </c>
      <c r="I657" s="44">
        <f t="shared" si="184"/>
        <v>2.3793333333331983E-3</v>
      </c>
      <c r="J657" s="44">
        <f t="shared" si="190"/>
        <v>0.74571986503575605</v>
      </c>
      <c r="K657" s="45">
        <f t="shared" si="180"/>
        <v>0.20068309536078796</v>
      </c>
      <c r="L657" s="46">
        <f t="shared" si="185"/>
        <v>0</v>
      </c>
      <c r="M657" s="46">
        <f t="shared" si="186"/>
        <v>0</v>
      </c>
      <c r="N657" s="46">
        <f t="shared" si="187"/>
        <v>0</v>
      </c>
      <c r="O657" s="47">
        <f t="shared" si="188"/>
        <v>0</v>
      </c>
      <c r="P657" s="48">
        <f t="shared" si="181"/>
        <v>462.48604248969576</v>
      </c>
      <c r="Q657" s="50">
        <f t="shared" si="182"/>
        <v>0</v>
      </c>
      <c r="AB657" s="196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</row>
    <row r="658" spans="5:42" x14ac:dyDescent="0.25">
      <c r="E658" s="49">
        <v>0</v>
      </c>
      <c r="F658" s="41">
        <v>653</v>
      </c>
      <c r="G658" s="42">
        <f t="shared" si="189"/>
        <v>74.416666666666643</v>
      </c>
      <c r="H658" s="43">
        <f t="shared" si="183"/>
        <v>2.8552000000000001E-2</v>
      </c>
      <c r="I658" s="44">
        <f t="shared" si="184"/>
        <v>2.3793333333331983E-3</v>
      </c>
      <c r="J658" s="44">
        <f t="shared" si="190"/>
        <v>0.7439455489035478</v>
      </c>
      <c r="K658" s="45">
        <f t="shared" si="180"/>
        <v>0.20018937435807224</v>
      </c>
      <c r="L658" s="46">
        <f t="shared" si="185"/>
        <v>0</v>
      </c>
      <c r="M658" s="46">
        <f t="shared" si="186"/>
        <v>0</v>
      </c>
      <c r="N658" s="46">
        <f t="shared" si="187"/>
        <v>0</v>
      </c>
      <c r="O658" s="47">
        <f t="shared" si="188"/>
        <v>0</v>
      </c>
      <c r="P658" s="48">
        <f t="shared" si="181"/>
        <v>462.48604248969576</v>
      </c>
      <c r="Q658" s="50">
        <f t="shared" si="182"/>
        <v>0</v>
      </c>
      <c r="AB658" s="196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</row>
    <row r="659" spans="5:42" x14ac:dyDescent="0.25">
      <c r="E659" s="49">
        <v>0</v>
      </c>
      <c r="F659" s="41">
        <v>654</v>
      </c>
      <c r="G659" s="42">
        <f t="shared" si="189"/>
        <v>74.499999999999972</v>
      </c>
      <c r="H659" s="43">
        <f t="shared" si="183"/>
        <v>2.8552000000000001E-2</v>
      </c>
      <c r="I659" s="44">
        <f t="shared" si="184"/>
        <v>2.3793333333331983E-3</v>
      </c>
      <c r="J659" s="44">
        <f t="shared" si="190"/>
        <v>0.74217545446085675</v>
      </c>
      <c r="K659" s="45">
        <f t="shared" si="180"/>
        <v>0.19969686800887826</v>
      </c>
      <c r="L659" s="46">
        <f t="shared" si="185"/>
        <v>0</v>
      </c>
      <c r="M659" s="46">
        <f t="shared" si="186"/>
        <v>0</v>
      </c>
      <c r="N659" s="46">
        <f t="shared" si="187"/>
        <v>0</v>
      </c>
      <c r="O659" s="47">
        <f t="shared" si="188"/>
        <v>0</v>
      </c>
      <c r="P659" s="48">
        <f t="shared" si="181"/>
        <v>462.48604248969576</v>
      </c>
      <c r="Q659" s="50">
        <f t="shared" si="182"/>
        <v>0</v>
      </c>
      <c r="AB659" s="196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</row>
    <row r="660" spans="5:42" x14ac:dyDescent="0.25">
      <c r="E660" s="49">
        <v>0</v>
      </c>
      <c r="F660" s="41">
        <v>655</v>
      </c>
      <c r="G660" s="42">
        <f t="shared" si="189"/>
        <v>74.5833333333333</v>
      </c>
      <c r="H660" s="43">
        <f t="shared" si="183"/>
        <v>2.8552000000000001E-2</v>
      </c>
      <c r="I660" s="44">
        <f t="shared" si="184"/>
        <v>2.3793333333331983E-3</v>
      </c>
      <c r="J660" s="44">
        <f t="shared" si="190"/>
        <v>0.74040957166287635</v>
      </c>
      <c r="K660" s="45">
        <f t="shared" si="180"/>
        <v>0.19920557332491262</v>
      </c>
      <c r="L660" s="46">
        <f t="shared" si="185"/>
        <v>0</v>
      </c>
      <c r="M660" s="46">
        <f t="shared" si="186"/>
        <v>0</v>
      </c>
      <c r="N660" s="46">
        <f t="shared" si="187"/>
        <v>0</v>
      </c>
      <c r="O660" s="47">
        <f t="shared" si="188"/>
        <v>0</v>
      </c>
      <c r="P660" s="48">
        <f t="shared" si="181"/>
        <v>462.48604248969576</v>
      </c>
      <c r="Q660" s="50">
        <f t="shared" si="182"/>
        <v>0</v>
      </c>
      <c r="AB660" s="196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</row>
    <row r="661" spans="5:42" x14ac:dyDescent="0.25">
      <c r="E661" s="49">
        <v>0</v>
      </c>
      <c r="F661" s="41">
        <v>656</v>
      </c>
      <c r="G661" s="42">
        <f t="shared" si="189"/>
        <v>74.666666666666629</v>
      </c>
      <c r="H661" s="43">
        <f t="shared" si="183"/>
        <v>2.8552000000000001E-2</v>
      </c>
      <c r="I661" s="44">
        <f t="shared" si="184"/>
        <v>2.3793333333331983E-3</v>
      </c>
      <c r="J661" s="44">
        <f t="shared" si="190"/>
        <v>0.73864789048869994</v>
      </c>
      <c r="K661" s="45">
        <f t="shared" si="180"/>
        <v>0.19871548732523384</v>
      </c>
      <c r="L661" s="46">
        <f t="shared" si="185"/>
        <v>0</v>
      </c>
      <c r="M661" s="46">
        <f t="shared" si="186"/>
        <v>0</v>
      </c>
      <c r="N661" s="46">
        <f t="shared" si="187"/>
        <v>0</v>
      </c>
      <c r="O661" s="47">
        <f t="shared" si="188"/>
        <v>0</v>
      </c>
      <c r="P661" s="48">
        <f t="shared" si="181"/>
        <v>462.48604248969576</v>
      </c>
      <c r="Q661" s="50">
        <f t="shared" si="182"/>
        <v>0</v>
      </c>
      <c r="AB661" s="196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</row>
    <row r="662" spans="5:42" x14ac:dyDescent="0.25">
      <c r="E662" s="49">
        <v>0</v>
      </c>
      <c r="F662" s="41">
        <v>657</v>
      </c>
      <c r="G662" s="42">
        <f t="shared" si="189"/>
        <v>74.749999999999957</v>
      </c>
      <c r="H662" s="43">
        <f t="shared" si="183"/>
        <v>2.8552000000000001E-2</v>
      </c>
      <c r="I662" s="44">
        <f t="shared" si="184"/>
        <v>2.3793333333331983E-3</v>
      </c>
      <c r="J662" s="44">
        <f t="shared" si="190"/>
        <v>0.7368904009412639</v>
      </c>
      <c r="K662" s="45">
        <f t="shared" si="180"/>
        <v>0.19822660703623404</v>
      </c>
      <c r="L662" s="46">
        <f t="shared" si="185"/>
        <v>0</v>
      </c>
      <c r="M662" s="46">
        <f t="shared" si="186"/>
        <v>0</v>
      </c>
      <c r="N662" s="46">
        <f t="shared" si="187"/>
        <v>0</v>
      </c>
      <c r="O662" s="47">
        <f t="shared" si="188"/>
        <v>0</v>
      </c>
      <c r="P662" s="48">
        <f t="shared" si="181"/>
        <v>462.48604248969576</v>
      </c>
      <c r="Q662" s="50">
        <f t="shared" si="182"/>
        <v>0</v>
      </c>
      <c r="AB662" s="196"/>
      <c r="AC662" s="197"/>
      <c r="AD662" s="197"/>
      <c r="AE662" s="197"/>
      <c r="AF662" s="197"/>
      <c r="AG662" s="197"/>
      <c r="AH662" s="197"/>
      <c r="AI662" s="197"/>
      <c r="AJ662" s="197"/>
      <c r="AK662" s="197"/>
      <c r="AL662" s="197"/>
      <c r="AM662" s="197"/>
      <c r="AN662" s="197"/>
      <c r="AO662" s="197"/>
      <c r="AP662" s="197"/>
    </row>
    <row r="663" spans="5:42" x14ac:dyDescent="0.25">
      <c r="E663" s="49">
        <v>0</v>
      </c>
      <c r="F663" s="41">
        <v>658</v>
      </c>
      <c r="G663" s="42">
        <f t="shared" si="189"/>
        <v>74.833333333333286</v>
      </c>
      <c r="H663" s="43">
        <f t="shared" si="183"/>
        <v>2.8552000000000001E-2</v>
      </c>
      <c r="I663" s="44">
        <f t="shared" si="184"/>
        <v>2.3793333333331983E-3</v>
      </c>
      <c r="J663" s="44">
        <f t="shared" si="190"/>
        <v>0.73513709304729113</v>
      </c>
      <c r="K663" s="45">
        <f t="shared" si="180"/>
        <v>0.19773892949162117</v>
      </c>
      <c r="L663" s="46">
        <f t="shared" si="185"/>
        <v>0</v>
      </c>
      <c r="M663" s="46">
        <f t="shared" si="186"/>
        <v>0</v>
      </c>
      <c r="N663" s="46">
        <f t="shared" si="187"/>
        <v>0</v>
      </c>
      <c r="O663" s="47">
        <f t="shared" si="188"/>
        <v>0</v>
      </c>
      <c r="P663" s="48">
        <f t="shared" si="181"/>
        <v>462.48604248969576</v>
      </c>
      <c r="Q663" s="50">
        <f t="shared" si="182"/>
        <v>0</v>
      </c>
      <c r="AB663" s="196"/>
      <c r="AC663" s="197"/>
      <c r="AD663" s="197"/>
      <c r="AE663" s="197"/>
      <c r="AF663" s="197"/>
      <c r="AG663" s="197"/>
      <c r="AH663" s="197"/>
      <c r="AI663" s="197"/>
      <c r="AJ663" s="197"/>
      <c r="AK663" s="197"/>
      <c r="AL663" s="197"/>
      <c r="AM663" s="197"/>
      <c r="AN663" s="197"/>
      <c r="AO663" s="197"/>
      <c r="AP663" s="197"/>
    </row>
    <row r="664" spans="5:42" x14ac:dyDescent="0.25">
      <c r="E664" s="49">
        <v>0</v>
      </c>
      <c r="F664" s="41">
        <v>659</v>
      </c>
      <c r="G664" s="42">
        <f t="shared" si="189"/>
        <v>74.916666666666615</v>
      </c>
      <c r="H664" s="43">
        <f t="shared" si="183"/>
        <v>2.8552000000000001E-2</v>
      </c>
      <c r="I664" s="44">
        <f t="shared" si="184"/>
        <v>2.3793333333348211E-3</v>
      </c>
      <c r="J664" s="44">
        <f t="shared" si="190"/>
        <v>0.73338795685723401</v>
      </c>
      <c r="K664" s="45">
        <f t="shared" si="180"/>
        <v>0.19725245173240075</v>
      </c>
      <c r="L664" s="46">
        <f t="shared" si="185"/>
        <v>0</v>
      </c>
      <c r="M664" s="46">
        <f t="shared" si="186"/>
        <v>0</v>
      </c>
      <c r="N664" s="46">
        <f t="shared" si="187"/>
        <v>0</v>
      </c>
      <c r="O664" s="47">
        <f t="shared" si="188"/>
        <v>0</v>
      </c>
      <c r="P664" s="48">
        <f t="shared" si="181"/>
        <v>462.48604248969576</v>
      </c>
      <c r="Q664" s="50">
        <f t="shared" si="182"/>
        <v>0</v>
      </c>
      <c r="AB664" s="196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</row>
    <row r="665" spans="5:42" x14ac:dyDescent="0.25">
      <c r="E665" s="49">
        <v>1</v>
      </c>
      <c r="F665" s="41">
        <v>660</v>
      </c>
      <c r="G665" s="42">
        <v>75</v>
      </c>
      <c r="H665" s="43">
        <f t="shared" si="183"/>
        <v>3.1476999999999998E-2</v>
      </c>
      <c r="I665" s="44">
        <f t="shared" si="184"/>
        <v>2.623083333333184E-3</v>
      </c>
      <c r="J665" s="44">
        <f t="shared" si="190"/>
        <v>0.7316429824452173</v>
      </c>
      <c r="K665" s="45">
        <f t="shared" si="180"/>
        <v>0.19676717080685807</v>
      </c>
      <c r="L665" s="46">
        <f t="shared" si="185"/>
        <v>0</v>
      </c>
      <c r="M665" s="46">
        <f t="shared" si="186"/>
        <v>0</v>
      </c>
      <c r="N665" s="46">
        <f t="shared" si="187"/>
        <v>0</v>
      </c>
      <c r="O665" s="47">
        <f t="shared" si="188"/>
        <v>0</v>
      </c>
      <c r="P665" s="48">
        <f t="shared" si="181"/>
        <v>462.48604248969576</v>
      </c>
      <c r="Q665" s="50">
        <f t="shared" si="182"/>
        <v>0</v>
      </c>
      <c r="AB665" s="196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197"/>
    </row>
    <row r="666" spans="5:42" x14ac:dyDescent="0.25">
      <c r="E666" s="49">
        <v>0</v>
      </c>
      <c r="F666" s="41">
        <v>661</v>
      </c>
      <c r="G666" s="42">
        <f t="shared" si="189"/>
        <v>75.083333333333329</v>
      </c>
      <c r="H666" s="43">
        <f t="shared" si="183"/>
        <v>3.1476999999999998E-2</v>
      </c>
      <c r="I666" s="44">
        <f t="shared" si="184"/>
        <v>2.623083333333184E-3</v>
      </c>
      <c r="J666" s="44">
        <f t="shared" si="190"/>
        <v>0.72972382193201513</v>
      </c>
      <c r="K666" s="45">
        <f t="shared" si="180"/>
        <v>0.1962830837705403</v>
      </c>
      <c r="L666" s="46">
        <f t="shared" si="185"/>
        <v>0</v>
      </c>
      <c r="M666" s="46">
        <f t="shared" si="186"/>
        <v>0</v>
      </c>
      <c r="N666" s="46">
        <f t="shared" si="187"/>
        <v>0</v>
      </c>
      <c r="O666" s="47">
        <f t="shared" si="188"/>
        <v>0</v>
      </c>
      <c r="P666" s="48">
        <f t="shared" si="181"/>
        <v>462.48604248969576</v>
      </c>
      <c r="Q666" s="50">
        <f t="shared" si="182"/>
        <v>0</v>
      </c>
      <c r="AB666" s="196"/>
      <c r="AC666" s="197"/>
      <c r="AD666" s="197"/>
      <c r="AE666" s="197"/>
      <c r="AF666" s="197"/>
      <c r="AG666" s="197"/>
      <c r="AH666" s="197"/>
      <c r="AI666" s="197"/>
      <c r="AJ666" s="197"/>
      <c r="AK666" s="197"/>
      <c r="AL666" s="197"/>
      <c r="AM666" s="197"/>
      <c r="AN666" s="197"/>
      <c r="AO666" s="197"/>
      <c r="AP666" s="197"/>
    </row>
    <row r="667" spans="5:42" x14ac:dyDescent="0.25">
      <c r="E667" s="49">
        <v>0</v>
      </c>
      <c r="F667" s="41">
        <v>662</v>
      </c>
      <c r="G667" s="42">
        <f t="shared" si="189"/>
        <v>75.166666666666657</v>
      </c>
      <c r="H667" s="43">
        <f t="shared" si="183"/>
        <v>3.1476999999999998E-2</v>
      </c>
      <c r="I667" s="44">
        <f t="shared" si="184"/>
        <v>2.623083333333184E-3</v>
      </c>
      <c r="J667" s="44">
        <f t="shared" si="190"/>
        <v>0.72780969553676911</v>
      </c>
      <c r="K667" s="45">
        <f t="shared" si="180"/>
        <v>0.19580018768623833</v>
      </c>
      <c r="L667" s="46">
        <f t="shared" si="185"/>
        <v>0</v>
      </c>
      <c r="M667" s="46">
        <f t="shared" si="186"/>
        <v>0</v>
      </c>
      <c r="N667" s="46">
        <f t="shared" si="187"/>
        <v>0</v>
      </c>
      <c r="O667" s="47">
        <f t="shared" si="188"/>
        <v>0</v>
      </c>
      <c r="P667" s="48">
        <f t="shared" si="181"/>
        <v>462.48604248969576</v>
      </c>
      <c r="Q667" s="50">
        <f t="shared" si="182"/>
        <v>0</v>
      </c>
      <c r="AB667" s="196"/>
      <c r="AC667" s="197"/>
      <c r="AD667" s="197"/>
      <c r="AE667" s="197"/>
      <c r="AF667" s="197"/>
      <c r="AG667" s="197"/>
      <c r="AH667" s="197"/>
      <c r="AI667" s="197"/>
      <c r="AJ667" s="197"/>
      <c r="AK667" s="197"/>
      <c r="AL667" s="197"/>
      <c r="AM667" s="197"/>
      <c r="AN667" s="197"/>
      <c r="AO667" s="197"/>
      <c r="AP667" s="197"/>
    </row>
    <row r="668" spans="5:42" x14ac:dyDescent="0.25">
      <c r="E668" s="49">
        <v>0</v>
      </c>
      <c r="F668" s="41">
        <v>663</v>
      </c>
      <c r="G668" s="42">
        <f t="shared" si="189"/>
        <v>75.249999999999986</v>
      </c>
      <c r="H668" s="43">
        <f t="shared" si="183"/>
        <v>3.1476999999999998E-2</v>
      </c>
      <c r="I668" s="44">
        <f t="shared" si="184"/>
        <v>2.623083333333184E-3</v>
      </c>
      <c r="J668" s="44">
        <f t="shared" si="190"/>
        <v>0.72590059005456831</v>
      </c>
      <c r="K668" s="45">
        <f t="shared" si="180"/>
        <v>0.19531847962396942</v>
      </c>
      <c r="L668" s="46">
        <f t="shared" si="185"/>
        <v>0</v>
      </c>
      <c r="M668" s="46">
        <f t="shared" si="186"/>
        <v>0</v>
      </c>
      <c r="N668" s="46">
        <f t="shared" si="187"/>
        <v>0</v>
      </c>
      <c r="O668" s="47">
        <f t="shared" si="188"/>
        <v>0</v>
      </c>
      <c r="P668" s="48">
        <f t="shared" si="181"/>
        <v>462.48604248969576</v>
      </c>
      <c r="Q668" s="50">
        <f t="shared" si="182"/>
        <v>0</v>
      </c>
      <c r="AB668" s="196"/>
      <c r="AC668" s="197"/>
      <c r="AD668" s="197"/>
      <c r="AE668" s="197"/>
      <c r="AF668" s="197"/>
      <c r="AG668" s="197"/>
      <c r="AH668" s="197"/>
      <c r="AI668" s="197"/>
      <c r="AJ668" s="197"/>
      <c r="AK668" s="197"/>
      <c r="AL668" s="197"/>
      <c r="AM668" s="197"/>
      <c r="AN668" s="197"/>
      <c r="AO668" s="197"/>
      <c r="AP668" s="197"/>
    </row>
    <row r="669" spans="5:42" x14ac:dyDescent="0.25">
      <c r="E669" s="49">
        <v>0</v>
      </c>
      <c r="F669" s="41">
        <v>664</v>
      </c>
      <c r="G669" s="42">
        <f t="shared" si="189"/>
        <v>75.333333333333314</v>
      </c>
      <c r="H669" s="43">
        <f t="shared" si="183"/>
        <v>3.1476999999999998E-2</v>
      </c>
      <c r="I669" s="44">
        <f t="shared" si="184"/>
        <v>2.623083333333184E-3</v>
      </c>
      <c r="J669" s="44">
        <f t="shared" si="190"/>
        <v>0.72399649231513941</v>
      </c>
      <c r="K669" s="45">
        <f t="shared" si="180"/>
        <v>0.19483795666095916</v>
      </c>
      <c r="L669" s="46">
        <f t="shared" si="185"/>
        <v>0</v>
      </c>
      <c r="M669" s="46">
        <f t="shared" si="186"/>
        <v>0</v>
      </c>
      <c r="N669" s="46">
        <f t="shared" si="187"/>
        <v>0</v>
      </c>
      <c r="O669" s="47">
        <f t="shared" si="188"/>
        <v>0</v>
      </c>
      <c r="P669" s="48">
        <f t="shared" si="181"/>
        <v>462.48604248969576</v>
      </c>
      <c r="Q669" s="50">
        <f t="shared" si="182"/>
        <v>0</v>
      </c>
      <c r="AB669" s="196"/>
      <c r="AC669" s="197"/>
      <c r="AD669" s="197"/>
      <c r="AE669" s="197"/>
      <c r="AF669" s="197"/>
      <c r="AG669" s="197"/>
      <c r="AH669" s="197"/>
      <c r="AI669" s="197"/>
      <c r="AJ669" s="197"/>
      <c r="AK669" s="197"/>
      <c r="AL669" s="197"/>
      <c r="AM669" s="197"/>
      <c r="AN669" s="197"/>
      <c r="AO669" s="197"/>
      <c r="AP669" s="197"/>
    </row>
    <row r="670" spans="5:42" x14ac:dyDescent="0.25">
      <c r="E670" s="49">
        <v>0</v>
      </c>
      <c r="F670" s="41">
        <v>665</v>
      </c>
      <c r="G670" s="42">
        <f t="shared" si="189"/>
        <v>75.416666666666643</v>
      </c>
      <c r="H670" s="43">
        <f t="shared" si="183"/>
        <v>3.1476999999999998E-2</v>
      </c>
      <c r="I670" s="44">
        <f t="shared" si="184"/>
        <v>2.623083333333184E-3</v>
      </c>
      <c r="J670" s="44">
        <f t="shared" si="190"/>
        <v>0.7220973891827559</v>
      </c>
      <c r="K670" s="45">
        <f t="shared" si="180"/>
        <v>0.19435861588162348</v>
      </c>
      <c r="L670" s="46">
        <f t="shared" si="185"/>
        <v>0</v>
      </c>
      <c r="M670" s="46">
        <f t="shared" si="186"/>
        <v>0</v>
      </c>
      <c r="N670" s="46">
        <f t="shared" si="187"/>
        <v>0</v>
      </c>
      <c r="O670" s="47">
        <f t="shared" si="188"/>
        <v>0</v>
      </c>
      <c r="P670" s="48">
        <f t="shared" si="181"/>
        <v>462.48604248969576</v>
      </c>
      <c r="Q670" s="50">
        <f t="shared" si="182"/>
        <v>0</v>
      </c>
      <c r="AB670" s="196"/>
      <c r="AC670" s="197"/>
      <c r="AD670" s="197"/>
      <c r="AE670" s="197"/>
      <c r="AF670" s="197"/>
      <c r="AG670" s="197"/>
      <c r="AH670" s="197"/>
      <c r="AI670" s="197"/>
      <c r="AJ670" s="197"/>
      <c r="AK670" s="197"/>
      <c r="AL670" s="197"/>
      <c r="AM670" s="197"/>
      <c r="AN670" s="197"/>
      <c r="AO670" s="197"/>
      <c r="AP670" s="197"/>
    </row>
    <row r="671" spans="5:42" x14ac:dyDescent="0.25">
      <c r="E671" s="49">
        <v>0</v>
      </c>
      <c r="F671" s="41">
        <v>666</v>
      </c>
      <c r="G671" s="42">
        <f t="shared" si="189"/>
        <v>75.499999999999972</v>
      </c>
      <c r="H671" s="43">
        <f t="shared" si="183"/>
        <v>3.1476999999999998E-2</v>
      </c>
      <c r="I671" s="44">
        <f t="shared" si="184"/>
        <v>2.623083333333184E-3</v>
      </c>
      <c r="J671" s="44">
        <f t="shared" si="190"/>
        <v>0.72020326755614728</v>
      </c>
      <c r="K671" s="45">
        <f t="shared" si="180"/>
        <v>0.19388045437755166</v>
      </c>
      <c r="L671" s="46">
        <f t="shared" si="185"/>
        <v>0</v>
      </c>
      <c r="M671" s="46">
        <f t="shared" si="186"/>
        <v>0</v>
      </c>
      <c r="N671" s="46">
        <f t="shared" si="187"/>
        <v>0</v>
      </c>
      <c r="O671" s="47">
        <f t="shared" si="188"/>
        <v>0</v>
      </c>
      <c r="P671" s="48">
        <f t="shared" si="181"/>
        <v>462.48604248969576</v>
      </c>
      <c r="Q671" s="50">
        <f t="shared" si="182"/>
        <v>0</v>
      </c>
      <c r="AB671" s="196"/>
      <c r="AC671" s="197"/>
      <c r="AD671" s="197"/>
      <c r="AE671" s="197"/>
      <c r="AF671" s="197"/>
      <c r="AG671" s="197"/>
      <c r="AH671" s="197"/>
      <c r="AI671" s="197"/>
      <c r="AJ671" s="197"/>
      <c r="AK671" s="197"/>
      <c r="AL671" s="197"/>
      <c r="AM671" s="197"/>
      <c r="AN671" s="197"/>
      <c r="AO671" s="197"/>
      <c r="AP671" s="197"/>
    </row>
    <row r="672" spans="5:42" x14ac:dyDescent="0.25">
      <c r="E672" s="49">
        <v>0</v>
      </c>
      <c r="F672" s="41">
        <v>667</v>
      </c>
      <c r="G672" s="42">
        <f t="shared" si="189"/>
        <v>75.5833333333333</v>
      </c>
      <c r="H672" s="43">
        <f t="shared" si="183"/>
        <v>3.1476999999999998E-2</v>
      </c>
      <c r="I672" s="44">
        <f t="shared" si="184"/>
        <v>2.623083333333184E-3</v>
      </c>
      <c r="J672" s="44">
        <f t="shared" si="190"/>
        <v>0.71831411436840864</v>
      </c>
      <c r="K672" s="45">
        <f t="shared" si="180"/>
        <v>0.19340346924748791</v>
      </c>
      <c r="L672" s="46">
        <f t="shared" si="185"/>
        <v>0</v>
      </c>
      <c r="M672" s="46">
        <f t="shared" si="186"/>
        <v>0</v>
      </c>
      <c r="N672" s="46">
        <f t="shared" si="187"/>
        <v>0</v>
      </c>
      <c r="O672" s="47">
        <f t="shared" si="188"/>
        <v>0</v>
      </c>
      <c r="P672" s="48">
        <f t="shared" si="181"/>
        <v>462.48604248969576</v>
      </c>
      <c r="Q672" s="50">
        <f t="shared" si="182"/>
        <v>0</v>
      </c>
      <c r="AB672" s="196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</row>
    <row r="673" spans="5:42" x14ac:dyDescent="0.25">
      <c r="E673" s="49">
        <v>0</v>
      </c>
      <c r="F673" s="41">
        <v>668</v>
      </c>
      <c r="G673" s="42">
        <f t="shared" si="189"/>
        <v>75.666666666666629</v>
      </c>
      <c r="H673" s="43">
        <f t="shared" si="183"/>
        <v>3.1476999999999998E-2</v>
      </c>
      <c r="I673" s="44">
        <f t="shared" si="184"/>
        <v>2.623083333333184E-3</v>
      </c>
      <c r="J673" s="44">
        <f t="shared" si="190"/>
        <v>0.71642991658691091</v>
      </c>
      <c r="K673" s="45">
        <f t="shared" si="180"/>
        <v>0.19292765759731434</v>
      </c>
      <c r="L673" s="46">
        <f t="shared" si="185"/>
        <v>0</v>
      </c>
      <c r="M673" s="46">
        <f t="shared" si="186"/>
        <v>0</v>
      </c>
      <c r="N673" s="46">
        <f t="shared" si="187"/>
        <v>0</v>
      </c>
      <c r="O673" s="47">
        <f t="shared" si="188"/>
        <v>0</v>
      </c>
      <c r="P673" s="48">
        <f t="shared" si="181"/>
        <v>462.48604248969576</v>
      </c>
      <c r="Q673" s="50">
        <f t="shared" si="182"/>
        <v>0</v>
      </c>
      <c r="AB673" s="196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</row>
    <row r="674" spans="5:42" x14ac:dyDescent="0.25">
      <c r="E674" s="49">
        <v>0</v>
      </c>
      <c r="F674" s="41">
        <v>669</v>
      </c>
      <c r="G674" s="42">
        <f t="shared" si="189"/>
        <v>75.749999999999957</v>
      </c>
      <c r="H674" s="43">
        <f t="shared" si="183"/>
        <v>3.1476999999999998E-2</v>
      </c>
      <c r="I674" s="44">
        <f t="shared" si="184"/>
        <v>2.623083333333184E-3</v>
      </c>
      <c r="J674" s="44">
        <f t="shared" si="190"/>
        <v>0.71455066121321054</v>
      </c>
      <c r="K674" s="45">
        <f t="shared" si="180"/>
        <v>0.19245301654003297</v>
      </c>
      <c r="L674" s="46">
        <f t="shared" si="185"/>
        <v>0</v>
      </c>
      <c r="M674" s="46">
        <f t="shared" si="186"/>
        <v>0</v>
      </c>
      <c r="N674" s="46">
        <f t="shared" si="187"/>
        <v>0</v>
      </c>
      <c r="O674" s="47">
        <f t="shared" si="188"/>
        <v>0</v>
      </c>
      <c r="P674" s="48">
        <f t="shared" si="181"/>
        <v>462.48604248969576</v>
      </c>
      <c r="Q674" s="50">
        <f t="shared" si="182"/>
        <v>0</v>
      </c>
      <c r="AB674" s="196"/>
      <c r="AC674" s="197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</row>
    <row r="675" spans="5:42" x14ac:dyDescent="0.25">
      <c r="E675" s="49">
        <v>0</v>
      </c>
      <c r="F675" s="41">
        <v>670</v>
      </c>
      <c r="G675" s="42">
        <f t="shared" si="189"/>
        <v>75.833333333333286</v>
      </c>
      <c r="H675" s="43">
        <f t="shared" si="183"/>
        <v>3.1476999999999998E-2</v>
      </c>
      <c r="I675" s="44">
        <f t="shared" si="184"/>
        <v>2.623083333333184E-3</v>
      </c>
      <c r="J675" s="44">
        <f t="shared" si="190"/>
        <v>0.71267633528295993</v>
      </c>
      <c r="K675" s="45">
        <f t="shared" si="180"/>
        <v>0.19197954319574864</v>
      </c>
      <c r="L675" s="46">
        <f t="shared" si="185"/>
        <v>0</v>
      </c>
      <c r="M675" s="46">
        <f t="shared" si="186"/>
        <v>0</v>
      </c>
      <c r="N675" s="46">
        <f t="shared" si="187"/>
        <v>0</v>
      </c>
      <c r="O675" s="47">
        <f t="shared" si="188"/>
        <v>0</v>
      </c>
      <c r="P675" s="48">
        <f t="shared" si="181"/>
        <v>462.48604248969576</v>
      </c>
      <c r="Q675" s="50">
        <f t="shared" si="182"/>
        <v>0</v>
      </c>
      <c r="AB675" s="196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</row>
    <row r="676" spans="5:42" x14ac:dyDescent="0.25">
      <c r="E676" s="49">
        <v>0</v>
      </c>
      <c r="F676" s="41">
        <v>671</v>
      </c>
      <c r="G676" s="42">
        <f t="shared" si="189"/>
        <v>75.916666666666615</v>
      </c>
      <c r="H676" s="43">
        <f t="shared" si="183"/>
        <v>3.1476999999999998E-2</v>
      </c>
      <c r="I676" s="44">
        <f t="shared" si="184"/>
        <v>2.6230833333349734E-3</v>
      </c>
      <c r="J676" s="44">
        <f t="shared" si="190"/>
        <v>0.71080692586581828</v>
      </c>
      <c r="K676" s="45">
        <f t="shared" si="180"/>
        <v>0.19150723469165118</v>
      </c>
      <c r="L676" s="46">
        <f t="shared" si="185"/>
        <v>0</v>
      </c>
      <c r="M676" s="46">
        <f t="shared" si="186"/>
        <v>0</v>
      </c>
      <c r="N676" s="46">
        <f t="shared" si="187"/>
        <v>0</v>
      </c>
      <c r="O676" s="47">
        <f t="shared" si="188"/>
        <v>0</v>
      </c>
      <c r="P676" s="48">
        <f t="shared" si="181"/>
        <v>462.48604248969576</v>
      </c>
      <c r="Q676" s="50">
        <f t="shared" si="182"/>
        <v>0</v>
      </c>
      <c r="AB676" s="196"/>
      <c r="AC676" s="197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</row>
    <row r="677" spans="5:42" x14ac:dyDescent="0.25">
      <c r="E677" s="49">
        <v>1</v>
      </c>
      <c r="F677" s="41">
        <v>672</v>
      </c>
      <c r="G677" s="42">
        <v>76</v>
      </c>
      <c r="H677" s="43">
        <f t="shared" si="183"/>
        <v>3.4686000000000002E-2</v>
      </c>
      <c r="I677" s="44">
        <f t="shared" si="184"/>
        <v>2.8904999999998359E-3</v>
      </c>
      <c r="J677" s="44">
        <f t="shared" si="190"/>
        <v>0.70894242006536057</v>
      </c>
      <c r="K677" s="45">
        <f t="shared" si="180"/>
        <v>0.19103608816199813</v>
      </c>
      <c r="L677" s="46">
        <f t="shared" si="185"/>
        <v>0</v>
      </c>
      <c r="M677" s="46">
        <f t="shared" si="186"/>
        <v>0</v>
      </c>
      <c r="N677" s="46">
        <f t="shared" si="187"/>
        <v>0</v>
      </c>
      <c r="O677" s="47">
        <f t="shared" si="188"/>
        <v>0</v>
      </c>
      <c r="P677" s="48">
        <f t="shared" si="181"/>
        <v>462.48604248969576</v>
      </c>
      <c r="Q677" s="50">
        <f t="shared" si="182"/>
        <v>0</v>
      </c>
      <c r="AB677" s="196"/>
      <c r="AC677" s="197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</row>
    <row r="678" spans="5:42" x14ac:dyDescent="0.25">
      <c r="E678" s="49">
        <v>0</v>
      </c>
      <c r="F678" s="41">
        <v>673</v>
      </c>
      <c r="G678" s="42">
        <f t="shared" si="189"/>
        <v>76.083333333333329</v>
      </c>
      <c r="H678" s="43">
        <f t="shared" si="183"/>
        <v>3.4686000000000002E-2</v>
      </c>
      <c r="I678" s="44">
        <f t="shared" si="184"/>
        <v>2.8904999999998359E-3</v>
      </c>
      <c r="J678" s="44">
        <f t="shared" si="190"/>
        <v>0.7068932220001618</v>
      </c>
      <c r="K678" s="45">
        <f t="shared" si="180"/>
        <v>0.19056610074809732</v>
      </c>
      <c r="L678" s="46">
        <f t="shared" si="185"/>
        <v>0</v>
      </c>
      <c r="M678" s="46">
        <f t="shared" si="186"/>
        <v>0</v>
      </c>
      <c r="N678" s="46">
        <f t="shared" si="187"/>
        <v>0</v>
      </c>
      <c r="O678" s="47">
        <f t="shared" si="188"/>
        <v>0</v>
      </c>
      <c r="P678" s="48">
        <f t="shared" si="181"/>
        <v>462.48604248969576</v>
      </c>
      <c r="Q678" s="50">
        <f t="shared" si="182"/>
        <v>0</v>
      </c>
      <c r="AB678" s="196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</row>
    <row r="679" spans="5:42" x14ac:dyDescent="0.25">
      <c r="E679" s="49">
        <v>0</v>
      </c>
      <c r="F679" s="41">
        <v>674</v>
      </c>
      <c r="G679" s="42">
        <f t="shared" si="189"/>
        <v>76.166666666666657</v>
      </c>
      <c r="H679" s="43">
        <f t="shared" si="183"/>
        <v>3.4686000000000002E-2</v>
      </c>
      <c r="I679" s="44">
        <f t="shared" si="184"/>
        <v>2.8904999999998359E-3</v>
      </c>
      <c r="J679" s="44">
        <f t="shared" si="190"/>
        <v>0.70484994714197047</v>
      </c>
      <c r="K679" s="45">
        <f t="shared" si="180"/>
        <v>0.1900972695982896</v>
      </c>
      <c r="L679" s="46">
        <f t="shared" si="185"/>
        <v>0</v>
      </c>
      <c r="M679" s="46">
        <f t="shared" si="186"/>
        <v>0</v>
      </c>
      <c r="N679" s="46">
        <f t="shared" si="187"/>
        <v>0</v>
      </c>
      <c r="O679" s="47">
        <f t="shared" si="188"/>
        <v>0</v>
      </c>
      <c r="P679" s="48">
        <f t="shared" si="181"/>
        <v>462.48604248969576</v>
      </c>
      <c r="Q679" s="50">
        <f t="shared" si="182"/>
        <v>0</v>
      </c>
      <c r="AB679" s="196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</row>
    <row r="680" spans="5:42" x14ac:dyDescent="0.25">
      <c r="E680" s="49">
        <v>0</v>
      </c>
      <c r="F680" s="41">
        <v>675</v>
      </c>
      <c r="G680" s="42">
        <f t="shared" si="189"/>
        <v>76.249999999999986</v>
      </c>
      <c r="H680" s="43">
        <f t="shared" si="183"/>
        <v>3.4686000000000002E-2</v>
      </c>
      <c r="I680" s="44">
        <f t="shared" si="184"/>
        <v>2.8904999999998359E-3</v>
      </c>
      <c r="J680" s="44">
        <f t="shared" si="190"/>
        <v>0.70281257836975675</v>
      </c>
      <c r="K680" s="45">
        <f t="shared" si="180"/>
        <v>0.18962959186793146</v>
      </c>
      <c r="L680" s="46">
        <f t="shared" si="185"/>
        <v>0</v>
      </c>
      <c r="M680" s="46">
        <f t="shared" si="186"/>
        <v>0</v>
      </c>
      <c r="N680" s="46">
        <f t="shared" si="187"/>
        <v>0</v>
      </c>
      <c r="O680" s="47">
        <f t="shared" si="188"/>
        <v>0</v>
      </c>
      <c r="P680" s="48">
        <f t="shared" si="181"/>
        <v>462.48604248969576</v>
      </c>
      <c r="Q680" s="50">
        <f t="shared" si="182"/>
        <v>0</v>
      </c>
      <c r="AB680" s="196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</row>
    <row r="681" spans="5:42" x14ac:dyDescent="0.25">
      <c r="E681" s="49">
        <v>0</v>
      </c>
      <c r="F681" s="41">
        <v>676</v>
      </c>
      <c r="G681" s="42">
        <f t="shared" si="189"/>
        <v>76.333333333333314</v>
      </c>
      <c r="H681" s="43">
        <f t="shared" si="183"/>
        <v>3.4686000000000002E-2</v>
      </c>
      <c r="I681" s="44">
        <f t="shared" si="184"/>
        <v>2.8904999999998359E-3</v>
      </c>
      <c r="J681" s="44">
        <f t="shared" si="190"/>
        <v>0.70078109861197913</v>
      </c>
      <c r="K681" s="45">
        <f t="shared" si="180"/>
        <v>0.18916306471937777</v>
      </c>
      <c r="L681" s="46">
        <f t="shared" si="185"/>
        <v>0</v>
      </c>
      <c r="M681" s="46">
        <f t="shared" si="186"/>
        <v>0</v>
      </c>
      <c r="N681" s="46">
        <f t="shared" si="187"/>
        <v>0</v>
      </c>
      <c r="O681" s="47">
        <f t="shared" si="188"/>
        <v>0</v>
      </c>
      <c r="P681" s="48">
        <f t="shared" si="181"/>
        <v>462.48604248969576</v>
      </c>
      <c r="Q681" s="50">
        <f t="shared" si="182"/>
        <v>0</v>
      </c>
      <c r="AB681" s="196"/>
      <c r="AC681" s="197"/>
      <c r="AD681" s="197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</row>
    <row r="682" spans="5:42" x14ac:dyDescent="0.25">
      <c r="E682" s="49">
        <v>0</v>
      </c>
      <c r="F682" s="41">
        <v>677</v>
      </c>
      <c r="G682" s="42">
        <f t="shared" si="189"/>
        <v>76.416666666666643</v>
      </c>
      <c r="H682" s="43">
        <f t="shared" si="183"/>
        <v>3.4686000000000002E-2</v>
      </c>
      <c r="I682" s="44">
        <f t="shared" si="184"/>
        <v>2.8904999999998359E-3</v>
      </c>
      <c r="J682" s="44">
        <f t="shared" si="190"/>
        <v>0.6987554908464414</v>
      </c>
      <c r="K682" s="45">
        <f t="shared" si="180"/>
        <v>0.18869768532196454</v>
      </c>
      <c r="L682" s="46">
        <f t="shared" si="185"/>
        <v>0</v>
      </c>
      <c r="M682" s="46">
        <f t="shared" si="186"/>
        <v>0</v>
      </c>
      <c r="N682" s="46">
        <f t="shared" si="187"/>
        <v>0</v>
      </c>
      <c r="O682" s="47">
        <f t="shared" si="188"/>
        <v>0</v>
      </c>
      <c r="P682" s="48">
        <f t="shared" si="181"/>
        <v>462.48604248969576</v>
      </c>
      <c r="Q682" s="50">
        <f t="shared" si="182"/>
        <v>0</v>
      </c>
      <c r="AB682" s="196"/>
      <c r="AC682" s="197"/>
      <c r="AD682" s="197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</row>
    <row r="683" spans="5:42" x14ac:dyDescent="0.25">
      <c r="E683" s="49">
        <v>0</v>
      </c>
      <c r="F683" s="41">
        <v>678</v>
      </c>
      <c r="G683" s="42">
        <f t="shared" si="189"/>
        <v>76.499999999999972</v>
      </c>
      <c r="H683" s="43">
        <f t="shared" si="183"/>
        <v>3.4686000000000002E-2</v>
      </c>
      <c r="I683" s="44">
        <f t="shared" si="184"/>
        <v>2.8904999999998359E-3</v>
      </c>
      <c r="J683" s="44">
        <f t="shared" si="190"/>
        <v>0.69673573810014988</v>
      </c>
      <c r="K683" s="45">
        <f t="shared" si="180"/>
        <v>0.18823345085199183</v>
      </c>
      <c r="L683" s="46">
        <f t="shared" si="185"/>
        <v>0</v>
      </c>
      <c r="M683" s="46">
        <f t="shared" si="186"/>
        <v>0</v>
      </c>
      <c r="N683" s="46">
        <f t="shared" si="187"/>
        <v>0</v>
      </c>
      <c r="O683" s="47">
        <f t="shared" si="188"/>
        <v>0</v>
      </c>
      <c r="P683" s="48">
        <f t="shared" si="181"/>
        <v>462.48604248969576</v>
      </c>
      <c r="Q683" s="50">
        <f t="shared" si="182"/>
        <v>0</v>
      </c>
      <c r="AB683" s="196"/>
      <c r="AC683" s="197"/>
      <c r="AD683" s="197"/>
      <c r="AE683" s="197"/>
      <c r="AF683" s="197"/>
      <c r="AG683" s="197"/>
      <c r="AH683" s="197"/>
      <c r="AI683" s="197"/>
      <c r="AJ683" s="197"/>
      <c r="AK683" s="197"/>
      <c r="AL683" s="197"/>
      <c r="AM683" s="197"/>
      <c r="AN683" s="197"/>
      <c r="AO683" s="197"/>
      <c r="AP683" s="197"/>
    </row>
    <row r="684" spans="5:42" x14ac:dyDescent="0.25">
      <c r="E684" s="49">
        <v>0</v>
      </c>
      <c r="F684" s="41">
        <v>679</v>
      </c>
      <c r="G684" s="42">
        <f t="shared" si="189"/>
        <v>76.5833333333333</v>
      </c>
      <c r="H684" s="43">
        <f t="shared" si="183"/>
        <v>3.4686000000000002E-2</v>
      </c>
      <c r="I684" s="44">
        <f t="shared" si="184"/>
        <v>2.8904999999998359E-3</v>
      </c>
      <c r="J684" s="44">
        <f t="shared" si="190"/>
        <v>0.69472182344917155</v>
      </c>
      <c r="K684" s="45">
        <f t="shared" si="180"/>
        <v>0.18777035849270668</v>
      </c>
      <c r="L684" s="46">
        <f t="shared" si="185"/>
        <v>0</v>
      </c>
      <c r="M684" s="46">
        <f t="shared" si="186"/>
        <v>0</v>
      </c>
      <c r="N684" s="46">
        <f t="shared" si="187"/>
        <v>0</v>
      </c>
      <c r="O684" s="47">
        <f t="shared" si="188"/>
        <v>0</v>
      </c>
      <c r="P684" s="48">
        <f t="shared" si="181"/>
        <v>462.48604248969576</v>
      </c>
      <c r="Q684" s="50">
        <f t="shared" si="182"/>
        <v>0</v>
      </c>
      <c r="AB684" s="196"/>
      <c r="AC684" s="197"/>
      <c r="AD684" s="197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</row>
    <row r="685" spans="5:42" x14ac:dyDescent="0.25">
      <c r="E685" s="49">
        <v>0</v>
      </c>
      <c r="F685" s="41">
        <v>680</v>
      </c>
      <c r="G685" s="42">
        <f t="shared" si="189"/>
        <v>76.666666666666629</v>
      </c>
      <c r="H685" s="43">
        <f t="shared" si="183"/>
        <v>3.4686000000000002E-2</v>
      </c>
      <c r="I685" s="44">
        <f t="shared" si="184"/>
        <v>2.8904999999998359E-3</v>
      </c>
      <c r="J685" s="44">
        <f t="shared" si="190"/>
        <v>0.6927137300184919</v>
      </c>
      <c r="K685" s="45">
        <f t="shared" si="180"/>
        <v>0.1873084054342857</v>
      </c>
      <c r="L685" s="46">
        <f t="shared" si="185"/>
        <v>0</v>
      </c>
      <c r="M685" s="46">
        <f t="shared" si="186"/>
        <v>0</v>
      </c>
      <c r="N685" s="46">
        <f t="shared" si="187"/>
        <v>0</v>
      </c>
      <c r="O685" s="47">
        <f t="shared" si="188"/>
        <v>0</v>
      </c>
      <c r="P685" s="48">
        <f t="shared" si="181"/>
        <v>462.48604248969576</v>
      </c>
      <c r="Q685" s="50">
        <f t="shared" si="182"/>
        <v>0</v>
      </c>
      <c r="AB685" s="196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</row>
    <row r="686" spans="5:42" x14ac:dyDescent="0.25">
      <c r="E686" s="49">
        <v>0</v>
      </c>
      <c r="F686" s="41">
        <v>681</v>
      </c>
      <c r="G686" s="42">
        <f t="shared" si="189"/>
        <v>76.749999999999957</v>
      </c>
      <c r="H686" s="43">
        <f t="shared" si="183"/>
        <v>3.4686000000000002E-2</v>
      </c>
      <c r="I686" s="44">
        <f t="shared" si="184"/>
        <v>2.8904999999998359E-3</v>
      </c>
      <c r="J686" s="44">
        <f t="shared" si="190"/>
        <v>0.69071144098187365</v>
      </c>
      <c r="K686" s="45">
        <f t="shared" si="180"/>
        <v>0.18684758887381836</v>
      </c>
      <c r="L686" s="46">
        <f t="shared" si="185"/>
        <v>0</v>
      </c>
      <c r="M686" s="46">
        <f t="shared" si="186"/>
        <v>0</v>
      </c>
      <c r="N686" s="46">
        <f t="shared" si="187"/>
        <v>0</v>
      </c>
      <c r="O686" s="47">
        <f t="shared" si="188"/>
        <v>0</v>
      </c>
      <c r="P686" s="48">
        <f t="shared" si="181"/>
        <v>462.48604248969576</v>
      </c>
      <c r="Q686" s="50">
        <f t="shared" si="182"/>
        <v>0</v>
      </c>
      <c r="AB686" s="196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</row>
    <row r="687" spans="5:42" x14ac:dyDescent="0.25">
      <c r="E687" s="49">
        <v>0</v>
      </c>
      <c r="F687" s="41">
        <v>682</v>
      </c>
      <c r="G687" s="42">
        <f t="shared" si="189"/>
        <v>76.833333333333286</v>
      </c>
      <c r="H687" s="43">
        <f t="shared" si="183"/>
        <v>3.4686000000000002E-2</v>
      </c>
      <c r="I687" s="44">
        <f t="shared" si="184"/>
        <v>2.8904999999998359E-3</v>
      </c>
      <c r="J687" s="44">
        <f t="shared" si="190"/>
        <v>0.6887149395617157</v>
      </c>
      <c r="K687" s="45">
        <f t="shared" si="180"/>
        <v>0.1863879060152899</v>
      </c>
      <c r="L687" s="46">
        <f t="shared" si="185"/>
        <v>0</v>
      </c>
      <c r="M687" s="46">
        <f t="shared" si="186"/>
        <v>0</v>
      </c>
      <c r="N687" s="46">
        <f t="shared" si="187"/>
        <v>0</v>
      </c>
      <c r="O687" s="47">
        <f t="shared" si="188"/>
        <v>0</v>
      </c>
      <c r="P687" s="48">
        <f t="shared" si="181"/>
        <v>462.48604248969576</v>
      </c>
      <c r="Q687" s="50">
        <f t="shared" si="182"/>
        <v>0</v>
      </c>
      <c r="AB687" s="196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</row>
    <row r="688" spans="5:42" x14ac:dyDescent="0.25">
      <c r="E688" s="49">
        <v>0</v>
      </c>
      <c r="F688" s="41">
        <v>683</v>
      </c>
      <c r="G688" s="42">
        <f t="shared" si="189"/>
        <v>76.916666666666615</v>
      </c>
      <c r="H688" s="43">
        <f t="shared" si="183"/>
        <v>3.4686000000000002E-2</v>
      </c>
      <c r="I688" s="44">
        <f t="shared" si="184"/>
        <v>2.8905000000018074E-3</v>
      </c>
      <c r="J688" s="44">
        <f t="shared" si="190"/>
        <v>0.68672420902891274</v>
      </c>
      <c r="K688" s="45">
        <f t="shared" si="180"/>
        <v>0.18592935406956415</v>
      </c>
      <c r="L688" s="46">
        <f t="shared" si="185"/>
        <v>0</v>
      </c>
      <c r="M688" s="46">
        <f t="shared" si="186"/>
        <v>0</v>
      </c>
      <c r="N688" s="46">
        <f t="shared" si="187"/>
        <v>0</v>
      </c>
      <c r="O688" s="47">
        <f t="shared" si="188"/>
        <v>0</v>
      </c>
      <c r="P688" s="48">
        <f t="shared" si="181"/>
        <v>462.48604248969576</v>
      </c>
      <c r="Q688" s="50">
        <f t="shared" si="182"/>
        <v>0</v>
      </c>
      <c r="AB688" s="196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</row>
    <row r="689" spans="5:42" x14ac:dyDescent="0.25">
      <c r="E689" s="49">
        <v>1</v>
      </c>
      <c r="F689" s="41">
        <v>684</v>
      </c>
      <c r="G689" s="42">
        <v>77</v>
      </c>
      <c r="H689" s="43">
        <f t="shared" si="183"/>
        <v>3.8225000000000002E-2</v>
      </c>
      <c r="I689" s="44">
        <f t="shared" si="184"/>
        <v>3.1854166666664858E-3</v>
      </c>
      <c r="J689" s="44">
        <f t="shared" si="190"/>
        <v>0.68473923270271342</v>
      </c>
      <c r="K689" s="45">
        <f t="shared" si="180"/>
        <v>0.18547193025436706</v>
      </c>
      <c r="L689" s="46">
        <f t="shared" si="185"/>
        <v>0</v>
      </c>
      <c r="M689" s="46">
        <f t="shared" si="186"/>
        <v>0</v>
      </c>
      <c r="N689" s="46">
        <f t="shared" si="187"/>
        <v>0</v>
      </c>
      <c r="O689" s="47">
        <f t="shared" si="188"/>
        <v>0</v>
      </c>
      <c r="P689" s="48">
        <f t="shared" si="181"/>
        <v>462.48604248969576</v>
      </c>
      <c r="Q689" s="50">
        <f t="shared" si="182"/>
        <v>0</v>
      </c>
      <c r="AB689" s="196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</row>
    <row r="690" spans="5:42" x14ac:dyDescent="0.25">
      <c r="E690" s="49">
        <v>0</v>
      </c>
      <c r="F690" s="41">
        <v>685</v>
      </c>
      <c r="G690" s="42">
        <f t="shared" si="189"/>
        <v>77.083333333333329</v>
      </c>
      <c r="H690" s="43">
        <f t="shared" si="183"/>
        <v>3.8225000000000002E-2</v>
      </c>
      <c r="I690" s="44">
        <f t="shared" si="184"/>
        <v>3.1854166666664858E-3</v>
      </c>
      <c r="J690" s="44">
        <f t="shared" si="190"/>
        <v>0.68255805293854177</v>
      </c>
      <c r="K690" s="45">
        <f t="shared" si="180"/>
        <v>0.18501563179426919</v>
      </c>
      <c r="L690" s="46">
        <f t="shared" si="185"/>
        <v>0</v>
      </c>
      <c r="M690" s="46">
        <f t="shared" si="186"/>
        <v>0</v>
      </c>
      <c r="N690" s="46">
        <f t="shared" si="187"/>
        <v>0</v>
      </c>
      <c r="O690" s="47">
        <f t="shared" si="188"/>
        <v>0</v>
      </c>
      <c r="P690" s="48">
        <f t="shared" si="181"/>
        <v>462.48604248969576</v>
      </c>
      <c r="Q690" s="50">
        <f t="shared" si="182"/>
        <v>0</v>
      </c>
      <c r="AB690" s="196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</row>
    <row r="691" spans="5:42" x14ac:dyDescent="0.25">
      <c r="E691" s="49">
        <v>0</v>
      </c>
      <c r="F691" s="41">
        <v>686</v>
      </c>
      <c r="G691" s="42">
        <f t="shared" si="189"/>
        <v>77.166666666666657</v>
      </c>
      <c r="H691" s="43">
        <f t="shared" si="183"/>
        <v>3.8225000000000002E-2</v>
      </c>
      <c r="I691" s="44">
        <f t="shared" si="184"/>
        <v>3.1854166666664858E-3</v>
      </c>
      <c r="J691" s="44">
        <f t="shared" si="190"/>
        <v>0.68038382114074392</v>
      </c>
      <c r="K691" s="45">
        <f t="shared" si="180"/>
        <v>0.18456045592066947</v>
      </c>
      <c r="L691" s="46">
        <f t="shared" si="185"/>
        <v>0</v>
      </c>
      <c r="M691" s="46">
        <f t="shared" si="186"/>
        <v>0</v>
      </c>
      <c r="N691" s="46">
        <f t="shared" si="187"/>
        <v>0</v>
      </c>
      <c r="O691" s="47">
        <f t="shared" si="188"/>
        <v>0</v>
      </c>
      <c r="P691" s="48">
        <f t="shared" si="181"/>
        <v>462.48604248969576</v>
      </c>
      <c r="Q691" s="50">
        <f t="shared" si="182"/>
        <v>0</v>
      </c>
      <c r="AB691" s="196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</row>
    <row r="692" spans="5:42" x14ac:dyDescent="0.25">
      <c r="E692" s="49">
        <v>0</v>
      </c>
      <c r="F692" s="41">
        <v>687</v>
      </c>
      <c r="G692" s="42">
        <f t="shared" si="189"/>
        <v>77.249999999999986</v>
      </c>
      <c r="H692" s="43">
        <f t="shared" si="183"/>
        <v>3.8225000000000002E-2</v>
      </c>
      <c r="I692" s="44">
        <f t="shared" si="184"/>
        <v>3.1854166666664858E-3</v>
      </c>
      <c r="J692" s="44">
        <f t="shared" si="190"/>
        <v>0.67821651517715198</v>
      </c>
      <c r="K692" s="45">
        <f t="shared" si="180"/>
        <v>0.18410639987177804</v>
      </c>
      <c r="L692" s="46">
        <f t="shared" si="185"/>
        <v>0</v>
      </c>
      <c r="M692" s="46">
        <f t="shared" si="186"/>
        <v>0</v>
      </c>
      <c r="N692" s="46">
        <f t="shared" si="187"/>
        <v>0</v>
      </c>
      <c r="O692" s="47">
        <f t="shared" si="188"/>
        <v>0</v>
      </c>
      <c r="P692" s="48">
        <f t="shared" si="181"/>
        <v>462.48604248969576</v>
      </c>
      <c r="Q692" s="50">
        <f t="shared" si="182"/>
        <v>0</v>
      </c>
      <c r="AB692" s="196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</row>
    <row r="693" spans="5:42" x14ac:dyDescent="0.25">
      <c r="E693" s="49">
        <v>0</v>
      </c>
      <c r="F693" s="41">
        <v>688</v>
      </c>
      <c r="G693" s="42">
        <f t="shared" si="189"/>
        <v>77.333333333333314</v>
      </c>
      <c r="H693" s="43">
        <f t="shared" si="183"/>
        <v>3.8225000000000002E-2</v>
      </c>
      <c r="I693" s="44">
        <f t="shared" si="184"/>
        <v>3.1854166666664858E-3</v>
      </c>
      <c r="J693" s="44">
        <f t="shared" si="190"/>
        <v>0.67605611298609825</v>
      </c>
      <c r="K693" s="45">
        <f t="shared" si="180"/>
        <v>0.18365346089259971</v>
      </c>
      <c r="L693" s="46">
        <f t="shared" si="185"/>
        <v>0</v>
      </c>
      <c r="M693" s="46">
        <f t="shared" si="186"/>
        <v>0</v>
      </c>
      <c r="N693" s="46">
        <f t="shared" si="187"/>
        <v>0</v>
      </c>
      <c r="O693" s="47">
        <f t="shared" si="188"/>
        <v>0</v>
      </c>
      <c r="P693" s="48">
        <f t="shared" si="181"/>
        <v>462.48604248969576</v>
      </c>
      <c r="Q693" s="50">
        <f t="shared" si="182"/>
        <v>0</v>
      </c>
      <c r="AB693" s="196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</row>
    <row r="694" spans="5:42" x14ac:dyDescent="0.25">
      <c r="E694" s="49">
        <v>0</v>
      </c>
      <c r="F694" s="41">
        <v>689</v>
      </c>
      <c r="G694" s="42">
        <f t="shared" si="189"/>
        <v>77.416666666666643</v>
      </c>
      <c r="H694" s="43">
        <f t="shared" si="183"/>
        <v>3.8225000000000002E-2</v>
      </c>
      <c r="I694" s="44">
        <f t="shared" si="184"/>
        <v>3.1854166666664858E-3</v>
      </c>
      <c r="J694" s="44">
        <f t="shared" si="190"/>
        <v>0.67390259257619056</v>
      </c>
      <c r="K694" s="45">
        <f t="shared" si="180"/>
        <v>0.18320163623491698</v>
      </c>
      <c r="L694" s="46">
        <f t="shared" si="185"/>
        <v>0</v>
      </c>
      <c r="M694" s="46">
        <f t="shared" si="186"/>
        <v>0</v>
      </c>
      <c r="N694" s="46">
        <f t="shared" si="187"/>
        <v>0</v>
      </c>
      <c r="O694" s="47">
        <f t="shared" si="188"/>
        <v>0</v>
      </c>
      <c r="P694" s="48">
        <f t="shared" si="181"/>
        <v>462.48604248969576</v>
      </c>
      <c r="Q694" s="50">
        <f t="shared" si="182"/>
        <v>0</v>
      </c>
      <c r="AB694" s="196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</row>
    <row r="695" spans="5:42" x14ac:dyDescent="0.25">
      <c r="E695" s="49">
        <v>0</v>
      </c>
      <c r="F695" s="41">
        <v>690</v>
      </c>
      <c r="G695" s="42">
        <f t="shared" si="189"/>
        <v>77.499999999999972</v>
      </c>
      <c r="H695" s="43">
        <f t="shared" si="183"/>
        <v>3.8225000000000002E-2</v>
      </c>
      <c r="I695" s="44">
        <f t="shared" si="184"/>
        <v>3.1854166666664858E-3</v>
      </c>
      <c r="J695" s="44">
        <f t="shared" si="190"/>
        <v>0.67175593202608863</v>
      </c>
      <c r="K695" s="45">
        <f t="shared" si="180"/>
        <v>0.18275092315727359</v>
      </c>
      <c r="L695" s="46">
        <f t="shared" si="185"/>
        <v>0</v>
      </c>
      <c r="M695" s="46">
        <f t="shared" si="186"/>
        <v>0</v>
      </c>
      <c r="N695" s="46">
        <f t="shared" si="187"/>
        <v>0</v>
      </c>
      <c r="O695" s="47">
        <f t="shared" si="188"/>
        <v>0</v>
      </c>
      <c r="P695" s="48">
        <f t="shared" si="181"/>
        <v>462.48604248969576</v>
      </c>
      <c r="Q695" s="50">
        <f t="shared" si="182"/>
        <v>0</v>
      </c>
      <c r="AB695" s="196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</row>
    <row r="696" spans="5:42" x14ac:dyDescent="0.25">
      <c r="E696" s="49">
        <v>0</v>
      </c>
      <c r="F696" s="41">
        <v>691</v>
      </c>
      <c r="G696" s="42">
        <f t="shared" si="189"/>
        <v>77.5833333333333</v>
      </c>
      <c r="H696" s="43">
        <f t="shared" si="183"/>
        <v>3.8225000000000002E-2</v>
      </c>
      <c r="I696" s="44">
        <f t="shared" si="184"/>
        <v>3.1854166666664858E-3</v>
      </c>
      <c r="J696" s="44">
        <f t="shared" si="190"/>
        <v>0.66961610948428063</v>
      </c>
      <c r="K696" s="45">
        <f t="shared" si="180"/>
        <v>0.18230131892495788</v>
      </c>
      <c r="L696" s="46">
        <f t="shared" si="185"/>
        <v>0</v>
      </c>
      <c r="M696" s="46">
        <f t="shared" si="186"/>
        <v>0</v>
      </c>
      <c r="N696" s="46">
        <f t="shared" si="187"/>
        <v>0</v>
      </c>
      <c r="O696" s="47">
        <f t="shared" si="188"/>
        <v>0</v>
      </c>
      <c r="P696" s="48">
        <f t="shared" si="181"/>
        <v>462.48604248969576</v>
      </c>
      <c r="Q696" s="50">
        <f t="shared" si="182"/>
        <v>0</v>
      </c>
      <c r="AB696" s="196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</row>
    <row r="697" spans="5:42" x14ac:dyDescent="0.25">
      <c r="E697" s="49">
        <v>0</v>
      </c>
      <c r="F697" s="41">
        <v>692</v>
      </c>
      <c r="G697" s="42">
        <f t="shared" si="189"/>
        <v>77.666666666666629</v>
      </c>
      <c r="H697" s="43">
        <f t="shared" si="183"/>
        <v>3.8225000000000002E-2</v>
      </c>
      <c r="I697" s="44">
        <f t="shared" si="184"/>
        <v>3.1854166666664858E-3</v>
      </c>
      <c r="J697" s="44">
        <f t="shared" si="190"/>
        <v>0.66748310316886106</v>
      </c>
      <c r="K697" s="45">
        <f t="shared" si="180"/>
        <v>0.18185282080998605</v>
      </c>
      <c r="L697" s="46">
        <f t="shared" si="185"/>
        <v>0</v>
      </c>
      <c r="M697" s="46">
        <f t="shared" si="186"/>
        <v>0</v>
      </c>
      <c r="N697" s="46">
        <f t="shared" si="187"/>
        <v>0</v>
      </c>
      <c r="O697" s="47">
        <f t="shared" si="188"/>
        <v>0</v>
      </c>
      <c r="P697" s="48">
        <f t="shared" si="181"/>
        <v>462.48604248969576</v>
      </c>
      <c r="Q697" s="50">
        <f t="shared" si="182"/>
        <v>0</v>
      </c>
      <c r="AB697" s="196"/>
      <c r="AC697" s="197"/>
      <c r="AD697" s="197"/>
      <c r="AE697" s="197"/>
      <c r="AF697" s="197"/>
      <c r="AG697" s="197"/>
      <c r="AH697" s="197"/>
      <c r="AI697" s="197"/>
      <c r="AJ697" s="197"/>
      <c r="AK697" s="197"/>
      <c r="AL697" s="197"/>
      <c r="AM697" s="197"/>
      <c r="AN697" s="197"/>
      <c r="AO697" s="197"/>
      <c r="AP697" s="197"/>
    </row>
    <row r="698" spans="5:42" x14ac:dyDescent="0.25">
      <c r="E698" s="49">
        <v>0</v>
      </c>
      <c r="F698" s="41">
        <v>693</v>
      </c>
      <c r="G698" s="42">
        <f t="shared" si="189"/>
        <v>77.749999999999957</v>
      </c>
      <c r="H698" s="43">
        <f t="shared" si="183"/>
        <v>3.8225000000000002E-2</v>
      </c>
      <c r="I698" s="44">
        <f t="shared" si="184"/>
        <v>3.1854166666664858E-3</v>
      </c>
      <c r="J698" s="44">
        <f t="shared" si="190"/>
        <v>0.66535689136730869</v>
      </c>
      <c r="K698" s="45">
        <f t="shared" si="180"/>
        <v>0.18140542609108573</v>
      </c>
      <c r="L698" s="46">
        <f t="shared" si="185"/>
        <v>0</v>
      </c>
      <c r="M698" s="46">
        <f t="shared" si="186"/>
        <v>0</v>
      </c>
      <c r="N698" s="46">
        <f t="shared" si="187"/>
        <v>0</v>
      </c>
      <c r="O698" s="47">
        <f t="shared" si="188"/>
        <v>0</v>
      </c>
      <c r="P698" s="48">
        <f t="shared" si="181"/>
        <v>462.48604248969576</v>
      </c>
      <c r="Q698" s="50">
        <f t="shared" si="182"/>
        <v>0</v>
      </c>
      <c r="AB698" s="196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</row>
    <row r="699" spans="5:42" x14ac:dyDescent="0.25">
      <c r="E699" s="49">
        <v>0</v>
      </c>
      <c r="F699" s="41">
        <v>694</v>
      </c>
      <c r="G699" s="42">
        <f t="shared" si="189"/>
        <v>77.833333333333286</v>
      </c>
      <c r="H699" s="43">
        <f t="shared" si="183"/>
        <v>3.8225000000000002E-2</v>
      </c>
      <c r="I699" s="44">
        <f t="shared" si="184"/>
        <v>3.1854166666664858E-3</v>
      </c>
      <c r="J699" s="44">
        <f t="shared" si="190"/>
        <v>0.66323745243626586</v>
      </c>
      <c r="K699" s="45">
        <f t="shared" si="180"/>
        <v>0.18095913205367947</v>
      </c>
      <c r="L699" s="46">
        <f t="shared" si="185"/>
        <v>0</v>
      </c>
      <c r="M699" s="46">
        <f t="shared" si="186"/>
        <v>0</v>
      </c>
      <c r="N699" s="46">
        <f t="shared" si="187"/>
        <v>0</v>
      </c>
      <c r="O699" s="47">
        <f t="shared" si="188"/>
        <v>0</v>
      </c>
      <c r="P699" s="48">
        <f t="shared" si="181"/>
        <v>462.48604248969576</v>
      </c>
      <c r="Q699" s="50">
        <f t="shared" si="182"/>
        <v>0</v>
      </c>
      <c r="AB699" s="196"/>
      <c r="AC699" s="197"/>
      <c r="AD699" s="197"/>
      <c r="AE699" s="197"/>
      <c r="AF699" s="197"/>
      <c r="AG699" s="197"/>
      <c r="AH699" s="197"/>
      <c r="AI699" s="197"/>
      <c r="AJ699" s="197"/>
      <c r="AK699" s="197"/>
      <c r="AL699" s="197"/>
      <c r="AM699" s="197"/>
      <c r="AN699" s="197"/>
      <c r="AO699" s="197"/>
      <c r="AP699" s="197"/>
    </row>
    <row r="700" spans="5:42" x14ac:dyDescent="0.25">
      <c r="E700" s="49">
        <v>0</v>
      </c>
      <c r="F700" s="41">
        <v>695</v>
      </c>
      <c r="G700" s="42">
        <f t="shared" si="189"/>
        <v>77.916666666666615</v>
      </c>
      <c r="H700" s="43">
        <f t="shared" si="183"/>
        <v>3.8225000000000002E-2</v>
      </c>
      <c r="I700" s="44">
        <f t="shared" si="184"/>
        <v>3.1854166666686586E-3</v>
      </c>
      <c r="J700" s="44">
        <f t="shared" si="190"/>
        <v>0.66112476480131799</v>
      </c>
      <c r="K700" s="45">
        <f t="shared" si="180"/>
        <v>0.18051393598986804</v>
      </c>
      <c r="L700" s="46">
        <f t="shared" si="185"/>
        <v>0</v>
      </c>
      <c r="M700" s="46">
        <f t="shared" si="186"/>
        <v>0</v>
      </c>
      <c r="N700" s="46">
        <f t="shared" si="187"/>
        <v>0</v>
      </c>
      <c r="O700" s="47">
        <f t="shared" si="188"/>
        <v>0</v>
      </c>
      <c r="P700" s="48">
        <f t="shared" si="181"/>
        <v>462.48604248969576</v>
      </c>
      <c r="Q700" s="50">
        <f t="shared" si="182"/>
        <v>0</v>
      </c>
      <c r="AB700" s="196"/>
      <c r="AC700" s="197"/>
      <c r="AD700" s="197"/>
      <c r="AE700" s="197"/>
      <c r="AF700" s="197"/>
      <c r="AG700" s="197"/>
      <c r="AH700" s="197"/>
      <c r="AI700" s="197"/>
      <c r="AJ700" s="197"/>
      <c r="AK700" s="197"/>
      <c r="AL700" s="197"/>
      <c r="AM700" s="197"/>
      <c r="AN700" s="197"/>
      <c r="AO700" s="197"/>
      <c r="AP700" s="197"/>
    </row>
    <row r="701" spans="5:42" x14ac:dyDescent="0.25">
      <c r="E701" s="49">
        <v>1</v>
      </c>
      <c r="F701" s="41">
        <v>696</v>
      </c>
      <c r="G701" s="42">
        <v>78</v>
      </c>
      <c r="H701" s="43">
        <f t="shared" si="183"/>
        <v>4.2132000000000003E-2</v>
      </c>
      <c r="I701" s="44">
        <f t="shared" si="184"/>
        <v>3.5109999999998007E-3</v>
      </c>
      <c r="J701" s="44">
        <f t="shared" si="190"/>
        <v>0.65901880695677251</v>
      </c>
      <c r="K701" s="45">
        <f t="shared" si="180"/>
        <v>0.18006983519841457</v>
      </c>
      <c r="L701" s="46">
        <f t="shared" si="185"/>
        <v>0</v>
      </c>
      <c r="M701" s="46">
        <f t="shared" si="186"/>
        <v>0</v>
      </c>
      <c r="N701" s="46">
        <f t="shared" si="187"/>
        <v>0</v>
      </c>
      <c r="O701" s="47">
        <f t="shared" si="188"/>
        <v>0</v>
      </c>
      <c r="P701" s="48">
        <f t="shared" si="181"/>
        <v>462.48604248969576</v>
      </c>
      <c r="Q701" s="50">
        <f t="shared" si="182"/>
        <v>0</v>
      </c>
      <c r="AB701" s="196"/>
      <c r="AC701" s="197"/>
      <c r="AD701" s="197"/>
      <c r="AE701" s="197"/>
      <c r="AF701" s="197"/>
      <c r="AG701" s="197"/>
      <c r="AH701" s="197"/>
      <c r="AI701" s="197"/>
      <c r="AJ701" s="197"/>
      <c r="AK701" s="197"/>
      <c r="AL701" s="197"/>
      <c r="AM701" s="197"/>
      <c r="AN701" s="197"/>
      <c r="AO701" s="197"/>
      <c r="AP701" s="197"/>
    </row>
    <row r="702" spans="5:42" x14ac:dyDescent="0.25">
      <c r="E702" s="49">
        <v>0</v>
      </c>
      <c r="F702" s="41">
        <v>697</v>
      </c>
      <c r="G702" s="42">
        <f t="shared" si="189"/>
        <v>78.083333333333329</v>
      </c>
      <c r="H702" s="43">
        <f t="shared" si="183"/>
        <v>4.2132000000000003E-2</v>
      </c>
      <c r="I702" s="44">
        <f t="shared" si="184"/>
        <v>3.5109999999998007E-3</v>
      </c>
      <c r="J702" s="44">
        <f t="shared" si="190"/>
        <v>0.65670499192554743</v>
      </c>
      <c r="K702" s="45">
        <f t="shared" si="180"/>
        <v>0.17962682698472732</v>
      </c>
      <c r="L702" s="46">
        <f t="shared" si="185"/>
        <v>0</v>
      </c>
      <c r="M702" s="46">
        <f t="shared" si="186"/>
        <v>0</v>
      </c>
      <c r="N702" s="46">
        <f t="shared" si="187"/>
        <v>0</v>
      </c>
      <c r="O702" s="47">
        <f t="shared" si="188"/>
        <v>0</v>
      </c>
      <c r="P702" s="48">
        <f t="shared" si="181"/>
        <v>462.48604248969576</v>
      </c>
      <c r="Q702" s="50">
        <f t="shared" si="182"/>
        <v>0</v>
      </c>
      <c r="AB702" s="196"/>
      <c r="AC702" s="197"/>
      <c r="AD702" s="197"/>
      <c r="AE702" s="197"/>
      <c r="AF702" s="197"/>
      <c r="AG702" s="197"/>
      <c r="AH702" s="197"/>
      <c r="AI702" s="197"/>
      <c r="AJ702" s="197"/>
      <c r="AK702" s="197"/>
      <c r="AL702" s="197"/>
      <c r="AM702" s="197"/>
      <c r="AN702" s="197"/>
      <c r="AO702" s="197"/>
      <c r="AP702" s="197"/>
    </row>
    <row r="703" spans="5:42" x14ac:dyDescent="0.25">
      <c r="E703" s="49">
        <v>0</v>
      </c>
      <c r="F703" s="41">
        <v>698</v>
      </c>
      <c r="G703" s="42">
        <f t="shared" si="189"/>
        <v>78.166666666666657</v>
      </c>
      <c r="H703" s="43">
        <f t="shared" si="183"/>
        <v>4.2132000000000003E-2</v>
      </c>
      <c r="I703" s="44">
        <f t="shared" si="184"/>
        <v>3.5109999999998007E-3</v>
      </c>
      <c r="J703" s="44">
        <f t="shared" si="190"/>
        <v>0.65439930069889696</v>
      </c>
      <c r="K703" s="45">
        <f t="shared" si="180"/>
        <v>0.17918490866084408</v>
      </c>
      <c r="L703" s="46">
        <f t="shared" si="185"/>
        <v>0</v>
      </c>
      <c r="M703" s="46">
        <f t="shared" si="186"/>
        <v>0</v>
      </c>
      <c r="N703" s="46">
        <f t="shared" si="187"/>
        <v>0</v>
      </c>
      <c r="O703" s="47">
        <f t="shared" si="188"/>
        <v>0</v>
      </c>
      <c r="P703" s="48">
        <f t="shared" si="181"/>
        <v>462.48604248969576</v>
      </c>
      <c r="Q703" s="50">
        <f t="shared" si="182"/>
        <v>0</v>
      </c>
      <c r="AB703" s="196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</row>
    <row r="704" spans="5:42" x14ac:dyDescent="0.25">
      <c r="E704" s="49">
        <v>0</v>
      </c>
      <c r="F704" s="41">
        <v>699</v>
      </c>
      <c r="G704" s="42">
        <f t="shared" si="189"/>
        <v>78.249999999999986</v>
      </c>
      <c r="H704" s="43">
        <f t="shared" si="183"/>
        <v>4.2132000000000003E-2</v>
      </c>
      <c r="I704" s="44">
        <f t="shared" si="184"/>
        <v>3.5109999999998007E-3</v>
      </c>
      <c r="J704" s="44">
        <f t="shared" si="190"/>
        <v>0.6521017047541432</v>
      </c>
      <c r="K704" s="45">
        <f t="shared" si="180"/>
        <v>0.17874407754541555</v>
      </c>
      <c r="L704" s="46">
        <f t="shared" si="185"/>
        <v>0</v>
      </c>
      <c r="M704" s="46">
        <f t="shared" si="186"/>
        <v>0</v>
      </c>
      <c r="N704" s="46">
        <f t="shared" si="187"/>
        <v>0</v>
      </c>
      <c r="O704" s="47">
        <f t="shared" si="188"/>
        <v>0</v>
      </c>
      <c r="P704" s="48">
        <f t="shared" si="181"/>
        <v>462.48604248969576</v>
      </c>
      <c r="Q704" s="50">
        <f t="shared" si="182"/>
        <v>0</v>
      </c>
      <c r="AB704" s="196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</row>
    <row r="705" spans="5:42" x14ac:dyDescent="0.25">
      <c r="E705" s="49">
        <v>0</v>
      </c>
      <c r="F705" s="41">
        <v>700</v>
      </c>
      <c r="G705" s="42">
        <f t="shared" si="189"/>
        <v>78.333333333333314</v>
      </c>
      <c r="H705" s="43">
        <f t="shared" si="183"/>
        <v>4.2132000000000003E-2</v>
      </c>
      <c r="I705" s="44">
        <f t="shared" si="184"/>
        <v>3.5109999999998007E-3</v>
      </c>
      <c r="J705" s="44">
        <f t="shared" si="190"/>
        <v>0.64981217566875149</v>
      </c>
      <c r="K705" s="45">
        <f t="shared" si="180"/>
        <v>0.17830433096368897</v>
      </c>
      <c r="L705" s="46">
        <f t="shared" si="185"/>
        <v>0</v>
      </c>
      <c r="M705" s="46">
        <f t="shared" si="186"/>
        <v>0</v>
      </c>
      <c r="N705" s="46">
        <f t="shared" si="187"/>
        <v>0</v>
      </c>
      <c r="O705" s="47">
        <f t="shared" si="188"/>
        <v>0</v>
      </c>
      <c r="P705" s="48">
        <f t="shared" si="181"/>
        <v>462.48604248969576</v>
      </c>
      <c r="Q705" s="50">
        <f t="shared" si="182"/>
        <v>0</v>
      </c>
      <c r="AB705" s="196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</row>
    <row r="706" spans="5:42" x14ac:dyDescent="0.25">
      <c r="E706" s="49">
        <v>0</v>
      </c>
      <c r="F706" s="41">
        <v>701</v>
      </c>
      <c r="G706" s="42">
        <f t="shared" si="189"/>
        <v>78.416666666666643</v>
      </c>
      <c r="H706" s="43">
        <f t="shared" si="183"/>
        <v>4.2132000000000003E-2</v>
      </c>
      <c r="I706" s="44">
        <f t="shared" si="184"/>
        <v>3.5109999999998007E-3</v>
      </c>
      <c r="J706" s="44">
        <f t="shared" si="190"/>
        <v>0.64753068511997858</v>
      </c>
      <c r="K706" s="45">
        <f t="shared" si="180"/>
        <v>0.17786566624749212</v>
      </c>
      <c r="L706" s="46">
        <f t="shared" si="185"/>
        <v>0</v>
      </c>
      <c r="M706" s="46">
        <f t="shared" si="186"/>
        <v>0</v>
      </c>
      <c r="N706" s="46">
        <f t="shared" si="187"/>
        <v>0</v>
      </c>
      <c r="O706" s="47">
        <f t="shared" si="188"/>
        <v>0</v>
      </c>
      <c r="P706" s="48">
        <f t="shared" si="181"/>
        <v>462.48604248969576</v>
      </c>
      <c r="Q706" s="50">
        <f t="shared" si="182"/>
        <v>0</v>
      </c>
      <c r="AB706" s="196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</row>
    <row r="707" spans="5:42" x14ac:dyDescent="0.25">
      <c r="E707" s="49">
        <v>0</v>
      </c>
      <c r="F707" s="41">
        <v>702</v>
      </c>
      <c r="G707" s="42">
        <f t="shared" si="189"/>
        <v>78.499999999999972</v>
      </c>
      <c r="H707" s="43">
        <f t="shared" si="183"/>
        <v>4.2132000000000003E-2</v>
      </c>
      <c r="I707" s="44">
        <f t="shared" si="184"/>
        <v>3.5109999999998007E-3</v>
      </c>
      <c r="J707" s="44">
        <f t="shared" si="190"/>
        <v>0.64525720488452243</v>
      </c>
      <c r="K707" s="45">
        <f t="shared" si="180"/>
        <v>0.17742808073521701</v>
      </c>
      <c r="L707" s="46">
        <f t="shared" si="185"/>
        <v>0</v>
      </c>
      <c r="M707" s="46">
        <f t="shared" si="186"/>
        <v>0</v>
      </c>
      <c r="N707" s="46">
        <f t="shared" si="187"/>
        <v>0</v>
      </c>
      <c r="O707" s="47">
        <f t="shared" si="188"/>
        <v>0</v>
      </c>
      <c r="P707" s="48">
        <f t="shared" si="181"/>
        <v>462.48604248969576</v>
      </c>
      <c r="Q707" s="50">
        <f t="shared" si="182"/>
        <v>0</v>
      </c>
      <c r="AB707" s="196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</row>
    <row r="708" spans="5:42" x14ac:dyDescent="0.25">
      <c r="E708" s="49">
        <v>0</v>
      </c>
      <c r="F708" s="41">
        <v>703</v>
      </c>
      <c r="G708" s="42">
        <f t="shared" si="189"/>
        <v>78.5833333333333</v>
      </c>
      <c r="H708" s="43">
        <f t="shared" si="183"/>
        <v>4.2132000000000003E-2</v>
      </c>
      <c r="I708" s="44">
        <f t="shared" si="184"/>
        <v>3.5109999999998007E-3</v>
      </c>
      <c r="J708" s="44">
        <f t="shared" si="190"/>
        <v>0.64299170683817297</v>
      </c>
      <c r="K708" s="45">
        <f t="shared" si="180"/>
        <v>0.17699157177180369</v>
      </c>
      <c r="L708" s="46">
        <f t="shared" si="185"/>
        <v>0</v>
      </c>
      <c r="M708" s="46">
        <f t="shared" si="186"/>
        <v>0</v>
      </c>
      <c r="N708" s="46">
        <f t="shared" si="187"/>
        <v>0</v>
      </c>
      <c r="O708" s="47">
        <f t="shared" si="188"/>
        <v>0</v>
      </c>
      <c r="P708" s="48">
        <f t="shared" si="181"/>
        <v>462.48604248969576</v>
      </c>
      <c r="Q708" s="50">
        <f t="shared" si="182"/>
        <v>0</v>
      </c>
      <c r="AB708" s="196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</row>
    <row r="709" spans="5:42" x14ac:dyDescent="0.25">
      <c r="E709" s="49">
        <v>0</v>
      </c>
      <c r="F709" s="41">
        <v>704</v>
      </c>
      <c r="G709" s="42">
        <f t="shared" si="189"/>
        <v>78.666666666666629</v>
      </c>
      <c r="H709" s="43">
        <f t="shared" si="183"/>
        <v>4.2132000000000003E-2</v>
      </c>
      <c r="I709" s="44">
        <f t="shared" si="184"/>
        <v>3.5109999999998007E-3</v>
      </c>
      <c r="J709" s="44">
        <f t="shared" si="190"/>
        <v>0.64073416295546426</v>
      </c>
      <c r="K709" s="45">
        <f t="shared" ref="K709:K772" si="191">1/(1+$H$1)^F709</f>
        <v>0.1765561367087243</v>
      </c>
      <c r="L709" s="46">
        <f t="shared" si="185"/>
        <v>0</v>
      </c>
      <c r="M709" s="46">
        <f t="shared" si="186"/>
        <v>0</v>
      </c>
      <c r="N709" s="46">
        <f t="shared" si="187"/>
        <v>0</v>
      </c>
      <c r="O709" s="47">
        <f t="shared" si="188"/>
        <v>0</v>
      </c>
      <c r="P709" s="48">
        <f t="shared" ref="P709:P772" si="192">IF(M709&gt;0,0,SUM($M$89:$M$1145)/COUNTIF($M$89:$M$1145,"&gt;0")*$Q$2)</f>
        <v>462.48604248969576</v>
      </c>
      <c r="Q709" s="50">
        <f t="shared" ref="Q709:Q772" si="193">IF(AND(G709&gt;=65,P709&lt;=900),0,IF((P709-MIN($W$10*P709,$X$11))&lt;$U$5,0,IF((P709-MIN($W$10*P709,$X$11))&lt;$U$6,(P709-MIN($W$10*P709,$X$11))*$W$5-$X$5,IF((P709-MIN($W$10*P709,$X$11))&lt;$U$7,(P709-MIN($W$10*P709,$X$11))*$W$6-$X$6,IF((P709-MIN($W$10*P709,$X$11))&lt;$U$9,(P709-MIN($W$10*P709,$X$11))*$W$7-$X$7,(P709-MIN($W$10*P709,$X$11))*$W$9-$X$9)))))</f>
        <v>0</v>
      </c>
      <c r="AB709" s="196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</row>
    <row r="710" spans="5:42" x14ac:dyDescent="0.25">
      <c r="E710" s="49">
        <v>0</v>
      </c>
      <c r="F710" s="41">
        <v>705</v>
      </c>
      <c r="G710" s="42">
        <f t="shared" si="189"/>
        <v>78.749999999999957</v>
      </c>
      <c r="H710" s="43">
        <f t="shared" ref="H710:H773" si="194">VLOOKUP(G710,$A$5:$B$100,2)</f>
        <v>4.2132000000000003E-2</v>
      </c>
      <c r="I710" s="44">
        <f t="shared" ref="I710:I773" si="195">H710*(G711-G710)</f>
        <v>3.5109999999998007E-3</v>
      </c>
      <c r="J710" s="44">
        <f t="shared" si="190"/>
        <v>0.63848454530932774</v>
      </c>
      <c r="K710" s="45">
        <f t="shared" si="191"/>
        <v>0.17612177290396672</v>
      </c>
      <c r="L710" s="46">
        <f t="shared" ref="L710:L773" si="196">IF(G710&lt;$L$2,L709*(1+E710*$G$2),0)</f>
        <v>0</v>
      </c>
      <c r="M710" s="46">
        <f t="shared" ref="M710:M773" si="197">IF(L710&lt;$U$8,L710,$U$8)</f>
        <v>0</v>
      </c>
      <c r="N710" s="46">
        <f t="shared" ref="N710:N773" si="198">L710*(1+20%)</f>
        <v>0</v>
      </c>
      <c r="O710" s="47">
        <f t="shared" ref="O710:O773" si="199">M710*11%</f>
        <v>0</v>
      </c>
      <c r="P710" s="48">
        <f t="shared" si="192"/>
        <v>462.48604248969576</v>
      </c>
      <c r="Q710" s="50">
        <f t="shared" si="193"/>
        <v>0</v>
      </c>
      <c r="AB710" s="196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</row>
    <row r="711" spans="5:42" x14ac:dyDescent="0.25">
      <c r="E711" s="49">
        <v>0</v>
      </c>
      <c r="F711" s="41">
        <v>706</v>
      </c>
      <c r="G711" s="42">
        <f t="shared" ref="G711:G774" si="200">G710+1/12</f>
        <v>78.833333333333286</v>
      </c>
      <c r="H711" s="43">
        <f t="shared" si="194"/>
        <v>4.2132000000000003E-2</v>
      </c>
      <c r="I711" s="44">
        <f t="shared" si="195"/>
        <v>3.5109999999998007E-3</v>
      </c>
      <c r="J711" s="44">
        <f t="shared" si="190"/>
        <v>0.63624282607074678</v>
      </c>
      <c r="K711" s="45">
        <f t="shared" si="191"/>
        <v>0.17568847772201887</v>
      </c>
      <c r="L711" s="46">
        <f t="shared" si="196"/>
        <v>0</v>
      </c>
      <c r="M711" s="46">
        <f t="shared" si="197"/>
        <v>0</v>
      </c>
      <c r="N711" s="46">
        <f t="shared" si="198"/>
        <v>0</v>
      </c>
      <c r="O711" s="47">
        <f t="shared" si="199"/>
        <v>0</v>
      </c>
      <c r="P711" s="48">
        <f t="shared" si="192"/>
        <v>462.48604248969576</v>
      </c>
      <c r="Q711" s="50">
        <f t="shared" si="193"/>
        <v>0</v>
      </c>
      <c r="AB711" s="196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</row>
    <row r="712" spans="5:42" x14ac:dyDescent="0.25">
      <c r="E712" s="49">
        <v>0</v>
      </c>
      <c r="F712" s="41">
        <v>707</v>
      </c>
      <c r="G712" s="42">
        <f t="shared" si="200"/>
        <v>78.916666666666615</v>
      </c>
      <c r="H712" s="43">
        <f t="shared" si="194"/>
        <v>4.2132000000000003E-2</v>
      </c>
      <c r="I712" s="44">
        <f t="shared" si="195"/>
        <v>3.5110000000021955E-3</v>
      </c>
      <c r="J712" s="44">
        <f t="shared" ref="J712:J775" si="201">(1-I711)*J711</f>
        <v>0.63400897750841245</v>
      </c>
      <c r="K712" s="45">
        <f t="shared" si="191"/>
        <v>0.17525624853385252</v>
      </c>
      <c r="L712" s="46">
        <f t="shared" si="196"/>
        <v>0</v>
      </c>
      <c r="M712" s="46">
        <f t="shared" si="197"/>
        <v>0</v>
      </c>
      <c r="N712" s="46">
        <f t="shared" si="198"/>
        <v>0</v>
      </c>
      <c r="O712" s="47">
        <f t="shared" si="199"/>
        <v>0</v>
      </c>
      <c r="P712" s="48">
        <f t="shared" si="192"/>
        <v>462.48604248969576</v>
      </c>
      <c r="Q712" s="50">
        <f t="shared" si="193"/>
        <v>0</v>
      </c>
      <c r="AB712" s="196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</row>
    <row r="713" spans="5:42" x14ac:dyDescent="0.25">
      <c r="E713" s="49">
        <v>1</v>
      </c>
      <c r="F713" s="41">
        <v>708</v>
      </c>
      <c r="G713" s="42">
        <v>79</v>
      </c>
      <c r="H713" s="43">
        <f t="shared" si="194"/>
        <v>4.6427000000000003E-2</v>
      </c>
      <c r="I713" s="44">
        <f t="shared" si="195"/>
        <v>3.8689166666664469E-3</v>
      </c>
      <c r="J713" s="44">
        <f t="shared" si="201"/>
        <v>0.63178297198837907</v>
      </c>
      <c r="K713" s="45">
        <f t="shared" si="191"/>
        <v>0.1748250827169073</v>
      </c>
      <c r="L713" s="46">
        <f t="shared" si="196"/>
        <v>0</v>
      </c>
      <c r="M713" s="46">
        <f t="shared" si="197"/>
        <v>0</v>
      </c>
      <c r="N713" s="46">
        <f t="shared" si="198"/>
        <v>0</v>
      </c>
      <c r="O713" s="47">
        <f t="shared" si="199"/>
        <v>0</v>
      </c>
      <c r="P713" s="48">
        <f t="shared" si="192"/>
        <v>462.48604248969576</v>
      </c>
      <c r="Q713" s="50">
        <f t="shared" si="193"/>
        <v>0</v>
      </c>
      <c r="AB713" s="196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</row>
    <row r="714" spans="5:42" x14ac:dyDescent="0.25">
      <c r="E714" s="49">
        <v>0</v>
      </c>
      <c r="F714" s="41">
        <v>709</v>
      </c>
      <c r="G714" s="42">
        <f t="shared" si="200"/>
        <v>79.083333333333329</v>
      </c>
      <c r="H714" s="43">
        <f t="shared" si="194"/>
        <v>4.6427000000000003E-2</v>
      </c>
      <c r="I714" s="44">
        <f t="shared" si="195"/>
        <v>3.8689166666664469E-3</v>
      </c>
      <c r="J714" s="44">
        <f t="shared" si="201"/>
        <v>0.62933865631833719</v>
      </c>
      <c r="K714" s="45">
        <f t="shared" si="191"/>
        <v>0.17439497765507503</v>
      </c>
      <c r="L714" s="46">
        <f t="shared" si="196"/>
        <v>0</v>
      </c>
      <c r="M714" s="46">
        <f t="shared" si="197"/>
        <v>0</v>
      </c>
      <c r="N714" s="46">
        <f t="shared" si="198"/>
        <v>0</v>
      </c>
      <c r="O714" s="47">
        <f t="shared" si="199"/>
        <v>0</v>
      </c>
      <c r="P714" s="48">
        <f t="shared" si="192"/>
        <v>462.48604248969576</v>
      </c>
      <c r="Q714" s="50">
        <f t="shared" si="193"/>
        <v>0</v>
      </c>
      <c r="AB714" s="196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</row>
    <row r="715" spans="5:42" x14ac:dyDescent="0.25">
      <c r="E715" s="49">
        <v>0</v>
      </c>
      <c r="F715" s="41">
        <v>710</v>
      </c>
      <c r="G715" s="42">
        <f t="shared" si="200"/>
        <v>79.166666666666657</v>
      </c>
      <c r="H715" s="43">
        <f t="shared" si="194"/>
        <v>4.6427000000000003E-2</v>
      </c>
      <c r="I715" s="44">
        <f t="shared" si="195"/>
        <v>3.8689166666664469E-3</v>
      </c>
      <c r="J715" s="44">
        <f t="shared" si="201"/>
        <v>0.6269037975019297</v>
      </c>
      <c r="K715" s="45">
        <f t="shared" si="191"/>
        <v>0.17396593073868355</v>
      </c>
      <c r="L715" s="46">
        <f t="shared" si="196"/>
        <v>0</v>
      </c>
      <c r="M715" s="46">
        <f t="shared" si="197"/>
        <v>0</v>
      </c>
      <c r="N715" s="46">
        <f t="shared" si="198"/>
        <v>0</v>
      </c>
      <c r="O715" s="47">
        <f t="shared" si="199"/>
        <v>0</v>
      </c>
      <c r="P715" s="48">
        <f t="shared" si="192"/>
        <v>462.48604248969576</v>
      </c>
      <c r="Q715" s="50">
        <f t="shared" si="193"/>
        <v>0</v>
      </c>
      <c r="AB715" s="196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</row>
    <row r="716" spans="5:42" x14ac:dyDescent="0.25">
      <c r="E716" s="49">
        <v>0</v>
      </c>
      <c r="F716" s="41">
        <v>711</v>
      </c>
      <c r="G716" s="42">
        <f t="shared" si="200"/>
        <v>79.249999999999986</v>
      </c>
      <c r="H716" s="43">
        <f t="shared" si="194"/>
        <v>4.6427000000000003E-2</v>
      </c>
      <c r="I716" s="44">
        <f t="shared" si="195"/>
        <v>3.8689166666664469E-3</v>
      </c>
      <c r="J716" s="44">
        <f t="shared" si="201"/>
        <v>0.62447835895137804</v>
      </c>
      <c r="K716" s="45">
        <f t="shared" si="191"/>
        <v>0.17353793936448106</v>
      </c>
      <c r="L716" s="46">
        <f t="shared" si="196"/>
        <v>0</v>
      </c>
      <c r="M716" s="46">
        <f t="shared" si="197"/>
        <v>0</v>
      </c>
      <c r="N716" s="46">
        <f t="shared" si="198"/>
        <v>0</v>
      </c>
      <c r="O716" s="47">
        <f t="shared" si="199"/>
        <v>0</v>
      </c>
      <c r="P716" s="48">
        <f t="shared" si="192"/>
        <v>462.48604248969576</v>
      </c>
      <c r="Q716" s="50">
        <f t="shared" si="193"/>
        <v>0</v>
      </c>
      <c r="AB716" s="196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</row>
    <row r="717" spans="5:42" x14ac:dyDescent="0.25">
      <c r="E717" s="49">
        <v>0</v>
      </c>
      <c r="F717" s="41">
        <v>712</v>
      </c>
      <c r="G717" s="42">
        <f t="shared" si="200"/>
        <v>79.333333333333314</v>
      </c>
      <c r="H717" s="43">
        <f t="shared" si="194"/>
        <v>4.6427000000000003E-2</v>
      </c>
      <c r="I717" s="44">
        <f t="shared" si="195"/>
        <v>3.8689166666664469E-3</v>
      </c>
      <c r="J717" s="44">
        <f t="shared" si="201"/>
        <v>0.6220623042204585</v>
      </c>
      <c r="K717" s="45">
        <f t="shared" si="191"/>
        <v>0.17311100093562032</v>
      </c>
      <c r="L717" s="46">
        <f t="shared" si="196"/>
        <v>0</v>
      </c>
      <c r="M717" s="46">
        <f t="shared" si="197"/>
        <v>0</v>
      </c>
      <c r="N717" s="46">
        <f t="shared" si="198"/>
        <v>0</v>
      </c>
      <c r="O717" s="47">
        <f t="shared" si="199"/>
        <v>0</v>
      </c>
      <c r="P717" s="48">
        <f t="shared" si="192"/>
        <v>462.48604248969576</v>
      </c>
      <c r="Q717" s="50">
        <f t="shared" si="193"/>
        <v>0</v>
      </c>
      <c r="AB717" s="196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</row>
    <row r="718" spans="5:42" x14ac:dyDescent="0.25">
      <c r="E718" s="49">
        <v>0</v>
      </c>
      <c r="F718" s="41">
        <v>713</v>
      </c>
      <c r="G718" s="42">
        <f t="shared" si="200"/>
        <v>79.416666666666643</v>
      </c>
      <c r="H718" s="43">
        <f t="shared" si="194"/>
        <v>4.6427000000000003E-2</v>
      </c>
      <c r="I718" s="44">
        <f t="shared" si="195"/>
        <v>3.8689166666664469E-3</v>
      </c>
      <c r="J718" s="44">
        <f t="shared" si="201"/>
        <v>0.61965559700395501</v>
      </c>
      <c r="K718" s="45">
        <f t="shared" si="191"/>
        <v>0.17268511286164276</v>
      </c>
      <c r="L718" s="46">
        <f t="shared" si="196"/>
        <v>0</v>
      </c>
      <c r="M718" s="46">
        <f t="shared" si="197"/>
        <v>0</v>
      </c>
      <c r="N718" s="46">
        <f t="shared" si="198"/>
        <v>0</v>
      </c>
      <c r="O718" s="47">
        <f t="shared" si="199"/>
        <v>0</v>
      </c>
      <c r="P718" s="48">
        <f t="shared" si="192"/>
        <v>462.48604248969576</v>
      </c>
      <c r="Q718" s="50">
        <f t="shared" si="193"/>
        <v>0</v>
      </c>
      <c r="AB718" s="196"/>
      <c r="AC718" s="197"/>
      <c r="AD718" s="197"/>
      <c r="AE718" s="197"/>
      <c r="AF718" s="197"/>
      <c r="AG718" s="197"/>
      <c r="AH718" s="197"/>
      <c r="AI718" s="197"/>
      <c r="AJ718" s="197"/>
      <c r="AK718" s="197"/>
      <c r="AL718" s="197"/>
      <c r="AM718" s="197"/>
      <c r="AN718" s="197"/>
      <c r="AO718" s="197"/>
      <c r="AP718" s="197"/>
    </row>
    <row r="719" spans="5:42" x14ac:dyDescent="0.25">
      <c r="E719" s="49">
        <v>0</v>
      </c>
      <c r="F719" s="41">
        <v>714</v>
      </c>
      <c r="G719" s="42">
        <f t="shared" si="200"/>
        <v>79.499999999999972</v>
      </c>
      <c r="H719" s="43">
        <f t="shared" si="194"/>
        <v>4.6427000000000003E-2</v>
      </c>
      <c r="I719" s="44">
        <f t="shared" si="195"/>
        <v>3.8689166666664469E-3</v>
      </c>
      <c r="J719" s="44">
        <f t="shared" si="201"/>
        <v>0.61725820113711327</v>
      </c>
      <c r="K719" s="45">
        <f t="shared" si="191"/>
        <v>0.1722602725584631</v>
      </c>
      <c r="L719" s="46">
        <f t="shared" si="196"/>
        <v>0</v>
      </c>
      <c r="M719" s="46">
        <f t="shared" si="197"/>
        <v>0</v>
      </c>
      <c r="N719" s="46">
        <f t="shared" si="198"/>
        <v>0</v>
      </c>
      <c r="O719" s="47">
        <f t="shared" si="199"/>
        <v>0</v>
      </c>
      <c r="P719" s="48">
        <f t="shared" si="192"/>
        <v>462.48604248969576</v>
      </c>
      <c r="Q719" s="50">
        <f t="shared" si="193"/>
        <v>0</v>
      </c>
      <c r="AB719" s="196"/>
      <c r="AC719" s="197"/>
      <c r="AD719" s="197"/>
      <c r="AE719" s="197"/>
      <c r="AF719" s="197"/>
      <c r="AG719" s="197"/>
      <c r="AH719" s="197"/>
      <c r="AI719" s="197"/>
      <c r="AJ719" s="197"/>
      <c r="AK719" s="197"/>
      <c r="AL719" s="197"/>
      <c r="AM719" s="197"/>
      <c r="AN719" s="197"/>
      <c r="AO719" s="197"/>
      <c r="AP719" s="197"/>
    </row>
    <row r="720" spans="5:42" x14ac:dyDescent="0.25">
      <c r="E720" s="49">
        <v>0</v>
      </c>
      <c r="F720" s="41">
        <v>715</v>
      </c>
      <c r="G720" s="42">
        <f t="shared" si="200"/>
        <v>79.5833333333333</v>
      </c>
      <c r="H720" s="43">
        <f t="shared" si="194"/>
        <v>4.6427000000000003E-2</v>
      </c>
      <c r="I720" s="44">
        <f t="shared" si="195"/>
        <v>3.8689166666664469E-3</v>
      </c>
      <c r="J720" s="44">
        <f t="shared" si="201"/>
        <v>0.61487008059509729</v>
      </c>
      <c r="K720" s="45">
        <f t="shared" si="191"/>
        <v>0.17183647744835306</v>
      </c>
      <c r="L720" s="46">
        <f t="shared" si="196"/>
        <v>0</v>
      </c>
      <c r="M720" s="46">
        <f t="shared" si="197"/>
        <v>0</v>
      </c>
      <c r="N720" s="46">
        <f t="shared" si="198"/>
        <v>0</v>
      </c>
      <c r="O720" s="47">
        <f t="shared" si="199"/>
        <v>0</v>
      </c>
      <c r="P720" s="48">
        <f t="shared" si="192"/>
        <v>462.48604248969576</v>
      </c>
      <c r="Q720" s="50">
        <f t="shared" si="193"/>
        <v>0</v>
      </c>
      <c r="AB720" s="196"/>
      <c r="AC720" s="197"/>
      <c r="AD720" s="197"/>
      <c r="AE720" s="197"/>
      <c r="AF720" s="197"/>
      <c r="AG720" s="197"/>
      <c r="AH720" s="197"/>
      <c r="AI720" s="197"/>
      <c r="AJ720" s="197"/>
      <c r="AK720" s="197"/>
      <c r="AL720" s="197"/>
      <c r="AM720" s="197"/>
      <c r="AN720" s="197"/>
      <c r="AO720" s="197"/>
      <c r="AP720" s="197"/>
    </row>
    <row r="721" spans="5:42" x14ac:dyDescent="0.25">
      <c r="E721" s="49">
        <v>0</v>
      </c>
      <c r="F721" s="41">
        <v>716</v>
      </c>
      <c r="G721" s="42">
        <f t="shared" si="200"/>
        <v>79.666666666666629</v>
      </c>
      <c r="H721" s="43">
        <f t="shared" si="194"/>
        <v>4.6427000000000003E-2</v>
      </c>
      <c r="I721" s="44">
        <f t="shared" si="195"/>
        <v>3.8689166666664469E-3</v>
      </c>
      <c r="J721" s="44">
        <f t="shared" si="201"/>
        <v>0.61249119949244835</v>
      </c>
      <c r="K721" s="45">
        <f t="shared" si="191"/>
        <v>0.17141372495992646</v>
      </c>
      <c r="L721" s="46">
        <f t="shared" si="196"/>
        <v>0</v>
      </c>
      <c r="M721" s="46">
        <f t="shared" si="197"/>
        <v>0</v>
      </c>
      <c r="N721" s="46">
        <f t="shared" si="198"/>
        <v>0</v>
      </c>
      <c r="O721" s="47">
        <f t="shared" si="199"/>
        <v>0</v>
      </c>
      <c r="P721" s="48">
        <f t="shared" si="192"/>
        <v>462.48604248969576</v>
      </c>
      <c r="Q721" s="50">
        <f t="shared" si="193"/>
        <v>0</v>
      </c>
      <c r="AB721" s="196"/>
      <c r="AC721" s="197"/>
      <c r="AD721" s="197"/>
      <c r="AE721" s="197"/>
      <c r="AF721" s="197"/>
      <c r="AG721" s="197"/>
      <c r="AH721" s="197"/>
      <c r="AI721" s="197"/>
      <c r="AJ721" s="197"/>
      <c r="AK721" s="197"/>
      <c r="AL721" s="197"/>
      <c r="AM721" s="197"/>
      <c r="AN721" s="197"/>
      <c r="AO721" s="197"/>
      <c r="AP721" s="197"/>
    </row>
    <row r="722" spans="5:42" x14ac:dyDescent="0.25">
      <c r="E722" s="49">
        <v>0</v>
      </c>
      <c r="F722" s="41">
        <v>717</v>
      </c>
      <c r="G722" s="42">
        <f t="shared" si="200"/>
        <v>79.749999999999957</v>
      </c>
      <c r="H722" s="43">
        <f t="shared" si="194"/>
        <v>4.6427000000000003E-2</v>
      </c>
      <c r="I722" s="44">
        <f t="shared" si="195"/>
        <v>3.8689166666664469E-3</v>
      </c>
      <c r="J722" s="44">
        <f t="shared" si="201"/>
        <v>0.61012152208254544</v>
      </c>
      <c r="K722" s="45">
        <f t="shared" si="191"/>
        <v>0.17099201252812296</v>
      </c>
      <c r="L722" s="46">
        <f t="shared" si="196"/>
        <v>0</v>
      </c>
      <c r="M722" s="46">
        <f t="shared" si="197"/>
        <v>0</v>
      </c>
      <c r="N722" s="46">
        <f t="shared" si="198"/>
        <v>0</v>
      </c>
      <c r="O722" s="47">
        <f t="shared" si="199"/>
        <v>0</v>
      </c>
      <c r="P722" s="48">
        <f t="shared" si="192"/>
        <v>462.48604248969576</v>
      </c>
      <c r="Q722" s="50">
        <f t="shared" si="193"/>
        <v>0</v>
      </c>
      <c r="AB722" s="196"/>
      <c r="AC722" s="197"/>
      <c r="AD722" s="197"/>
      <c r="AE722" s="197"/>
      <c r="AF722" s="197"/>
      <c r="AG722" s="197"/>
      <c r="AH722" s="197"/>
      <c r="AI722" s="197"/>
      <c r="AJ722" s="197"/>
      <c r="AK722" s="197"/>
      <c r="AL722" s="197"/>
      <c r="AM722" s="197"/>
      <c r="AN722" s="197"/>
      <c r="AO722" s="197"/>
      <c r="AP722" s="197"/>
    </row>
    <row r="723" spans="5:42" x14ac:dyDescent="0.25">
      <c r="E723" s="49">
        <v>0</v>
      </c>
      <c r="F723" s="41">
        <v>718</v>
      </c>
      <c r="G723" s="42">
        <f t="shared" si="200"/>
        <v>79.833333333333286</v>
      </c>
      <c r="H723" s="43">
        <f t="shared" si="194"/>
        <v>4.6427000000000003E-2</v>
      </c>
      <c r="I723" s="44">
        <f t="shared" si="195"/>
        <v>3.8689166666664469E-3</v>
      </c>
      <c r="J723" s="44">
        <f t="shared" si="201"/>
        <v>0.6077610127570684</v>
      </c>
      <c r="K723" s="45">
        <f t="shared" si="191"/>
        <v>0.17057133759419302</v>
      </c>
      <c r="L723" s="46">
        <f t="shared" si="196"/>
        <v>0</v>
      </c>
      <c r="M723" s="46">
        <f t="shared" si="197"/>
        <v>0</v>
      </c>
      <c r="N723" s="46">
        <f t="shared" si="198"/>
        <v>0</v>
      </c>
      <c r="O723" s="47">
        <f t="shared" si="199"/>
        <v>0</v>
      </c>
      <c r="P723" s="48">
        <f t="shared" si="192"/>
        <v>462.48604248969576</v>
      </c>
      <c r="Q723" s="50">
        <f t="shared" si="193"/>
        <v>0</v>
      </c>
      <c r="AB723" s="196"/>
      <c r="AC723" s="197"/>
      <c r="AD723" s="197"/>
      <c r="AE723" s="197"/>
      <c r="AF723" s="197"/>
      <c r="AG723" s="197"/>
      <c r="AH723" s="197"/>
      <c r="AI723" s="197"/>
      <c r="AJ723" s="197"/>
      <c r="AK723" s="197"/>
      <c r="AL723" s="197"/>
      <c r="AM723" s="197"/>
      <c r="AN723" s="197"/>
      <c r="AO723" s="197"/>
      <c r="AP723" s="197"/>
    </row>
    <row r="724" spans="5:42" x14ac:dyDescent="0.25">
      <c r="E724" s="49">
        <v>0</v>
      </c>
      <c r="F724" s="41">
        <v>719</v>
      </c>
      <c r="G724" s="42">
        <f t="shared" si="200"/>
        <v>79.916666666666615</v>
      </c>
      <c r="H724" s="43">
        <f t="shared" si="194"/>
        <v>4.6427000000000003E-2</v>
      </c>
      <c r="I724" s="44">
        <f t="shared" si="195"/>
        <v>3.8689166666690863E-3</v>
      </c>
      <c r="J724" s="44">
        <f t="shared" si="201"/>
        <v>0.6054096360454625</v>
      </c>
      <c r="K724" s="45">
        <f t="shared" si="191"/>
        <v>0.17015169760568197</v>
      </c>
      <c r="L724" s="46">
        <f t="shared" si="196"/>
        <v>0</v>
      </c>
      <c r="M724" s="46">
        <f t="shared" si="197"/>
        <v>0</v>
      </c>
      <c r="N724" s="46">
        <f t="shared" si="198"/>
        <v>0</v>
      </c>
      <c r="O724" s="47">
        <f t="shared" si="199"/>
        <v>0</v>
      </c>
      <c r="P724" s="48">
        <f t="shared" si="192"/>
        <v>462.48604248969576</v>
      </c>
      <c r="Q724" s="50">
        <f t="shared" si="193"/>
        <v>0</v>
      </c>
      <c r="AB724" s="196"/>
      <c r="AC724" s="197"/>
      <c r="AD724" s="197"/>
      <c r="AE724" s="197"/>
      <c r="AF724" s="197"/>
      <c r="AG724" s="197"/>
      <c r="AH724" s="197"/>
      <c r="AI724" s="197"/>
      <c r="AJ724" s="197"/>
      <c r="AK724" s="197"/>
      <c r="AL724" s="197"/>
      <c r="AM724" s="197"/>
      <c r="AN724" s="197"/>
      <c r="AO724" s="197"/>
      <c r="AP724" s="197"/>
    </row>
    <row r="725" spans="5:42" x14ac:dyDescent="0.25">
      <c r="E725" s="49">
        <v>1</v>
      </c>
      <c r="F725" s="41">
        <v>720</v>
      </c>
      <c r="G725" s="42">
        <v>80</v>
      </c>
      <c r="H725" s="43">
        <f t="shared" si="194"/>
        <v>5.1128E-2</v>
      </c>
      <c r="I725" s="44">
        <f t="shared" si="195"/>
        <v>4.2606666666664241E-3</v>
      </c>
      <c r="J725" s="44">
        <f t="shared" si="201"/>
        <v>0.60306735661440414</v>
      </c>
      <c r="K725" s="45">
        <f t="shared" si="191"/>
        <v>0.16973309001641484</v>
      </c>
      <c r="L725" s="46">
        <f t="shared" si="196"/>
        <v>0</v>
      </c>
      <c r="M725" s="46">
        <f t="shared" si="197"/>
        <v>0</v>
      </c>
      <c r="N725" s="46">
        <f t="shared" si="198"/>
        <v>0</v>
      </c>
      <c r="O725" s="47">
        <f t="shared" si="199"/>
        <v>0</v>
      </c>
      <c r="P725" s="48">
        <f t="shared" si="192"/>
        <v>462.48604248969576</v>
      </c>
      <c r="Q725" s="50">
        <f t="shared" si="193"/>
        <v>0</v>
      </c>
      <c r="AB725" s="196"/>
      <c r="AC725" s="197"/>
      <c r="AD725" s="197"/>
      <c r="AE725" s="197"/>
      <c r="AF725" s="197"/>
      <c r="AG725" s="197"/>
      <c r="AH725" s="197"/>
      <c r="AI725" s="197"/>
      <c r="AJ725" s="197"/>
      <c r="AK725" s="197"/>
      <c r="AL725" s="197"/>
      <c r="AM725" s="197"/>
      <c r="AN725" s="197"/>
      <c r="AO725" s="197"/>
      <c r="AP725" s="197"/>
    </row>
    <row r="726" spans="5:42" x14ac:dyDescent="0.25">
      <c r="E726" s="49">
        <v>0</v>
      </c>
      <c r="F726" s="41">
        <v>721</v>
      </c>
      <c r="G726" s="42">
        <f t="shared" si="200"/>
        <v>80.083333333333329</v>
      </c>
      <c r="H726" s="43">
        <f t="shared" si="194"/>
        <v>5.1128E-2</v>
      </c>
      <c r="I726" s="44">
        <f t="shared" si="195"/>
        <v>4.2606666666664241E-3</v>
      </c>
      <c r="J726" s="44">
        <f t="shared" si="201"/>
        <v>0.60049788763032252</v>
      </c>
      <c r="K726" s="45">
        <f t="shared" si="191"/>
        <v>0.16931551228648054</v>
      </c>
      <c r="L726" s="46">
        <f t="shared" si="196"/>
        <v>0</v>
      </c>
      <c r="M726" s="46">
        <f t="shared" si="197"/>
        <v>0</v>
      </c>
      <c r="N726" s="46">
        <f t="shared" si="198"/>
        <v>0</v>
      </c>
      <c r="O726" s="47">
        <f t="shared" si="199"/>
        <v>0</v>
      </c>
      <c r="P726" s="48">
        <f t="shared" si="192"/>
        <v>462.48604248969576</v>
      </c>
      <c r="Q726" s="50">
        <f t="shared" si="193"/>
        <v>0</v>
      </c>
      <c r="AB726" s="196"/>
      <c r="AC726" s="197"/>
      <c r="AD726" s="197"/>
      <c r="AE726" s="197"/>
      <c r="AF726" s="197"/>
      <c r="AG726" s="197"/>
      <c r="AH726" s="197"/>
      <c r="AI726" s="197"/>
      <c r="AJ726" s="197"/>
      <c r="AK726" s="197"/>
      <c r="AL726" s="197"/>
      <c r="AM726" s="197"/>
      <c r="AN726" s="197"/>
      <c r="AO726" s="197"/>
      <c r="AP726" s="197"/>
    </row>
    <row r="727" spans="5:42" x14ac:dyDescent="0.25">
      <c r="E727" s="49">
        <v>0</v>
      </c>
      <c r="F727" s="41">
        <v>722</v>
      </c>
      <c r="G727" s="42">
        <f t="shared" si="200"/>
        <v>80.166666666666657</v>
      </c>
      <c r="H727" s="43">
        <f t="shared" si="194"/>
        <v>5.1128E-2</v>
      </c>
      <c r="I727" s="44">
        <f t="shared" si="195"/>
        <v>4.2606666666664241E-3</v>
      </c>
      <c r="J727" s="44">
        <f t="shared" si="201"/>
        <v>0.59793936629709243</v>
      </c>
      <c r="K727" s="45">
        <f t="shared" si="191"/>
        <v>0.16889896188221698</v>
      </c>
      <c r="L727" s="46">
        <f t="shared" si="196"/>
        <v>0</v>
      </c>
      <c r="M727" s="46">
        <f t="shared" si="197"/>
        <v>0</v>
      </c>
      <c r="N727" s="46">
        <f t="shared" si="198"/>
        <v>0</v>
      </c>
      <c r="O727" s="47">
        <f t="shared" si="199"/>
        <v>0</v>
      </c>
      <c r="P727" s="48">
        <f t="shared" si="192"/>
        <v>462.48604248969576</v>
      </c>
      <c r="Q727" s="50">
        <f t="shared" si="193"/>
        <v>0</v>
      </c>
      <c r="AB727" s="196"/>
      <c r="AC727" s="197"/>
      <c r="AD727" s="197"/>
      <c r="AE727" s="197"/>
      <c r="AF727" s="197"/>
      <c r="AG727" s="197"/>
      <c r="AH727" s="197"/>
      <c r="AI727" s="197"/>
      <c r="AJ727" s="197"/>
      <c r="AK727" s="197"/>
      <c r="AL727" s="197"/>
      <c r="AM727" s="197"/>
      <c r="AN727" s="197"/>
      <c r="AO727" s="197"/>
      <c r="AP727" s="197"/>
    </row>
    <row r="728" spans="5:42" x14ac:dyDescent="0.25">
      <c r="E728" s="49">
        <v>0</v>
      </c>
      <c r="F728" s="41">
        <v>723</v>
      </c>
      <c r="G728" s="42">
        <f t="shared" si="200"/>
        <v>80.249999999999986</v>
      </c>
      <c r="H728" s="43">
        <f t="shared" si="194"/>
        <v>5.1128E-2</v>
      </c>
      <c r="I728" s="44">
        <f t="shared" si="195"/>
        <v>4.2606666666664241E-3</v>
      </c>
      <c r="J728" s="44">
        <f t="shared" si="201"/>
        <v>0.59539174597042277</v>
      </c>
      <c r="K728" s="45">
        <f t="shared" si="191"/>
        <v>0.16848343627619516</v>
      </c>
      <c r="L728" s="46">
        <f t="shared" si="196"/>
        <v>0</v>
      </c>
      <c r="M728" s="46">
        <f t="shared" si="197"/>
        <v>0</v>
      </c>
      <c r="N728" s="46">
        <f t="shared" si="198"/>
        <v>0</v>
      </c>
      <c r="O728" s="47">
        <f t="shared" si="199"/>
        <v>0</v>
      </c>
      <c r="P728" s="48">
        <f t="shared" si="192"/>
        <v>462.48604248969576</v>
      </c>
      <c r="Q728" s="50">
        <f t="shared" si="193"/>
        <v>0</v>
      </c>
      <c r="AB728" s="196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</row>
    <row r="729" spans="5:42" x14ac:dyDescent="0.25">
      <c r="E729" s="49">
        <v>0</v>
      </c>
      <c r="F729" s="41">
        <v>724</v>
      </c>
      <c r="G729" s="42">
        <f t="shared" si="200"/>
        <v>80.333333333333314</v>
      </c>
      <c r="H729" s="43">
        <f t="shared" si="194"/>
        <v>5.1128E-2</v>
      </c>
      <c r="I729" s="44">
        <f t="shared" si="195"/>
        <v>4.2606666666664241E-3</v>
      </c>
      <c r="J729" s="44">
        <f t="shared" si="201"/>
        <v>0.59285498020475824</v>
      </c>
      <c r="K729" s="45">
        <f t="shared" si="191"/>
        <v>0.16806893294720412</v>
      </c>
      <c r="L729" s="46">
        <f t="shared" si="196"/>
        <v>0</v>
      </c>
      <c r="M729" s="46">
        <f t="shared" si="197"/>
        <v>0</v>
      </c>
      <c r="N729" s="46">
        <f t="shared" si="198"/>
        <v>0</v>
      </c>
      <c r="O729" s="47">
        <f t="shared" si="199"/>
        <v>0</v>
      </c>
      <c r="P729" s="48">
        <f t="shared" si="192"/>
        <v>462.48604248969576</v>
      </c>
      <c r="Q729" s="50">
        <f t="shared" si="193"/>
        <v>0</v>
      </c>
      <c r="AB729" s="196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</row>
    <row r="730" spans="5:42" x14ac:dyDescent="0.25">
      <c r="E730" s="49">
        <v>0</v>
      </c>
      <c r="F730" s="41">
        <v>725</v>
      </c>
      <c r="G730" s="42">
        <f t="shared" si="200"/>
        <v>80.416666666666643</v>
      </c>
      <c r="H730" s="43">
        <f t="shared" si="194"/>
        <v>5.1128E-2</v>
      </c>
      <c r="I730" s="44">
        <f t="shared" si="195"/>
        <v>4.2606666666664241E-3</v>
      </c>
      <c r="J730" s="44">
        <f t="shared" si="201"/>
        <v>0.5903290227524326</v>
      </c>
      <c r="K730" s="45">
        <f t="shared" si="191"/>
        <v>0.16765544938023572</v>
      </c>
      <c r="L730" s="46">
        <f t="shared" si="196"/>
        <v>0</v>
      </c>
      <c r="M730" s="46">
        <f t="shared" si="197"/>
        <v>0</v>
      </c>
      <c r="N730" s="46">
        <f t="shared" si="198"/>
        <v>0</v>
      </c>
      <c r="O730" s="47">
        <f t="shared" si="199"/>
        <v>0</v>
      </c>
      <c r="P730" s="48">
        <f t="shared" si="192"/>
        <v>462.48604248969576</v>
      </c>
      <c r="Q730" s="50">
        <f t="shared" si="193"/>
        <v>0</v>
      </c>
      <c r="AB730" s="196"/>
      <c r="AC730" s="197"/>
      <c r="AD730" s="197"/>
      <c r="AE730" s="197"/>
      <c r="AF730" s="197"/>
      <c r="AG730" s="197"/>
      <c r="AH730" s="197"/>
      <c r="AI730" s="197"/>
      <c r="AJ730" s="197"/>
      <c r="AK730" s="197"/>
      <c r="AL730" s="197"/>
      <c r="AM730" s="197"/>
      <c r="AN730" s="197"/>
      <c r="AO730" s="197"/>
      <c r="AP730" s="197"/>
    </row>
    <row r="731" spans="5:42" x14ac:dyDescent="0.25">
      <c r="E731" s="49">
        <v>0</v>
      </c>
      <c r="F731" s="41">
        <v>726</v>
      </c>
      <c r="G731" s="42">
        <f t="shared" si="200"/>
        <v>80.499999999999972</v>
      </c>
      <c r="H731" s="43">
        <f t="shared" si="194"/>
        <v>5.1128E-2</v>
      </c>
      <c r="I731" s="44">
        <f t="shared" si="195"/>
        <v>4.2606666666664241E-3</v>
      </c>
      <c r="J731" s="44">
        <f t="shared" si="201"/>
        <v>0.58781382756282552</v>
      </c>
      <c r="K731" s="45">
        <f t="shared" si="191"/>
        <v>0.16724298306646895</v>
      </c>
      <c r="L731" s="46">
        <f t="shared" si="196"/>
        <v>0</v>
      </c>
      <c r="M731" s="46">
        <f t="shared" si="197"/>
        <v>0</v>
      </c>
      <c r="N731" s="46">
        <f t="shared" si="198"/>
        <v>0</v>
      </c>
      <c r="O731" s="47">
        <f t="shared" si="199"/>
        <v>0</v>
      </c>
      <c r="P731" s="48">
        <f t="shared" si="192"/>
        <v>462.48604248969576</v>
      </c>
      <c r="Q731" s="50">
        <f t="shared" si="193"/>
        <v>0</v>
      </c>
      <c r="AB731" s="196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</row>
    <row r="732" spans="5:42" x14ac:dyDescent="0.25">
      <c r="E732" s="49">
        <v>0</v>
      </c>
      <c r="F732" s="41">
        <v>727</v>
      </c>
      <c r="G732" s="42">
        <f t="shared" si="200"/>
        <v>80.5833333333333</v>
      </c>
      <c r="H732" s="43">
        <f t="shared" si="194"/>
        <v>5.1128E-2</v>
      </c>
      <c r="I732" s="44">
        <f t="shared" si="195"/>
        <v>4.2606666666664241E-3</v>
      </c>
      <c r="J732" s="44">
        <f t="shared" si="201"/>
        <v>0.58530934878152296</v>
      </c>
      <c r="K732" s="45">
        <f t="shared" si="191"/>
        <v>0.16683153150325536</v>
      </c>
      <c r="L732" s="46">
        <f t="shared" si="196"/>
        <v>0</v>
      </c>
      <c r="M732" s="46">
        <f t="shared" si="197"/>
        <v>0</v>
      </c>
      <c r="N732" s="46">
        <f t="shared" si="198"/>
        <v>0</v>
      </c>
      <c r="O732" s="47">
        <f t="shared" si="199"/>
        <v>0</v>
      </c>
      <c r="P732" s="48">
        <f t="shared" si="192"/>
        <v>462.48604248969576</v>
      </c>
      <c r="Q732" s="50">
        <f t="shared" si="193"/>
        <v>0</v>
      </c>
      <c r="AB732" s="196"/>
      <c r="AC732" s="197"/>
      <c r="AD732" s="197"/>
      <c r="AE732" s="197"/>
      <c r="AF732" s="197"/>
      <c r="AG732" s="197"/>
      <c r="AH732" s="197"/>
      <c r="AI732" s="197"/>
      <c r="AJ732" s="197"/>
      <c r="AK732" s="197"/>
      <c r="AL732" s="197"/>
      <c r="AM732" s="197"/>
      <c r="AN732" s="197"/>
      <c r="AO732" s="197"/>
      <c r="AP732" s="197"/>
    </row>
    <row r="733" spans="5:42" x14ac:dyDescent="0.25">
      <c r="E733" s="49">
        <v>0</v>
      </c>
      <c r="F733" s="41">
        <v>728</v>
      </c>
      <c r="G733" s="42">
        <f t="shared" si="200"/>
        <v>80.666666666666629</v>
      </c>
      <c r="H733" s="43">
        <f t="shared" si="194"/>
        <v>5.1128E-2</v>
      </c>
      <c r="I733" s="44">
        <f t="shared" si="195"/>
        <v>4.2606666666664241E-3</v>
      </c>
      <c r="J733" s="44">
        <f t="shared" si="201"/>
        <v>0.58281554074948128</v>
      </c>
      <c r="K733" s="45">
        <f t="shared" si="191"/>
        <v>0.16642109219410334</v>
      </c>
      <c r="L733" s="46">
        <f t="shared" si="196"/>
        <v>0</v>
      </c>
      <c r="M733" s="46">
        <f t="shared" si="197"/>
        <v>0</v>
      </c>
      <c r="N733" s="46">
        <f t="shared" si="198"/>
        <v>0</v>
      </c>
      <c r="O733" s="47">
        <f t="shared" si="199"/>
        <v>0</v>
      </c>
      <c r="P733" s="48">
        <f t="shared" si="192"/>
        <v>462.48604248969576</v>
      </c>
      <c r="Q733" s="50">
        <f t="shared" si="193"/>
        <v>0</v>
      </c>
      <c r="AB733" s="196"/>
      <c r="AC733" s="197"/>
      <c r="AD733" s="197"/>
      <c r="AE733" s="197"/>
      <c r="AF733" s="197"/>
      <c r="AG733" s="197"/>
      <c r="AH733" s="197"/>
      <c r="AI733" s="197"/>
      <c r="AJ733" s="197"/>
      <c r="AK733" s="197"/>
      <c r="AL733" s="197"/>
      <c r="AM733" s="197"/>
      <c r="AN733" s="197"/>
      <c r="AO733" s="197"/>
      <c r="AP733" s="197"/>
    </row>
    <row r="734" spans="5:42" x14ac:dyDescent="0.25">
      <c r="E734" s="49">
        <v>0</v>
      </c>
      <c r="F734" s="41">
        <v>729</v>
      </c>
      <c r="G734" s="42">
        <f t="shared" si="200"/>
        <v>80.749999999999957</v>
      </c>
      <c r="H734" s="43">
        <f t="shared" si="194"/>
        <v>5.1128E-2</v>
      </c>
      <c r="I734" s="44">
        <f t="shared" si="195"/>
        <v>4.2606666666664241E-3</v>
      </c>
      <c r="J734" s="44">
        <f t="shared" si="201"/>
        <v>0.58033235800219474</v>
      </c>
      <c r="K734" s="45">
        <f t="shared" si="191"/>
        <v>0.16601166264866302</v>
      </c>
      <c r="L734" s="46">
        <f t="shared" si="196"/>
        <v>0</v>
      </c>
      <c r="M734" s="46">
        <f t="shared" si="197"/>
        <v>0</v>
      </c>
      <c r="N734" s="46">
        <f t="shared" si="198"/>
        <v>0</v>
      </c>
      <c r="O734" s="47">
        <f t="shared" si="199"/>
        <v>0</v>
      </c>
      <c r="P734" s="48">
        <f t="shared" si="192"/>
        <v>462.48604248969576</v>
      </c>
      <c r="Q734" s="50">
        <f t="shared" si="193"/>
        <v>0</v>
      </c>
      <c r="AB734" s="196"/>
      <c r="AC734" s="197"/>
      <c r="AD734" s="197"/>
      <c r="AE734" s="197"/>
      <c r="AF734" s="197"/>
      <c r="AG734" s="197"/>
      <c r="AH734" s="197"/>
      <c r="AI734" s="197"/>
      <c r="AJ734" s="197"/>
      <c r="AK734" s="197"/>
      <c r="AL734" s="197"/>
      <c r="AM734" s="197"/>
      <c r="AN734" s="197"/>
      <c r="AO734" s="197"/>
      <c r="AP734" s="197"/>
    </row>
    <row r="735" spans="5:42" x14ac:dyDescent="0.25">
      <c r="E735" s="49">
        <v>0</v>
      </c>
      <c r="F735" s="41">
        <v>730</v>
      </c>
      <c r="G735" s="42">
        <f t="shared" si="200"/>
        <v>80.833333333333286</v>
      </c>
      <c r="H735" s="43">
        <f t="shared" si="194"/>
        <v>5.1128E-2</v>
      </c>
      <c r="I735" s="44">
        <f t="shared" si="195"/>
        <v>4.2606666666664241E-3</v>
      </c>
      <c r="J735" s="44">
        <f t="shared" si="201"/>
        <v>0.57785975526886679</v>
      </c>
      <c r="K735" s="45">
        <f t="shared" si="191"/>
        <v>0.16560324038271165</v>
      </c>
      <c r="L735" s="46">
        <f t="shared" si="196"/>
        <v>0</v>
      </c>
      <c r="M735" s="46">
        <f t="shared" si="197"/>
        <v>0</v>
      </c>
      <c r="N735" s="46">
        <f t="shared" si="198"/>
        <v>0</v>
      </c>
      <c r="O735" s="47">
        <f t="shared" si="199"/>
        <v>0</v>
      </c>
      <c r="P735" s="48">
        <f t="shared" si="192"/>
        <v>462.48604248969576</v>
      </c>
      <c r="Q735" s="50">
        <f t="shared" si="193"/>
        <v>0</v>
      </c>
      <c r="AB735" s="196"/>
      <c r="AC735" s="197"/>
      <c r="AD735" s="197"/>
      <c r="AE735" s="197"/>
      <c r="AF735" s="197"/>
      <c r="AG735" s="197"/>
      <c r="AH735" s="197"/>
      <c r="AI735" s="197"/>
      <c r="AJ735" s="197"/>
      <c r="AK735" s="197"/>
      <c r="AL735" s="197"/>
      <c r="AM735" s="197"/>
      <c r="AN735" s="197"/>
      <c r="AO735" s="197"/>
      <c r="AP735" s="197"/>
    </row>
    <row r="736" spans="5:42" x14ac:dyDescent="0.25">
      <c r="E736" s="49">
        <v>0</v>
      </c>
      <c r="F736" s="41">
        <v>731</v>
      </c>
      <c r="G736" s="42">
        <f t="shared" si="200"/>
        <v>80.916666666666615</v>
      </c>
      <c r="H736" s="43">
        <f t="shared" si="194"/>
        <v>5.1128E-2</v>
      </c>
      <c r="I736" s="44">
        <f t="shared" si="195"/>
        <v>4.2606666666693306E-3</v>
      </c>
      <c r="J736" s="44">
        <f t="shared" si="201"/>
        <v>0.57539768747158471</v>
      </c>
      <c r="K736" s="45">
        <f t="shared" si="191"/>
        <v>0.16519582291813781</v>
      </c>
      <c r="L736" s="46">
        <f t="shared" si="196"/>
        <v>0</v>
      </c>
      <c r="M736" s="46">
        <f t="shared" si="197"/>
        <v>0</v>
      </c>
      <c r="N736" s="46">
        <f t="shared" si="198"/>
        <v>0</v>
      </c>
      <c r="O736" s="47">
        <f t="shared" si="199"/>
        <v>0</v>
      </c>
      <c r="P736" s="48">
        <f t="shared" si="192"/>
        <v>462.48604248969576</v>
      </c>
      <c r="Q736" s="50">
        <f t="shared" si="193"/>
        <v>0</v>
      </c>
      <c r="AB736" s="196"/>
      <c r="AC736" s="197"/>
      <c r="AD736" s="197"/>
      <c r="AE736" s="197"/>
      <c r="AF736" s="197"/>
      <c r="AG736" s="197"/>
      <c r="AH736" s="197"/>
      <c r="AI736" s="197"/>
      <c r="AJ736" s="197"/>
      <c r="AK736" s="197"/>
      <c r="AL736" s="197"/>
      <c r="AM736" s="197"/>
      <c r="AN736" s="197"/>
      <c r="AO736" s="197"/>
      <c r="AP736" s="197"/>
    </row>
    <row r="737" spans="5:42" x14ac:dyDescent="0.25">
      <c r="E737" s="49">
        <v>1</v>
      </c>
      <c r="F737" s="41">
        <v>732</v>
      </c>
      <c r="G737" s="42">
        <v>81</v>
      </c>
      <c r="H737" s="43">
        <f t="shared" si="194"/>
        <v>5.6250000000000001E-2</v>
      </c>
      <c r="I737" s="44">
        <f t="shared" si="195"/>
        <v>4.6874999999997335E-3</v>
      </c>
      <c r="J737" s="44">
        <f t="shared" si="201"/>
        <v>0.57294610972449589</v>
      </c>
      <c r="K737" s="45">
        <f t="shared" si="191"/>
        <v>0.16478940778292697</v>
      </c>
      <c r="L737" s="46">
        <f t="shared" si="196"/>
        <v>0</v>
      </c>
      <c r="M737" s="46">
        <f t="shared" si="197"/>
        <v>0</v>
      </c>
      <c r="N737" s="46">
        <f t="shared" si="198"/>
        <v>0</v>
      </c>
      <c r="O737" s="47">
        <f t="shared" si="199"/>
        <v>0</v>
      </c>
      <c r="P737" s="48">
        <f t="shared" si="192"/>
        <v>462.48604248969576</v>
      </c>
      <c r="Q737" s="50">
        <f t="shared" si="193"/>
        <v>0</v>
      </c>
      <c r="AB737" s="196"/>
      <c r="AC737" s="197"/>
      <c r="AD737" s="197"/>
      <c r="AE737" s="197"/>
      <c r="AF737" s="197"/>
      <c r="AG737" s="197"/>
      <c r="AH737" s="197"/>
      <c r="AI737" s="197"/>
      <c r="AJ737" s="197"/>
      <c r="AK737" s="197"/>
      <c r="AL737" s="197"/>
      <c r="AM737" s="197"/>
      <c r="AN737" s="197"/>
      <c r="AO737" s="197"/>
      <c r="AP737" s="197"/>
    </row>
    <row r="738" spans="5:42" x14ac:dyDescent="0.25">
      <c r="E738" s="49">
        <v>0</v>
      </c>
      <c r="F738" s="41">
        <v>733</v>
      </c>
      <c r="G738" s="42">
        <f t="shared" si="200"/>
        <v>81.083333333333329</v>
      </c>
      <c r="H738" s="43">
        <f t="shared" si="194"/>
        <v>5.6250000000000001E-2</v>
      </c>
      <c r="I738" s="44">
        <f t="shared" si="195"/>
        <v>4.6874999999997335E-3</v>
      </c>
      <c r="J738" s="44">
        <f t="shared" si="201"/>
        <v>0.57026042483516248</v>
      </c>
      <c r="K738" s="45">
        <f t="shared" si="191"/>
        <v>0.1643839925111461</v>
      </c>
      <c r="L738" s="46">
        <f t="shared" si="196"/>
        <v>0</v>
      </c>
      <c r="M738" s="46">
        <f t="shared" si="197"/>
        <v>0</v>
      </c>
      <c r="N738" s="46">
        <f t="shared" si="198"/>
        <v>0</v>
      </c>
      <c r="O738" s="47">
        <f t="shared" si="199"/>
        <v>0</v>
      </c>
      <c r="P738" s="48">
        <f t="shared" si="192"/>
        <v>462.48604248969576</v>
      </c>
      <c r="Q738" s="50">
        <f t="shared" si="193"/>
        <v>0</v>
      </c>
      <c r="AB738" s="196"/>
      <c r="AC738" s="197"/>
      <c r="AD738" s="197"/>
      <c r="AE738" s="197"/>
      <c r="AF738" s="197"/>
      <c r="AG738" s="197"/>
      <c r="AH738" s="197"/>
      <c r="AI738" s="197"/>
      <c r="AJ738" s="197"/>
      <c r="AK738" s="197"/>
      <c r="AL738" s="197"/>
      <c r="AM738" s="197"/>
      <c r="AN738" s="197"/>
      <c r="AO738" s="197"/>
      <c r="AP738" s="197"/>
    </row>
    <row r="739" spans="5:42" x14ac:dyDescent="0.25">
      <c r="E739" s="49">
        <v>0</v>
      </c>
      <c r="F739" s="41">
        <v>734</v>
      </c>
      <c r="G739" s="42">
        <f t="shared" si="200"/>
        <v>81.166666666666657</v>
      </c>
      <c r="H739" s="43">
        <f t="shared" si="194"/>
        <v>5.6250000000000001E-2</v>
      </c>
      <c r="I739" s="44">
        <f t="shared" si="195"/>
        <v>4.6874999999997335E-3</v>
      </c>
      <c r="J739" s="44">
        <f t="shared" si="201"/>
        <v>0.56758732909374776</v>
      </c>
      <c r="K739" s="45">
        <f t="shared" si="191"/>
        <v>0.16397957464292906</v>
      </c>
      <c r="L739" s="46">
        <f t="shared" si="196"/>
        <v>0</v>
      </c>
      <c r="M739" s="46">
        <f t="shared" si="197"/>
        <v>0</v>
      </c>
      <c r="N739" s="46">
        <f t="shared" si="198"/>
        <v>0</v>
      </c>
      <c r="O739" s="47">
        <f t="shared" si="199"/>
        <v>0</v>
      </c>
      <c r="P739" s="48">
        <f t="shared" si="192"/>
        <v>462.48604248969576</v>
      </c>
      <c r="Q739" s="50">
        <f t="shared" si="193"/>
        <v>0</v>
      </c>
      <c r="AB739" s="196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</row>
    <row r="740" spans="5:42" x14ac:dyDescent="0.25">
      <c r="E740" s="49">
        <v>0</v>
      </c>
      <c r="F740" s="41">
        <v>735</v>
      </c>
      <c r="G740" s="42">
        <f t="shared" si="200"/>
        <v>81.249999999999986</v>
      </c>
      <c r="H740" s="43">
        <f t="shared" si="194"/>
        <v>5.6250000000000001E-2</v>
      </c>
      <c r="I740" s="44">
        <f t="shared" si="195"/>
        <v>4.6874999999997335E-3</v>
      </c>
      <c r="J740" s="44">
        <f t="shared" si="201"/>
        <v>0.56492676348862092</v>
      </c>
      <c r="K740" s="45">
        <f t="shared" si="191"/>
        <v>0.16357615172446127</v>
      </c>
      <c r="L740" s="46">
        <f t="shared" si="196"/>
        <v>0</v>
      </c>
      <c r="M740" s="46">
        <f t="shared" si="197"/>
        <v>0</v>
      </c>
      <c r="N740" s="46">
        <f t="shared" si="198"/>
        <v>0</v>
      </c>
      <c r="O740" s="47">
        <f t="shared" si="199"/>
        <v>0</v>
      </c>
      <c r="P740" s="48">
        <f t="shared" si="192"/>
        <v>462.48604248969576</v>
      </c>
      <c r="Q740" s="50">
        <f t="shared" si="193"/>
        <v>0</v>
      </c>
      <c r="AB740" s="196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</row>
    <row r="741" spans="5:42" x14ac:dyDescent="0.25">
      <c r="E741" s="49">
        <v>0</v>
      </c>
      <c r="F741" s="41">
        <v>736</v>
      </c>
      <c r="G741" s="42">
        <f t="shared" si="200"/>
        <v>81.333333333333314</v>
      </c>
      <c r="H741" s="43">
        <f t="shared" si="194"/>
        <v>5.6250000000000001E-2</v>
      </c>
      <c r="I741" s="44">
        <f t="shared" si="195"/>
        <v>4.6874999999997335E-3</v>
      </c>
      <c r="J741" s="44">
        <f t="shared" si="201"/>
        <v>0.56227866928476811</v>
      </c>
      <c r="K741" s="45">
        <f t="shared" si="191"/>
        <v>0.16317372130796517</v>
      </c>
      <c r="L741" s="46">
        <f t="shared" si="196"/>
        <v>0</v>
      </c>
      <c r="M741" s="46">
        <f t="shared" si="197"/>
        <v>0</v>
      </c>
      <c r="N741" s="46">
        <f t="shared" si="198"/>
        <v>0</v>
      </c>
      <c r="O741" s="47">
        <f t="shared" si="199"/>
        <v>0</v>
      </c>
      <c r="P741" s="48">
        <f t="shared" si="192"/>
        <v>462.48604248969576</v>
      </c>
      <c r="Q741" s="50">
        <f t="shared" si="193"/>
        <v>0</v>
      </c>
      <c r="AB741" s="196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</row>
    <row r="742" spans="5:42" x14ac:dyDescent="0.25">
      <c r="E742" s="49">
        <v>0</v>
      </c>
      <c r="F742" s="41">
        <v>737</v>
      </c>
      <c r="G742" s="42">
        <f t="shared" si="200"/>
        <v>81.416666666666643</v>
      </c>
      <c r="H742" s="43">
        <f t="shared" si="194"/>
        <v>5.6250000000000001E-2</v>
      </c>
      <c r="I742" s="44">
        <f t="shared" si="195"/>
        <v>4.6874999999997335E-3</v>
      </c>
      <c r="J742" s="44">
        <f t="shared" si="201"/>
        <v>0.5596429880224959</v>
      </c>
      <c r="K742" s="45">
        <f t="shared" si="191"/>
        <v>0.16277228095168511</v>
      </c>
      <c r="L742" s="46">
        <f t="shared" si="196"/>
        <v>0</v>
      </c>
      <c r="M742" s="46">
        <f t="shared" si="197"/>
        <v>0</v>
      </c>
      <c r="N742" s="46">
        <f t="shared" si="198"/>
        <v>0</v>
      </c>
      <c r="O742" s="47">
        <f t="shared" si="199"/>
        <v>0</v>
      </c>
      <c r="P742" s="48">
        <f t="shared" si="192"/>
        <v>462.48604248969576</v>
      </c>
      <c r="Q742" s="50">
        <f t="shared" si="193"/>
        <v>0</v>
      </c>
      <c r="AB742" s="196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</row>
    <row r="743" spans="5:42" x14ac:dyDescent="0.25">
      <c r="E743" s="49">
        <v>0</v>
      </c>
      <c r="F743" s="41">
        <v>738</v>
      </c>
      <c r="G743" s="42">
        <f t="shared" si="200"/>
        <v>81.499999999999972</v>
      </c>
      <c r="H743" s="43">
        <f t="shared" si="194"/>
        <v>5.6250000000000001E-2</v>
      </c>
      <c r="I743" s="44">
        <f t="shared" si="195"/>
        <v>4.6874999999997335E-3</v>
      </c>
      <c r="J743" s="44">
        <f t="shared" si="201"/>
        <v>0.55701966151614057</v>
      </c>
      <c r="K743" s="45">
        <f t="shared" si="191"/>
        <v>0.16237182821987275</v>
      </c>
      <c r="L743" s="46">
        <f t="shared" si="196"/>
        <v>0</v>
      </c>
      <c r="M743" s="46">
        <f t="shared" si="197"/>
        <v>0</v>
      </c>
      <c r="N743" s="46">
        <f t="shared" si="198"/>
        <v>0</v>
      </c>
      <c r="O743" s="47">
        <f t="shared" si="199"/>
        <v>0</v>
      </c>
      <c r="P743" s="48">
        <f t="shared" si="192"/>
        <v>462.48604248969576</v>
      </c>
      <c r="Q743" s="50">
        <f t="shared" si="193"/>
        <v>0</v>
      </c>
      <c r="AB743" s="196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</row>
    <row r="744" spans="5:42" x14ac:dyDescent="0.25">
      <c r="E744" s="49">
        <v>0</v>
      </c>
      <c r="F744" s="41">
        <v>739</v>
      </c>
      <c r="G744" s="42">
        <f t="shared" si="200"/>
        <v>81.5833333333333</v>
      </c>
      <c r="H744" s="43">
        <f t="shared" si="194"/>
        <v>5.6250000000000001E-2</v>
      </c>
      <c r="I744" s="44">
        <f t="shared" si="195"/>
        <v>4.6874999999997335E-3</v>
      </c>
      <c r="J744" s="44">
        <f t="shared" si="201"/>
        <v>0.55440863185278377</v>
      </c>
      <c r="K744" s="45">
        <f t="shared" si="191"/>
        <v>0.16197236068277215</v>
      </c>
      <c r="L744" s="46">
        <f t="shared" si="196"/>
        <v>0</v>
      </c>
      <c r="M744" s="46">
        <f t="shared" si="197"/>
        <v>0</v>
      </c>
      <c r="N744" s="46">
        <f t="shared" si="198"/>
        <v>0</v>
      </c>
      <c r="O744" s="47">
        <f t="shared" si="199"/>
        <v>0</v>
      </c>
      <c r="P744" s="48">
        <f t="shared" si="192"/>
        <v>462.48604248969576</v>
      </c>
      <c r="Q744" s="50">
        <f t="shared" si="193"/>
        <v>0</v>
      </c>
      <c r="AB744" s="196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</row>
    <row r="745" spans="5:42" x14ac:dyDescent="0.25">
      <c r="E745" s="49">
        <v>0</v>
      </c>
      <c r="F745" s="41">
        <v>740</v>
      </c>
      <c r="G745" s="42">
        <f t="shared" si="200"/>
        <v>81.666666666666629</v>
      </c>
      <c r="H745" s="43">
        <f t="shared" si="194"/>
        <v>5.6250000000000001E-2</v>
      </c>
      <c r="I745" s="44">
        <f t="shared" si="195"/>
        <v>4.6874999999997335E-3</v>
      </c>
      <c r="J745" s="44">
        <f t="shared" si="201"/>
        <v>0.551809841390974</v>
      </c>
      <c r="K745" s="45">
        <f t="shared" si="191"/>
        <v>0.16157387591660513</v>
      </c>
      <c r="L745" s="46">
        <f t="shared" si="196"/>
        <v>0</v>
      </c>
      <c r="M745" s="46">
        <f t="shared" si="197"/>
        <v>0</v>
      </c>
      <c r="N745" s="46">
        <f t="shared" si="198"/>
        <v>0</v>
      </c>
      <c r="O745" s="47">
        <f t="shared" si="199"/>
        <v>0</v>
      </c>
      <c r="P745" s="48">
        <f t="shared" si="192"/>
        <v>462.48604248969576</v>
      </c>
      <c r="Q745" s="50">
        <f t="shared" si="193"/>
        <v>0</v>
      </c>
      <c r="AB745" s="196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</row>
    <row r="746" spans="5:42" x14ac:dyDescent="0.25">
      <c r="E746" s="49">
        <v>0</v>
      </c>
      <c r="F746" s="41">
        <v>741</v>
      </c>
      <c r="G746" s="42">
        <f t="shared" si="200"/>
        <v>81.749999999999957</v>
      </c>
      <c r="H746" s="43">
        <f t="shared" si="194"/>
        <v>5.6250000000000001E-2</v>
      </c>
      <c r="I746" s="44">
        <f t="shared" si="195"/>
        <v>4.6874999999997335E-3</v>
      </c>
      <c r="J746" s="44">
        <f t="shared" si="201"/>
        <v>0.54922323275945395</v>
      </c>
      <c r="K746" s="45">
        <f t="shared" si="191"/>
        <v>0.16117637150355632</v>
      </c>
      <c r="L746" s="46">
        <f t="shared" si="196"/>
        <v>0</v>
      </c>
      <c r="M746" s="46">
        <f t="shared" si="197"/>
        <v>0</v>
      </c>
      <c r="N746" s="46">
        <f t="shared" si="198"/>
        <v>0</v>
      </c>
      <c r="O746" s="47">
        <f t="shared" si="199"/>
        <v>0</v>
      </c>
      <c r="P746" s="48">
        <f t="shared" si="192"/>
        <v>462.48604248969576</v>
      </c>
      <c r="Q746" s="50">
        <f t="shared" si="193"/>
        <v>0</v>
      </c>
      <c r="AB746" s="196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</row>
    <row r="747" spans="5:42" x14ac:dyDescent="0.25">
      <c r="E747" s="49">
        <v>0</v>
      </c>
      <c r="F747" s="41">
        <v>742</v>
      </c>
      <c r="G747" s="42">
        <f t="shared" si="200"/>
        <v>81.833333333333286</v>
      </c>
      <c r="H747" s="43">
        <f t="shared" si="194"/>
        <v>5.6250000000000001E-2</v>
      </c>
      <c r="I747" s="44">
        <f t="shared" si="195"/>
        <v>4.6874999999997335E-3</v>
      </c>
      <c r="J747" s="44">
        <f t="shared" si="201"/>
        <v>0.54664874885589421</v>
      </c>
      <c r="K747" s="45">
        <f t="shared" si="191"/>
        <v>0.16077984503175882</v>
      </c>
      <c r="L747" s="46">
        <f t="shared" si="196"/>
        <v>0</v>
      </c>
      <c r="M747" s="46">
        <f t="shared" si="197"/>
        <v>0</v>
      </c>
      <c r="N747" s="46">
        <f t="shared" si="198"/>
        <v>0</v>
      </c>
      <c r="O747" s="47">
        <f t="shared" si="199"/>
        <v>0</v>
      </c>
      <c r="P747" s="48">
        <f t="shared" si="192"/>
        <v>462.48604248969576</v>
      </c>
      <c r="Q747" s="50">
        <f t="shared" si="193"/>
        <v>0</v>
      </c>
      <c r="AB747" s="196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</row>
    <row r="748" spans="5:42" x14ac:dyDescent="0.25">
      <c r="E748" s="49">
        <v>0</v>
      </c>
      <c r="F748" s="41">
        <v>743</v>
      </c>
      <c r="G748" s="42">
        <f t="shared" si="200"/>
        <v>81.916666666666615</v>
      </c>
      <c r="H748" s="43">
        <f t="shared" si="194"/>
        <v>5.6250000000000001E-2</v>
      </c>
      <c r="I748" s="44">
        <f t="shared" si="195"/>
        <v>4.6875000000029315E-3</v>
      </c>
      <c r="J748" s="44">
        <f t="shared" si="201"/>
        <v>0.54408633284563235</v>
      </c>
      <c r="K748" s="45">
        <f t="shared" si="191"/>
        <v>0.16038429409527938</v>
      </c>
      <c r="L748" s="46">
        <f t="shared" si="196"/>
        <v>0</v>
      </c>
      <c r="M748" s="46">
        <f t="shared" si="197"/>
        <v>0</v>
      </c>
      <c r="N748" s="46">
        <f t="shared" si="198"/>
        <v>0</v>
      </c>
      <c r="O748" s="47">
        <f t="shared" si="199"/>
        <v>0</v>
      </c>
      <c r="P748" s="48">
        <f t="shared" si="192"/>
        <v>462.48604248969576</v>
      </c>
      <c r="Q748" s="50">
        <f t="shared" si="193"/>
        <v>0</v>
      </c>
      <c r="AB748" s="196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</row>
    <row r="749" spans="5:42" x14ac:dyDescent="0.25">
      <c r="E749" s="49">
        <v>1</v>
      </c>
      <c r="F749" s="41">
        <v>744</v>
      </c>
      <c r="G749" s="42">
        <v>82</v>
      </c>
      <c r="H749" s="43">
        <f t="shared" si="194"/>
        <v>6.1809000000000003E-2</v>
      </c>
      <c r="I749" s="44">
        <f t="shared" si="195"/>
        <v>5.1507499999997076E-3</v>
      </c>
      <c r="J749" s="44">
        <f t="shared" si="201"/>
        <v>0.54153592816041685</v>
      </c>
      <c r="K749" s="45">
        <f t="shared" si="191"/>
        <v>0.1599897162941038</v>
      </c>
      <c r="L749" s="46">
        <f t="shared" si="196"/>
        <v>0</v>
      </c>
      <c r="M749" s="46">
        <f t="shared" si="197"/>
        <v>0</v>
      </c>
      <c r="N749" s="46">
        <f t="shared" si="198"/>
        <v>0</v>
      </c>
      <c r="O749" s="47">
        <f t="shared" si="199"/>
        <v>0</v>
      </c>
      <c r="P749" s="48">
        <f t="shared" si="192"/>
        <v>462.48604248969576</v>
      </c>
      <c r="Q749" s="50">
        <f t="shared" si="193"/>
        <v>0</v>
      </c>
      <c r="AB749" s="196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</row>
    <row r="750" spans="5:42" x14ac:dyDescent="0.25">
      <c r="E750" s="49">
        <v>0</v>
      </c>
      <c r="F750" s="41">
        <v>745</v>
      </c>
      <c r="G750" s="42">
        <f t="shared" si="200"/>
        <v>82.083333333333329</v>
      </c>
      <c r="H750" s="43">
        <f t="shared" si="194"/>
        <v>6.1809000000000003E-2</v>
      </c>
      <c r="I750" s="44">
        <f t="shared" si="195"/>
        <v>5.1507499999997076E-3</v>
      </c>
      <c r="J750" s="44">
        <f t="shared" si="201"/>
        <v>0.53874661197844476</v>
      </c>
      <c r="K750" s="45">
        <f t="shared" si="191"/>
        <v>0.15959610923412237</v>
      </c>
      <c r="L750" s="46">
        <f t="shared" si="196"/>
        <v>0</v>
      </c>
      <c r="M750" s="46">
        <f t="shared" si="197"/>
        <v>0</v>
      </c>
      <c r="N750" s="46">
        <f t="shared" si="198"/>
        <v>0</v>
      </c>
      <c r="O750" s="47">
        <f t="shared" si="199"/>
        <v>0</v>
      </c>
      <c r="P750" s="48">
        <f t="shared" si="192"/>
        <v>462.48604248969576</v>
      </c>
      <c r="Q750" s="50">
        <f t="shared" si="193"/>
        <v>0</v>
      </c>
      <c r="AB750" s="196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</row>
    <row r="751" spans="5:42" x14ac:dyDescent="0.25">
      <c r="E751" s="49">
        <v>0</v>
      </c>
      <c r="F751" s="41">
        <v>746</v>
      </c>
      <c r="G751" s="42">
        <f t="shared" si="200"/>
        <v>82.166666666666657</v>
      </c>
      <c r="H751" s="43">
        <f t="shared" si="194"/>
        <v>6.1809000000000003E-2</v>
      </c>
      <c r="I751" s="44">
        <f t="shared" si="195"/>
        <v>5.1507499999997076E-3</v>
      </c>
      <c r="J751" s="44">
        <f t="shared" si="201"/>
        <v>0.53597166286679687</v>
      </c>
      <c r="K751" s="45">
        <f t="shared" si="191"/>
        <v>0.15920347052711556</v>
      </c>
      <c r="L751" s="46">
        <f t="shared" si="196"/>
        <v>0</v>
      </c>
      <c r="M751" s="46">
        <f t="shared" si="197"/>
        <v>0</v>
      </c>
      <c r="N751" s="46">
        <f t="shared" si="198"/>
        <v>0</v>
      </c>
      <c r="O751" s="47">
        <f t="shared" si="199"/>
        <v>0</v>
      </c>
      <c r="P751" s="48">
        <f t="shared" si="192"/>
        <v>462.48604248969576</v>
      </c>
      <c r="Q751" s="50">
        <f t="shared" si="193"/>
        <v>0</v>
      </c>
      <c r="AB751" s="196"/>
      <c r="AC751" s="197"/>
      <c r="AD751" s="197"/>
      <c r="AE751" s="197"/>
      <c r="AF751" s="197"/>
      <c r="AG751" s="197"/>
      <c r="AH751" s="197"/>
      <c r="AI751" s="197"/>
      <c r="AJ751" s="197"/>
      <c r="AK751" s="197"/>
      <c r="AL751" s="197"/>
      <c r="AM751" s="197"/>
      <c r="AN751" s="197"/>
      <c r="AO751" s="197"/>
      <c r="AP751" s="197"/>
    </row>
    <row r="752" spans="5:42" x14ac:dyDescent="0.25">
      <c r="E752" s="49">
        <v>0</v>
      </c>
      <c r="F752" s="41">
        <v>747</v>
      </c>
      <c r="G752" s="42">
        <f t="shared" si="200"/>
        <v>82.249999999999986</v>
      </c>
      <c r="H752" s="43">
        <f t="shared" si="194"/>
        <v>6.1809000000000003E-2</v>
      </c>
      <c r="I752" s="44">
        <f t="shared" si="195"/>
        <v>5.1507499999997076E-3</v>
      </c>
      <c r="J752" s="44">
        <f t="shared" si="201"/>
        <v>0.53321100682428579</v>
      </c>
      <c r="K752" s="45">
        <f t="shared" si="191"/>
        <v>0.15881179779073903</v>
      </c>
      <c r="L752" s="46">
        <f t="shared" si="196"/>
        <v>0</v>
      </c>
      <c r="M752" s="46">
        <f t="shared" si="197"/>
        <v>0</v>
      </c>
      <c r="N752" s="46">
        <f t="shared" si="198"/>
        <v>0</v>
      </c>
      <c r="O752" s="47">
        <f t="shared" si="199"/>
        <v>0</v>
      </c>
      <c r="P752" s="48">
        <f t="shared" si="192"/>
        <v>462.48604248969576</v>
      </c>
      <c r="Q752" s="50">
        <f t="shared" si="193"/>
        <v>0</v>
      </c>
      <c r="AB752" s="196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</row>
    <row r="753" spans="5:42" x14ac:dyDescent="0.25">
      <c r="E753" s="49">
        <v>0</v>
      </c>
      <c r="F753" s="41">
        <v>748</v>
      </c>
      <c r="G753" s="42">
        <f t="shared" si="200"/>
        <v>82.333333333333314</v>
      </c>
      <c r="H753" s="43">
        <f t="shared" si="194"/>
        <v>6.1809000000000003E-2</v>
      </c>
      <c r="I753" s="44">
        <f t="shared" si="195"/>
        <v>5.1507499999997076E-3</v>
      </c>
      <c r="J753" s="44">
        <f t="shared" si="201"/>
        <v>0.53046457023088578</v>
      </c>
      <c r="K753" s="45">
        <f t="shared" si="191"/>
        <v>0.15842108864850982</v>
      </c>
      <c r="L753" s="46">
        <f t="shared" si="196"/>
        <v>0</v>
      </c>
      <c r="M753" s="46">
        <f t="shared" si="197"/>
        <v>0</v>
      </c>
      <c r="N753" s="46">
        <f t="shared" si="198"/>
        <v>0</v>
      </c>
      <c r="O753" s="47">
        <f t="shared" si="199"/>
        <v>0</v>
      </c>
      <c r="P753" s="48">
        <f t="shared" si="192"/>
        <v>462.48604248969576</v>
      </c>
      <c r="Q753" s="50">
        <f t="shared" si="193"/>
        <v>0</v>
      </c>
      <c r="AB753" s="196"/>
      <c r="AC753" s="197"/>
      <c r="AD753" s="197"/>
      <c r="AE753" s="197"/>
      <c r="AF753" s="197"/>
      <c r="AG753" s="197"/>
      <c r="AH753" s="197"/>
      <c r="AI753" s="197"/>
      <c r="AJ753" s="197"/>
      <c r="AK753" s="197"/>
      <c r="AL753" s="197"/>
      <c r="AM753" s="197"/>
      <c r="AN753" s="197"/>
      <c r="AO753" s="197"/>
      <c r="AP753" s="197"/>
    </row>
    <row r="754" spans="5:42" x14ac:dyDescent="0.25">
      <c r="E754" s="49">
        <v>0</v>
      </c>
      <c r="F754" s="41">
        <v>749</v>
      </c>
      <c r="G754" s="42">
        <f t="shared" si="200"/>
        <v>82.416666666666643</v>
      </c>
      <c r="H754" s="43">
        <f t="shared" si="194"/>
        <v>6.1809000000000003E-2</v>
      </c>
      <c r="I754" s="44">
        <f t="shared" si="195"/>
        <v>5.1507499999997076E-3</v>
      </c>
      <c r="J754" s="44">
        <f t="shared" si="201"/>
        <v>0.5277322798457692</v>
      </c>
      <c r="K754" s="45">
        <f t="shared" si="191"/>
        <v>0.15803134072979133</v>
      </c>
      <c r="L754" s="46">
        <f t="shared" si="196"/>
        <v>0</v>
      </c>
      <c r="M754" s="46">
        <f t="shared" si="197"/>
        <v>0</v>
      </c>
      <c r="N754" s="46">
        <f t="shared" si="198"/>
        <v>0</v>
      </c>
      <c r="O754" s="47">
        <f t="shared" si="199"/>
        <v>0</v>
      </c>
      <c r="P754" s="48">
        <f t="shared" si="192"/>
        <v>462.48604248969576</v>
      </c>
      <c r="Q754" s="50">
        <f t="shared" si="193"/>
        <v>0</v>
      </c>
      <c r="AB754" s="196"/>
      <c r="AC754" s="197"/>
      <c r="AD754" s="197"/>
      <c r="AE754" s="197"/>
      <c r="AF754" s="197"/>
      <c r="AG754" s="197"/>
      <c r="AH754" s="197"/>
      <c r="AI754" s="197"/>
      <c r="AJ754" s="197"/>
      <c r="AK754" s="197"/>
      <c r="AL754" s="197"/>
      <c r="AM754" s="197"/>
      <c r="AN754" s="197"/>
      <c r="AO754" s="197"/>
      <c r="AP754" s="197"/>
    </row>
    <row r="755" spans="5:42" x14ac:dyDescent="0.25">
      <c r="E755" s="49">
        <v>0</v>
      </c>
      <c r="F755" s="41">
        <v>750</v>
      </c>
      <c r="G755" s="42">
        <f t="shared" si="200"/>
        <v>82.499999999999972</v>
      </c>
      <c r="H755" s="43">
        <f t="shared" si="194"/>
        <v>6.1809000000000003E-2</v>
      </c>
      <c r="I755" s="44">
        <f t="shared" si="195"/>
        <v>5.1507499999997076E-3</v>
      </c>
      <c r="J755" s="44">
        <f t="shared" si="201"/>
        <v>0.52501406280535379</v>
      </c>
      <c r="K755" s="45">
        <f t="shared" si="191"/>
        <v>0.15764255166977933</v>
      </c>
      <c r="L755" s="46">
        <f t="shared" si="196"/>
        <v>0</v>
      </c>
      <c r="M755" s="46">
        <f t="shared" si="197"/>
        <v>0</v>
      </c>
      <c r="N755" s="46">
        <f t="shared" si="198"/>
        <v>0</v>
      </c>
      <c r="O755" s="47">
        <f t="shared" si="199"/>
        <v>0</v>
      </c>
      <c r="P755" s="48">
        <f t="shared" si="192"/>
        <v>462.48604248969576</v>
      </c>
      <c r="Q755" s="50">
        <f t="shared" si="193"/>
        <v>0</v>
      </c>
      <c r="AB755" s="196"/>
      <c r="AC755" s="197"/>
      <c r="AD755" s="197"/>
      <c r="AE755" s="197"/>
      <c r="AF755" s="197"/>
      <c r="AG755" s="197"/>
      <c r="AH755" s="197"/>
      <c r="AI755" s="197"/>
      <c r="AJ755" s="197"/>
      <c r="AK755" s="197"/>
      <c r="AL755" s="197"/>
      <c r="AM755" s="197"/>
      <c r="AN755" s="197"/>
      <c r="AO755" s="197"/>
      <c r="AP755" s="197"/>
    </row>
    <row r="756" spans="5:42" x14ac:dyDescent="0.25">
      <c r="E756" s="49">
        <v>0</v>
      </c>
      <c r="F756" s="41">
        <v>751</v>
      </c>
      <c r="G756" s="42">
        <f t="shared" si="200"/>
        <v>82.5833333333333</v>
      </c>
      <c r="H756" s="43">
        <f t="shared" si="194"/>
        <v>6.1809000000000003E-2</v>
      </c>
      <c r="I756" s="44">
        <f t="shared" si="195"/>
        <v>5.1507499999997076E-3</v>
      </c>
      <c r="J756" s="44">
        <f t="shared" si="201"/>
        <v>0.52230984662135926</v>
      </c>
      <c r="K756" s="45">
        <f t="shared" si="191"/>
        <v>0.15725471910948749</v>
      </c>
      <c r="L756" s="46">
        <f t="shared" si="196"/>
        <v>0</v>
      </c>
      <c r="M756" s="46">
        <f t="shared" si="197"/>
        <v>0</v>
      </c>
      <c r="N756" s="46">
        <f t="shared" si="198"/>
        <v>0</v>
      </c>
      <c r="O756" s="47">
        <f t="shared" si="199"/>
        <v>0</v>
      </c>
      <c r="P756" s="48">
        <f t="shared" si="192"/>
        <v>462.48604248969576</v>
      </c>
      <c r="Q756" s="50">
        <f t="shared" si="193"/>
        <v>0</v>
      </c>
      <c r="AB756" s="196"/>
      <c r="AC756" s="197"/>
      <c r="AD756" s="197"/>
      <c r="AE756" s="197"/>
      <c r="AF756" s="197"/>
      <c r="AG756" s="197"/>
      <c r="AH756" s="197"/>
      <c r="AI756" s="197"/>
      <c r="AJ756" s="197"/>
      <c r="AK756" s="197"/>
      <c r="AL756" s="197"/>
      <c r="AM756" s="197"/>
      <c r="AN756" s="197"/>
      <c r="AO756" s="197"/>
      <c r="AP756" s="197"/>
    </row>
    <row r="757" spans="5:42" x14ac:dyDescent="0.25">
      <c r="E757" s="49">
        <v>0</v>
      </c>
      <c r="F757" s="41">
        <v>752</v>
      </c>
      <c r="G757" s="42">
        <f t="shared" si="200"/>
        <v>82.666666666666629</v>
      </c>
      <c r="H757" s="43">
        <f t="shared" si="194"/>
        <v>6.1809000000000003E-2</v>
      </c>
      <c r="I757" s="44">
        <f t="shared" si="195"/>
        <v>5.1507499999997076E-3</v>
      </c>
      <c r="J757" s="44">
        <f t="shared" si="201"/>
        <v>0.51961955917887437</v>
      </c>
      <c r="K757" s="45">
        <f t="shared" si="191"/>
        <v>0.15686784069573306</v>
      </c>
      <c r="L757" s="46">
        <f t="shared" si="196"/>
        <v>0</v>
      </c>
      <c r="M757" s="46">
        <f t="shared" si="197"/>
        <v>0</v>
      </c>
      <c r="N757" s="46">
        <f t="shared" si="198"/>
        <v>0</v>
      </c>
      <c r="O757" s="47">
        <f t="shared" si="199"/>
        <v>0</v>
      </c>
      <c r="P757" s="48">
        <f t="shared" si="192"/>
        <v>462.48604248969576</v>
      </c>
      <c r="Q757" s="50">
        <f t="shared" si="193"/>
        <v>0</v>
      </c>
      <c r="AB757" s="196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</row>
    <row r="758" spans="5:42" x14ac:dyDescent="0.25">
      <c r="E758" s="49">
        <v>0</v>
      </c>
      <c r="F758" s="41">
        <v>753</v>
      </c>
      <c r="G758" s="42">
        <f t="shared" si="200"/>
        <v>82.749999999999957</v>
      </c>
      <c r="H758" s="43">
        <f t="shared" si="194"/>
        <v>6.1809000000000003E-2</v>
      </c>
      <c r="I758" s="44">
        <f t="shared" si="195"/>
        <v>5.1507499999997076E-3</v>
      </c>
      <c r="J758" s="44">
        <f t="shared" si="201"/>
        <v>0.51694312873443393</v>
      </c>
      <c r="K758" s="45">
        <f t="shared" si="191"/>
        <v>0.15648191408112255</v>
      </c>
      <c r="L758" s="46">
        <f t="shared" si="196"/>
        <v>0</v>
      </c>
      <c r="M758" s="46">
        <f t="shared" si="197"/>
        <v>0</v>
      </c>
      <c r="N758" s="46">
        <f t="shared" si="198"/>
        <v>0</v>
      </c>
      <c r="O758" s="47">
        <f t="shared" si="199"/>
        <v>0</v>
      </c>
      <c r="P758" s="48">
        <f t="shared" si="192"/>
        <v>462.48604248969576</v>
      </c>
      <c r="Q758" s="50">
        <f t="shared" si="193"/>
        <v>0</v>
      </c>
      <c r="AB758" s="196"/>
      <c r="AC758" s="197"/>
      <c r="AD758" s="197"/>
      <c r="AE758" s="197"/>
      <c r="AF758" s="197"/>
      <c r="AG758" s="197"/>
      <c r="AH758" s="197"/>
      <c r="AI758" s="197"/>
      <c r="AJ758" s="197"/>
      <c r="AK758" s="197"/>
      <c r="AL758" s="197"/>
      <c r="AM758" s="197"/>
      <c r="AN758" s="197"/>
      <c r="AO758" s="197"/>
      <c r="AP758" s="197"/>
    </row>
    <row r="759" spans="5:42" x14ac:dyDescent="0.25">
      <c r="E759" s="49">
        <v>0</v>
      </c>
      <c r="F759" s="41">
        <v>754</v>
      </c>
      <c r="G759" s="42">
        <f t="shared" si="200"/>
        <v>82.833333333333286</v>
      </c>
      <c r="H759" s="43">
        <f t="shared" si="194"/>
        <v>6.1809000000000003E-2</v>
      </c>
      <c r="I759" s="44">
        <f t="shared" si="195"/>
        <v>5.1507499999997076E-3</v>
      </c>
      <c r="J759" s="44">
        <f t="shared" si="201"/>
        <v>0.51428048391410519</v>
      </c>
      <c r="K759" s="45">
        <f t="shared" si="191"/>
        <v>0.15609693692403764</v>
      </c>
      <c r="L759" s="46">
        <f t="shared" si="196"/>
        <v>0</v>
      </c>
      <c r="M759" s="46">
        <f t="shared" si="197"/>
        <v>0</v>
      </c>
      <c r="N759" s="46">
        <f t="shared" si="198"/>
        <v>0</v>
      </c>
      <c r="O759" s="47">
        <f t="shared" si="199"/>
        <v>0</v>
      </c>
      <c r="P759" s="48">
        <f t="shared" si="192"/>
        <v>462.48604248969576</v>
      </c>
      <c r="Q759" s="50">
        <f t="shared" si="193"/>
        <v>0</v>
      </c>
      <c r="AB759" s="196"/>
      <c r="AC759" s="197"/>
      <c r="AD759" s="197"/>
      <c r="AE759" s="197"/>
      <c r="AF759" s="197"/>
      <c r="AG759" s="197"/>
      <c r="AH759" s="197"/>
      <c r="AI759" s="197"/>
      <c r="AJ759" s="197"/>
      <c r="AK759" s="197"/>
      <c r="AL759" s="197"/>
      <c r="AM759" s="197"/>
      <c r="AN759" s="197"/>
      <c r="AO759" s="197"/>
      <c r="AP759" s="197"/>
    </row>
    <row r="760" spans="5:42" x14ac:dyDescent="0.25">
      <c r="E760" s="49">
        <v>0</v>
      </c>
      <c r="F760" s="41">
        <v>755</v>
      </c>
      <c r="G760" s="42">
        <f t="shared" si="200"/>
        <v>82.916666666666615</v>
      </c>
      <c r="H760" s="43">
        <f t="shared" si="194"/>
        <v>6.1809000000000003E-2</v>
      </c>
      <c r="I760" s="44">
        <f t="shared" si="195"/>
        <v>5.1507500000032205E-3</v>
      </c>
      <c r="J760" s="44">
        <f t="shared" si="201"/>
        <v>0.51163155371158475</v>
      </c>
      <c r="K760" s="45">
        <f t="shared" si="191"/>
        <v>0.15571290688862072</v>
      </c>
      <c r="L760" s="46">
        <f t="shared" si="196"/>
        <v>0</v>
      </c>
      <c r="M760" s="46">
        <f t="shared" si="197"/>
        <v>0</v>
      </c>
      <c r="N760" s="46">
        <f t="shared" si="198"/>
        <v>0</v>
      </c>
      <c r="O760" s="47">
        <f t="shared" si="199"/>
        <v>0</v>
      </c>
      <c r="P760" s="48">
        <f t="shared" si="192"/>
        <v>462.48604248969576</v>
      </c>
      <c r="Q760" s="50">
        <f t="shared" si="193"/>
        <v>0</v>
      </c>
      <c r="AB760" s="196"/>
      <c r="AC760" s="197"/>
      <c r="AD760" s="197"/>
      <c r="AE760" s="197"/>
      <c r="AF760" s="197"/>
      <c r="AG760" s="197"/>
      <c r="AH760" s="197"/>
      <c r="AI760" s="197"/>
      <c r="AJ760" s="197"/>
      <c r="AK760" s="197"/>
      <c r="AL760" s="197"/>
      <c r="AM760" s="197"/>
      <c r="AN760" s="197"/>
      <c r="AO760" s="197"/>
      <c r="AP760" s="197"/>
    </row>
    <row r="761" spans="5:42" x14ac:dyDescent="0.25">
      <c r="E761" s="49">
        <v>1</v>
      </c>
      <c r="F761" s="41">
        <v>756</v>
      </c>
      <c r="G761" s="42">
        <v>83</v>
      </c>
      <c r="H761" s="43">
        <f t="shared" si="194"/>
        <v>6.7825999999999997E-2</v>
      </c>
      <c r="I761" s="44">
        <f t="shared" si="195"/>
        <v>5.6521666666663455E-3</v>
      </c>
      <c r="J761" s="44">
        <f t="shared" si="201"/>
        <v>0.50899626748630322</v>
      </c>
      <c r="K761" s="45">
        <f t="shared" si="191"/>
        <v>0.15532982164476089</v>
      </c>
      <c r="L761" s="46">
        <f t="shared" si="196"/>
        <v>0</v>
      </c>
      <c r="M761" s="46">
        <f t="shared" si="197"/>
        <v>0</v>
      </c>
      <c r="N761" s="46">
        <f t="shared" si="198"/>
        <v>0</v>
      </c>
      <c r="O761" s="47">
        <f t="shared" si="199"/>
        <v>0</v>
      </c>
      <c r="P761" s="48">
        <f t="shared" si="192"/>
        <v>462.48604248969576</v>
      </c>
      <c r="Q761" s="50">
        <f t="shared" si="193"/>
        <v>0</v>
      </c>
      <c r="AB761" s="196"/>
      <c r="AC761" s="197"/>
      <c r="AD761" s="197"/>
      <c r="AE761" s="197"/>
      <c r="AF761" s="197"/>
      <c r="AG761" s="197"/>
      <c r="AH761" s="197"/>
      <c r="AI761" s="197"/>
      <c r="AJ761" s="197"/>
      <c r="AK761" s="197"/>
      <c r="AL761" s="197"/>
      <c r="AM761" s="197"/>
      <c r="AN761" s="197"/>
      <c r="AO761" s="197"/>
      <c r="AP761" s="197"/>
    </row>
    <row r="762" spans="5:42" x14ac:dyDescent="0.25">
      <c r="E762" s="49">
        <v>0</v>
      </c>
      <c r="F762" s="41">
        <v>757</v>
      </c>
      <c r="G762" s="42">
        <f t="shared" si="200"/>
        <v>83.083333333333329</v>
      </c>
      <c r="H762" s="43">
        <f t="shared" si="194"/>
        <v>6.7825999999999997E-2</v>
      </c>
      <c r="I762" s="44">
        <f t="shared" si="195"/>
        <v>5.6521666666663455E-3</v>
      </c>
      <c r="J762" s="44">
        <f t="shared" si="201"/>
        <v>0.50611933574975954</v>
      </c>
      <c r="K762" s="45">
        <f t="shared" si="191"/>
        <v>0.15494767886807995</v>
      </c>
      <c r="L762" s="46">
        <f t="shared" si="196"/>
        <v>0</v>
      </c>
      <c r="M762" s="46">
        <f t="shared" si="197"/>
        <v>0</v>
      </c>
      <c r="N762" s="46">
        <f t="shared" si="198"/>
        <v>0</v>
      </c>
      <c r="O762" s="47">
        <f t="shared" si="199"/>
        <v>0</v>
      </c>
      <c r="P762" s="48">
        <f t="shared" si="192"/>
        <v>462.48604248969576</v>
      </c>
      <c r="Q762" s="50">
        <f t="shared" si="193"/>
        <v>0</v>
      </c>
      <c r="AB762" s="196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</row>
    <row r="763" spans="5:42" x14ac:dyDescent="0.25">
      <c r="E763" s="49">
        <v>0</v>
      </c>
      <c r="F763" s="41">
        <v>758</v>
      </c>
      <c r="G763" s="42">
        <f t="shared" si="200"/>
        <v>83.166666666666657</v>
      </c>
      <c r="H763" s="43">
        <f t="shared" si="194"/>
        <v>6.7825999999999997E-2</v>
      </c>
      <c r="I763" s="44">
        <f t="shared" si="195"/>
        <v>5.6521666666663455E-3</v>
      </c>
      <c r="J763" s="44">
        <f t="shared" si="201"/>
        <v>0.50325866491087945</v>
      </c>
      <c r="K763" s="45">
        <f t="shared" si="191"/>
        <v>0.15456647623991793</v>
      </c>
      <c r="L763" s="46">
        <f t="shared" si="196"/>
        <v>0</v>
      </c>
      <c r="M763" s="46">
        <f t="shared" si="197"/>
        <v>0</v>
      </c>
      <c r="N763" s="46">
        <f t="shared" si="198"/>
        <v>0</v>
      </c>
      <c r="O763" s="47">
        <f t="shared" si="199"/>
        <v>0</v>
      </c>
      <c r="P763" s="48">
        <f t="shared" si="192"/>
        <v>462.48604248969576</v>
      </c>
      <c r="Q763" s="50">
        <f t="shared" si="193"/>
        <v>0</v>
      </c>
      <c r="AB763" s="196"/>
      <c r="AC763" s="197"/>
      <c r="AD763" s="197"/>
      <c r="AE763" s="197"/>
      <c r="AF763" s="197"/>
      <c r="AG763" s="197"/>
      <c r="AH763" s="197"/>
      <c r="AI763" s="197"/>
      <c r="AJ763" s="197"/>
      <c r="AK763" s="197"/>
      <c r="AL763" s="197"/>
      <c r="AM763" s="197"/>
      <c r="AN763" s="197"/>
      <c r="AO763" s="197"/>
      <c r="AP763" s="197"/>
    </row>
    <row r="764" spans="5:42" x14ac:dyDescent="0.25">
      <c r="E764" s="49">
        <v>0</v>
      </c>
      <c r="F764" s="41">
        <v>759</v>
      </c>
      <c r="G764" s="42">
        <f t="shared" si="200"/>
        <v>83.249999999999986</v>
      </c>
      <c r="H764" s="43">
        <f t="shared" si="194"/>
        <v>6.7825999999999997E-2</v>
      </c>
      <c r="I764" s="44">
        <f t="shared" si="195"/>
        <v>5.6521666666663455E-3</v>
      </c>
      <c r="J764" s="44">
        <f t="shared" si="201"/>
        <v>0.50041416306035913</v>
      </c>
      <c r="K764" s="45">
        <f t="shared" si="191"/>
        <v>0.15418621144731937</v>
      </c>
      <c r="L764" s="46">
        <f t="shared" si="196"/>
        <v>0</v>
      </c>
      <c r="M764" s="46">
        <f t="shared" si="197"/>
        <v>0</v>
      </c>
      <c r="N764" s="46">
        <f t="shared" si="198"/>
        <v>0</v>
      </c>
      <c r="O764" s="47">
        <f t="shared" si="199"/>
        <v>0</v>
      </c>
      <c r="P764" s="48">
        <f t="shared" si="192"/>
        <v>462.48604248969576</v>
      </c>
      <c r="Q764" s="50">
        <f t="shared" si="193"/>
        <v>0</v>
      </c>
      <c r="AB764" s="196"/>
      <c r="AC764" s="197"/>
      <c r="AD764" s="197"/>
      <c r="AE764" s="197"/>
      <c r="AF764" s="197"/>
      <c r="AG764" s="197"/>
      <c r="AH764" s="197"/>
      <c r="AI764" s="197"/>
      <c r="AJ764" s="197"/>
      <c r="AK764" s="197"/>
      <c r="AL764" s="197"/>
      <c r="AM764" s="197"/>
      <c r="AN764" s="197"/>
      <c r="AO764" s="197"/>
      <c r="AP764" s="197"/>
    </row>
    <row r="765" spans="5:42" x14ac:dyDescent="0.25">
      <c r="E765" s="49">
        <v>0</v>
      </c>
      <c r="F765" s="41">
        <v>760</v>
      </c>
      <c r="G765" s="42">
        <f t="shared" si="200"/>
        <v>83.333333333333314</v>
      </c>
      <c r="H765" s="43">
        <f t="shared" si="194"/>
        <v>6.7825999999999997E-2</v>
      </c>
      <c r="I765" s="44">
        <f t="shared" si="195"/>
        <v>5.6521666666663455E-3</v>
      </c>
      <c r="J765" s="44">
        <f t="shared" si="201"/>
        <v>0.49758573880838164</v>
      </c>
      <c r="K765" s="45">
        <f t="shared" si="191"/>
        <v>0.15380688218301919</v>
      </c>
      <c r="L765" s="46">
        <f t="shared" si="196"/>
        <v>0</v>
      </c>
      <c r="M765" s="46">
        <f t="shared" si="197"/>
        <v>0</v>
      </c>
      <c r="N765" s="46">
        <f t="shared" si="198"/>
        <v>0</v>
      </c>
      <c r="O765" s="47">
        <f t="shared" si="199"/>
        <v>0</v>
      </c>
      <c r="P765" s="48">
        <f t="shared" si="192"/>
        <v>462.48604248969576</v>
      </c>
      <c r="Q765" s="50">
        <f t="shared" si="193"/>
        <v>0</v>
      </c>
      <c r="AB765" s="196"/>
      <c r="AC765" s="197"/>
      <c r="AD765" s="197"/>
      <c r="AE765" s="197"/>
      <c r="AF765" s="197"/>
      <c r="AG765" s="197"/>
      <c r="AH765" s="197"/>
      <c r="AI765" s="197"/>
      <c r="AJ765" s="197"/>
      <c r="AK765" s="197"/>
      <c r="AL765" s="197"/>
      <c r="AM765" s="197"/>
      <c r="AN765" s="197"/>
      <c r="AO765" s="197"/>
      <c r="AP765" s="197"/>
    </row>
    <row r="766" spans="5:42" x14ac:dyDescent="0.25">
      <c r="E766" s="49">
        <v>0</v>
      </c>
      <c r="F766" s="41">
        <v>761</v>
      </c>
      <c r="G766" s="42">
        <f t="shared" si="200"/>
        <v>83.416666666666643</v>
      </c>
      <c r="H766" s="43">
        <f t="shared" si="194"/>
        <v>6.7825999999999997E-2</v>
      </c>
      <c r="I766" s="44">
        <f t="shared" si="195"/>
        <v>5.6521666666663455E-3</v>
      </c>
      <c r="J766" s="44">
        <f t="shared" si="201"/>
        <v>0.49477330128168034</v>
      </c>
      <c r="K766" s="45">
        <f t="shared" si="191"/>
        <v>0.15342848614542842</v>
      </c>
      <c r="L766" s="46">
        <f t="shared" si="196"/>
        <v>0</v>
      </c>
      <c r="M766" s="46">
        <f t="shared" si="197"/>
        <v>0</v>
      </c>
      <c r="N766" s="46">
        <f t="shared" si="198"/>
        <v>0</v>
      </c>
      <c r="O766" s="47">
        <f t="shared" si="199"/>
        <v>0</v>
      </c>
      <c r="P766" s="48">
        <f t="shared" si="192"/>
        <v>462.48604248969576</v>
      </c>
      <c r="Q766" s="50">
        <f t="shared" si="193"/>
        <v>0</v>
      </c>
      <c r="AB766" s="196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</row>
    <row r="767" spans="5:42" x14ac:dyDescent="0.25">
      <c r="E767" s="49">
        <v>0</v>
      </c>
      <c r="F767" s="41">
        <v>762</v>
      </c>
      <c r="G767" s="42">
        <f t="shared" si="200"/>
        <v>83.499999999999972</v>
      </c>
      <c r="H767" s="43">
        <f t="shared" si="194"/>
        <v>6.7825999999999997E-2</v>
      </c>
      <c r="I767" s="44">
        <f t="shared" si="195"/>
        <v>5.6521666666663455E-3</v>
      </c>
      <c r="J767" s="44">
        <f t="shared" si="201"/>
        <v>0.49197676012061958</v>
      </c>
      <c r="K767" s="45">
        <f t="shared" si="191"/>
        <v>0.15305102103862064</v>
      </c>
      <c r="L767" s="46">
        <f t="shared" si="196"/>
        <v>0</v>
      </c>
      <c r="M767" s="46">
        <f t="shared" si="197"/>
        <v>0</v>
      </c>
      <c r="N767" s="46">
        <f t="shared" si="198"/>
        <v>0</v>
      </c>
      <c r="O767" s="47">
        <f t="shared" si="199"/>
        <v>0</v>
      </c>
      <c r="P767" s="48">
        <f t="shared" si="192"/>
        <v>462.48604248969576</v>
      </c>
      <c r="Q767" s="50">
        <f t="shared" si="193"/>
        <v>0</v>
      </c>
      <c r="AB767" s="196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</row>
    <row r="768" spans="5:42" x14ac:dyDescent="0.25">
      <c r="E768" s="49">
        <v>0</v>
      </c>
      <c r="F768" s="41">
        <v>763</v>
      </c>
      <c r="G768" s="42">
        <f t="shared" si="200"/>
        <v>83.5833333333333</v>
      </c>
      <c r="H768" s="43">
        <f t="shared" si="194"/>
        <v>6.7825999999999997E-2</v>
      </c>
      <c r="I768" s="44">
        <f t="shared" si="195"/>
        <v>5.6521666666663455E-3</v>
      </c>
      <c r="J768" s="44">
        <f t="shared" si="201"/>
        <v>0.48919602547629132</v>
      </c>
      <c r="K768" s="45">
        <f t="shared" si="191"/>
        <v>0.15267448457231791</v>
      </c>
      <c r="L768" s="46">
        <f t="shared" si="196"/>
        <v>0</v>
      </c>
      <c r="M768" s="46">
        <f t="shared" si="197"/>
        <v>0</v>
      </c>
      <c r="N768" s="46">
        <f t="shared" si="198"/>
        <v>0</v>
      </c>
      <c r="O768" s="47">
        <f t="shared" si="199"/>
        <v>0</v>
      </c>
      <c r="P768" s="48">
        <f t="shared" si="192"/>
        <v>462.48604248969576</v>
      </c>
      <c r="Q768" s="50">
        <f t="shared" si="193"/>
        <v>0</v>
      </c>
      <c r="AB768" s="196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</row>
    <row r="769" spans="5:42" x14ac:dyDescent="0.25">
      <c r="E769" s="49">
        <v>0</v>
      </c>
      <c r="F769" s="41">
        <v>764</v>
      </c>
      <c r="G769" s="42">
        <f t="shared" si="200"/>
        <v>83.666666666666629</v>
      </c>
      <c r="H769" s="43">
        <f t="shared" si="194"/>
        <v>6.7825999999999997E-2</v>
      </c>
      <c r="I769" s="44">
        <f t="shared" si="195"/>
        <v>5.6521666666663455E-3</v>
      </c>
      <c r="J769" s="44">
        <f t="shared" si="201"/>
        <v>0.48643100800762856</v>
      </c>
      <c r="K769" s="45">
        <f t="shared" si="191"/>
        <v>0.1522988744618767</v>
      </c>
      <c r="L769" s="46">
        <f t="shared" si="196"/>
        <v>0</v>
      </c>
      <c r="M769" s="46">
        <f t="shared" si="197"/>
        <v>0</v>
      </c>
      <c r="N769" s="46">
        <f t="shared" si="198"/>
        <v>0</v>
      </c>
      <c r="O769" s="47">
        <f t="shared" si="199"/>
        <v>0</v>
      </c>
      <c r="P769" s="48">
        <f t="shared" si="192"/>
        <v>462.48604248969576</v>
      </c>
      <c r="Q769" s="50">
        <f t="shared" si="193"/>
        <v>0</v>
      </c>
      <c r="AB769" s="196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</row>
    <row r="770" spans="5:42" x14ac:dyDescent="0.25">
      <c r="E770" s="49">
        <v>0</v>
      </c>
      <c r="F770" s="41">
        <v>765</v>
      </c>
      <c r="G770" s="42">
        <f t="shared" si="200"/>
        <v>83.749999999999957</v>
      </c>
      <c r="H770" s="43">
        <f t="shared" si="194"/>
        <v>6.7825999999999997E-2</v>
      </c>
      <c r="I770" s="44">
        <f t="shared" si="195"/>
        <v>5.6521666666663455E-3</v>
      </c>
      <c r="J770" s="44">
        <f t="shared" si="201"/>
        <v>0.48368161887853495</v>
      </c>
      <c r="K770" s="45">
        <f t="shared" si="191"/>
        <v>0.15192418842827429</v>
      </c>
      <c r="L770" s="46">
        <f t="shared" si="196"/>
        <v>0</v>
      </c>
      <c r="M770" s="46">
        <f t="shared" si="197"/>
        <v>0</v>
      </c>
      <c r="N770" s="46">
        <f t="shared" si="198"/>
        <v>0</v>
      </c>
      <c r="O770" s="47">
        <f t="shared" si="199"/>
        <v>0</v>
      </c>
      <c r="P770" s="48">
        <f t="shared" si="192"/>
        <v>462.48604248969576</v>
      </c>
      <c r="Q770" s="50">
        <f t="shared" si="193"/>
        <v>0</v>
      </c>
      <c r="AB770" s="196"/>
      <c r="AC770" s="197"/>
      <c r="AD770" s="197"/>
      <c r="AE770" s="197"/>
      <c r="AF770" s="197"/>
      <c r="AG770" s="197"/>
      <c r="AH770" s="197"/>
      <c r="AI770" s="197"/>
      <c r="AJ770" s="197"/>
      <c r="AK770" s="197"/>
      <c r="AL770" s="197"/>
      <c r="AM770" s="197"/>
      <c r="AN770" s="197"/>
      <c r="AO770" s="197"/>
      <c r="AP770" s="197"/>
    </row>
    <row r="771" spans="5:42" x14ac:dyDescent="0.25">
      <c r="E771" s="49">
        <v>0</v>
      </c>
      <c r="F771" s="41">
        <v>766</v>
      </c>
      <c r="G771" s="42">
        <f t="shared" si="200"/>
        <v>83.833333333333286</v>
      </c>
      <c r="H771" s="43">
        <f t="shared" si="194"/>
        <v>6.7825999999999997E-2</v>
      </c>
      <c r="I771" s="44">
        <f t="shared" si="195"/>
        <v>5.6521666666663455E-3</v>
      </c>
      <c r="J771" s="44">
        <f t="shared" si="201"/>
        <v>0.48094776975503045</v>
      </c>
      <c r="K771" s="45">
        <f t="shared" si="191"/>
        <v>0.15155042419809475</v>
      </c>
      <c r="L771" s="46">
        <f t="shared" si="196"/>
        <v>0</v>
      </c>
      <c r="M771" s="46">
        <f t="shared" si="197"/>
        <v>0</v>
      </c>
      <c r="N771" s="46">
        <f t="shared" si="198"/>
        <v>0</v>
      </c>
      <c r="O771" s="47">
        <f t="shared" si="199"/>
        <v>0</v>
      </c>
      <c r="P771" s="48">
        <f t="shared" si="192"/>
        <v>462.48604248969576</v>
      </c>
      <c r="Q771" s="50">
        <f t="shared" si="193"/>
        <v>0</v>
      </c>
      <c r="AB771" s="196"/>
      <c r="AC771" s="197"/>
      <c r="AD771" s="197"/>
      <c r="AE771" s="197"/>
      <c r="AF771" s="197"/>
      <c r="AG771" s="197"/>
      <c r="AH771" s="197"/>
      <c r="AI771" s="197"/>
      <c r="AJ771" s="197"/>
      <c r="AK771" s="197"/>
      <c r="AL771" s="197"/>
      <c r="AM771" s="197"/>
      <c r="AN771" s="197"/>
      <c r="AO771" s="197"/>
      <c r="AP771" s="197"/>
    </row>
    <row r="772" spans="5:42" x14ac:dyDescent="0.25">
      <c r="E772" s="49">
        <v>0</v>
      </c>
      <c r="F772" s="41">
        <v>767</v>
      </c>
      <c r="G772" s="42">
        <f t="shared" si="200"/>
        <v>83.916666666666615</v>
      </c>
      <c r="H772" s="43">
        <f t="shared" si="194"/>
        <v>6.7825999999999997E-2</v>
      </c>
      <c r="I772" s="44">
        <f t="shared" si="195"/>
        <v>5.6521666666702009E-3</v>
      </c>
      <c r="J772" s="44">
        <f t="shared" si="201"/>
        <v>0.47822937280241357</v>
      </c>
      <c r="K772" s="45">
        <f t="shared" si="191"/>
        <v>0.15117757950351521</v>
      </c>
      <c r="L772" s="46">
        <f t="shared" si="196"/>
        <v>0</v>
      </c>
      <c r="M772" s="46">
        <f t="shared" si="197"/>
        <v>0</v>
      </c>
      <c r="N772" s="46">
        <f t="shared" si="198"/>
        <v>0</v>
      </c>
      <c r="O772" s="47">
        <f t="shared" si="199"/>
        <v>0</v>
      </c>
      <c r="P772" s="48">
        <f t="shared" si="192"/>
        <v>462.48604248969576</v>
      </c>
      <c r="Q772" s="50">
        <f t="shared" si="193"/>
        <v>0</v>
      </c>
      <c r="AB772" s="196"/>
      <c r="AC772" s="197"/>
      <c r="AD772" s="197"/>
      <c r="AE772" s="197"/>
      <c r="AF772" s="197"/>
      <c r="AG772" s="197"/>
      <c r="AH772" s="197"/>
      <c r="AI772" s="197"/>
      <c r="AJ772" s="197"/>
      <c r="AK772" s="197"/>
      <c r="AL772" s="197"/>
      <c r="AM772" s="197"/>
      <c r="AN772" s="197"/>
      <c r="AO772" s="197"/>
      <c r="AP772" s="197"/>
    </row>
    <row r="773" spans="5:42" x14ac:dyDescent="0.25">
      <c r="E773" s="49">
        <v>1</v>
      </c>
      <c r="F773" s="41">
        <v>768</v>
      </c>
      <c r="G773" s="42">
        <v>84</v>
      </c>
      <c r="H773" s="43">
        <f t="shared" si="194"/>
        <v>7.4321999999999999E-2</v>
      </c>
      <c r="I773" s="44">
        <f t="shared" si="195"/>
        <v>6.1934999999996481E-3</v>
      </c>
      <c r="J773" s="44">
        <f t="shared" si="201"/>
        <v>0.47552634068243715</v>
      </c>
      <c r="K773" s="45">
        <f t="shared" ref="K773:K836" si="202">1/(1+$H$1)^F773</f>
        <v>0.15080565208229216</v>
      </c>
      <c r="L773" s="46">
        <f t="shared" si="196"/>
        <v>0</v>
      </c>
      <c r="M773" s="46">
        <f t="shared" si="197"/>
        <v>0</v>
      </c>
      <c r="N773" s="46">
        <f t="shared" si="198"/>
        <v>0</v>
      </c>
      <c r="O773" s="47">
        <f t="shared" si="199"/>
        <v>0</v>
      </c>
      <c r="P773" s="48">
        <f t="shared" ref="P773:P836" si="203">IF(M773&gt;0,0,SUM($M$89:$M$1145)/COUNTIF($M$89:$M$1145,"&gt;0")*$Q$2)</f>
        <v>462.48604248969576</v>
      </c>
      <c r="Q773" s="50">
        <f t="shared" ref="Q773:Q836" si="204">IF(AND(G773&gt;=65,P773&lt;=900),0,IF((P773-MIN($W$10*P773,$X$11))&lt;$U$5,0,IF((P773-MIN($W$10*P773,$X$11))&lt;$U$6,(P773-MIN($W$10*P773,$X$11))*$W$5-$X$5,IF((P773-MIN($W$10*P773,$X$11))&lt;$U$7,(P773-MIN($W$10*P773,$X$11))*$W$6-$X$6,IF((P773-MIN($W$10*P773,$X$11))&lt;$U$9,(P773-MIN($W$10*P773,$X$11))*$W$7-$X$7,(P773-MIN($W$10*P773,$X$11))*$W$9-$X$9)))))</f>
        <v>0</v>
      </c>
      <c r="AB773" s="196"/>
      <c r="AC773" s="197"/>
      <c r="AD773" s="197"/>
      <c r="AE773" s="197"/>
      <c r="AF773" s="197"/>
      <c r="AG773" s="197"/>
      <c r="AH773" s="197"/>
      <c r="AI773" s="197"/>
      <c r="AJ773" s="197"/>
      <c r="AK773" s="197"/>
      <c r="AL773" s="197"/>
      <c r="AM773" s="197"/>
      <c r="AN773" s="197"/>
      <c r="AO773" s="197"/>
      <c r="AP773" s="197"/>
    </row>
    <row r="774" spans="5:42" x14ac:dyDescent="0.25">
      <c r="E774" s="49">
        <v>0</v>
      </c>
      <c r="F774" s="41">
        <v>769</v>
      </c>
      <c r="G774" s="42">
        <f t="shared" si="200"/>
        <v>84.083333333333329</v>
      </c>
      <c r="H774" s="43">
        <f t="shared" ref="H774:H837" si="205">VLOOKUP(G774,$A$5:$B$100,2)</f>
        <v>7.4321999999999999E-2</v>
      </c>
      <c r="I774" s="44">
        <f t="shared" ref="I774:I837" si="206">H774*(G775-G774)</f>
        <v>6.1934999999996481E-3</v>
      </c>
      <c r="J774" s="44">
        <f t="shared" si="201"/>
        <v>0.47258116829142066</v>
      </c>
      <c r="K774" s="45">
        <f t="shared" si="202"/>
        <v>0.15043463967774753</v>
      </c>
      <c r="L774" s="46">
        <f t="shared" ref="L774:L837" si="207">IF(G774&lt;$L$2,L773*(1+E774*$G$2),0)</f>
        <v>0</v>
      </c>
      <c r="M774" s="46">
        <f t="shared" ref="M774:M837" si="208">IF(L774&lt;$U$8,L774,$U$8)</f>
        <v>0</v>
      </c>
      <c r="N774" s="46">
        <f t="shared" ref="N774:N837" si="209">L774*(1+20%)</f>
        <v>0</v>
      </c>
      <c r="O774" s="47">
        <f t="shared" ref="O774:O837" si="210">M774*11%</f>
        <v>0</v>
      </c>
      <c r="P774" s="48">
        <f t="shared" si="203"/>
        <v>462.48604248969576</v>
      </c>
      <c r="Q774" s="50">
        <f t="shared" si="204"/>
        <v>0</v>
      </c>
      <c r="AB774" s="196"/>
      <c r="AC774" s="197"/>
      <c r="AD774" s="197"/>
      <c r="AE774" s="197"/>
      <c r="AF774" s="197"/>
      <c r="AG774" s="197"/>
      <c r="AH774" s="197"/>
      <c r="AI774" s="197"/>
      <c r="AJ774" s="197"/>
      <c r="AK774" s="197"/>
      <c r="AL774" s="197"/>
      <c r="AM774" s="197"/>
      <c r="AN774" s="197"/>
      <c r="AO774" s="197"/>
      <c r="AP774" s="197"/>
    </row>
    <row r="775" spans="5:42" x14ac:dyDescent="0.25">
      <c r="E775" s="49">
        <v>0</v>
      </c>
      <c r="F775" s="41">
        <v>770</v>
      </c>
      <c r="G775" s="42">
        <f t="shared" ref="G775:G838" si="211">G774+1/12</f>
        <v>84.166666666666657</v>
      </c>
      <c r="H775" s="43">
        <f t="shared" si="205"/>
        <v>7.4321999999999999E-2</v>
      </c>
      <c r="I775" s="44">
        <f t="shared" si="206"/>
        <v>6.1934999999996481E-3</v>
      </c>
      <c r="J775" s="44">
        <f t="shared" si="201"/>
        <v>0.46965423682560792</v>
      </c>
      <c r="K775" s="45">
        <f t="shared" si="202"/>
        <v>0.1500645400387553</v>
      </c>
      <c r="L775" s="46">
        <f t="shared" si="207"/>
        <v>0</v>
      </c>
      <c r="M775" s="46">
        <f t="shared" si="208"/>
        <v>0</v>
      </c>
      <c r="N775" s="46">
        <f t="shared" si="209"/>
        <v>0</v>
      </c>
      <c r="O775" s="47">
        <f t="shared" si="210"/>
        <v>0</v>
      </c>
      <c r="P775" s="48">
        <f t="shared" si="203"/>
        <v>462.48604248969576</v>
      </c>
      <c r="Q775" s="50">
        <f t="shared" si="204"/>
        <v>0</v>
      </c>
      <c r="AB775" s="196"/>
      <c r="AC775" s="197"/>
      <c r="AD775" s="197"/>
      <c r="AE775" s="197"/>
      <c r="AF775" s="197"/>
      <c r="AG775" s="197"/>
      <c r="AH775" s="197"/>
      <c r="AI775" s="197"/>
      <c r="AJ775" s="197"/>
      <c r="AK775" s="197"/>
      <c r="AL775" s="197"/>
      <c r="AM775" s="197"/>
      <c r="AN775" s="197"/>
      <c r="AO775" s="197"/>
      <c r="AP775" s="197"/>
    </row>
    <row r="776" spans="5:42" x14ac:dyDescent="0.25">
      <c r="E776" s="49">
        <v>0</v>
      </c>
      <c r="F776" s="41">
        <v>771</v>
      </c>
      <c r="G776" s="42">
        <f t="shared" si="211"/>
        <v>84.249999999999986</v>
      </c>
      <c r="H776" s="43">
        <f t="shared" si="205"/>
        <v>7.4321999999999999E-2</v>
      </c>
      <c r="I776" s="44">
        <f t="shared" si="206"/>
        <v>6.1934999999996481E-3</v>
      </c>
      <c r="J776" s="44">
        <f t="shared" ref="J776:J839" si="212">(1-I775)*J775</f>
        <v>0.46674543330982871</v>
      </c>
      <c r="K776" s="45">
        <f t="shared" si="202"/>
        <v>0.1496953509197276</v>
      </c>
      <c r="L776" s="46">
        <f t="shared" si="207"/>
        <v>0</v>
      </c>
      <c r="M776" s="46">
        <f t="shared" si="208"/>
        <v>0</v>
      </c>
      <c r="N776" s="46">
        <f t="shared" si="209"/>
        <v>0</v>
      </c>
      <c r="O776" s="47">
        <f t="shared" si="210"/>
        <v>0</v>
      </c>
      <c r="P776" s="48">
        <f t="shared" si="203"/>
        <v>462.48604248969576</v>
      </c>
      <c r="Q776" s="50">
        <f t="shared" si="204"/>
        <v>0</v>
      </c>
      <c r="AB776" s="196"/>
      <c r="AC776" s="197"/>
      <c r="AD776" s="197"/>
      <c r="AE776" s="197"/>
      <c r="AF776" s="197"/>
      <c r="AG776" s="197"/>
      <c r="AH776" s="197"/>
      <c r="AI776" s="197"/>
      <c r="AJ776" s="197"/>
      <c r="AK776" s="197"/>
      <c r="AL776" s="197"/>
      <c r="AM776" s="197"/>
      <c r="AN776" s="197"/>
      <c r="AO776" s="197"/>
      <c r="AP776" s="197"/>
    </row>
    <row r="777" spans="5:42" x14ac:dyDescent="0.25">
      <c r="E777" s="49">
        <v>0</v>
      </c>
      <c r="F777" s="41">
        <v>772</v>
      </c>
      <c r="G777" s="42">
        <f t="shared" si="211"/>
        <v>84.333333333333314</v>
      </c>
      <c r="H777" s="43">
        <f t="shared" si="205"/>
        <v>7.4321999999999999E-2</v>
      </c>
      <c r="I777" s="44">
        <f t="shared" si="206"/>
        <v>6.1934999999996481E-3</v>
      </c>
      <c r="J777" s="44">
        <f t="shared" si="212"/>
        <v>0.46385464546862443</v>
      </c>
      <c r="K777" s="45">
        <f t="shared" si="202"/>
        <v>0.14932707008060114</v>
      </c>
      <c r="L777" s="46">
        <f t="shared" si="207"/>
        <v>0</v>
      </c>
      <c r="M777" s="46">
        <f t="shared" si="208"/>
        <v>0</v>
      </c>
      <c r="N777" s="46">
        <f t="shared" si="209"/>
        <v>0</v>
      </c>
      <c r="O777" s="47">
        <f t="shared" si="210"/>
        <v>0</v>
      </c>
      <c r="P777" s="48">
        <f t="shared" si="203"/>
        <v>462.48604248969576</v>
      </c>
      <c r="Q777" s="50">
        <f t="shared" si="204"/>
        <v>0</v>
      </c>
      <c r="AB777" s="196"/>
      <c r="AC777" s="197"/>
      <c r="AD777" s="197"/>
      <c r="AE777" s="197"/>
      <c r="AF777" s="197"/>
      <c r="AG777" s="197"/>
      <c r="AH777" s="197"/>
      <c r="AI777" s="197"/>
      <c r="AJ777" s="197"/>
      <c r="AK777" s="197"/>
      <c r="AL777" s="197"/>
      <c r="AM777" s="197"/>
      <c r="AN777" s="197"/>
      <c r="AO777" s="197"/>
      <c r="AP777" s="197"/>
    </row>
    <row r="778" spans="5:42" x14ac:dyDescent="0.25">
      <c r="E778" s="49">
        <v>0</v>
      </c>
      <c r="F778" s="41">
        <v>773</v>
      </c>
      <c r="G778" s="42">
        <f t="shared" si="211"/>
        <v>84.416666666666643</v>
      </c>
      <c r="H778" s="43">
        <f t="shared" si="205"/>
        <v>7.4321999999999999E-2</v>
      </c>
      <c r="I778" s="44">
        <f t="shared" si="206"/>
        <v>6.1934999999996481E-3</v>
      </c>
      <c r="J778" s="44">
        <f t="shared" si="212"/>
        <v>0.46098176172191468</v>
      </c>
      <c r="K778" s="45">
        <f t="shared" si="202"/>
        <v>0.14895969528682368</v>
      </c>
      <c r="L778" s="46">
        <f t="shared" si="207"/>
        <v>0</v>
      </c>
      <c r="M778" s="46">
        <f t="shared" si="208"/>
        <v>0</v>
      </c>
      <c r="N778" s="46">
        <f t="shared" si="209"/>
        <v>0</v>
      </c>
      <c r="O778" s="47">
        <f t="shared" si="210"/>
        <v>0</v>
      </c>
      <c r="P778" s="48">
        <f t="shared" si="203"/>
        <v>462.48604248969576</v>
      </c>
      <c r="Q778" s="50">
        <f t="shared" si="204"/>
        <v>0</v>
      </c>
      <c r="AB778" s="196"/>
      <c r="AC778" s="197"/>
      <c r="AD778" s="197"/>
      <c r="AE778" s="197"/>
      <c r="AF778" s="197"/>
      <c r="AG778" s="197"/>
      <c r="AH778" s="197"/>
      <c r="AI778" s="197"/>
      <c r="AJ778" s="197"/>
      <c r="AK778" s="197"/>
      <c r="AL778" s="197"/>
      <c r="AM778" s="197"/>
      <c r="AN778" s="197"/>
      <c r="AO778" s="197"/>
      <c r="AP778" s="197"/>
    </row>
    <row r="779" spans="5:42" x14ac:dyDescent="0.25">
      <c r="E779" s="49">
        <v>0</v>
      </c>
      <c r="F779" s="41">
        <v>774</v>
      </c>
      <c r="G779" s="42">
        <f t="shared" si="211"/>
        <v>84.499999999999972</v>
      </c>
      <c r="H779" s="43">
        <f t="shared" si="205"/>
        <v>7.4321999999999999E-2</v>
      </c>
      <c r="I779" s="44">
        <f t="shared" si="206"/>
        <v>6.1934999999996481E-3</v>
      </c>
      <c r="J779" s="44">
        <f t="shared" si="212"/>
        <v>0.45812667118069017</v>
      </c>
      <c r="K779" s="45">
        <f t="shared" si="202"/>
        <v>0.14859322430934044</v>
      </c>
      <c r="L779" s="46">
        <f t="shared" si="207"/>
        <v>0</v>
      </c>
      <c r="M779" s="46">
        <f t="shared" si="208"/>
        <v>0</v>
      </c>
      <c r="N779" s="46">
        <f t="shared" si="209"/>
        <v>0</v>
      </c>
      <c r="O779" s="47">
        <f t="shared" si="210"/>
        <v>0</v>
      </c>
      <c r="P779" s="48">
        <f t="shared" si="203"/>
        <v>462.48604248969576</v>
      </c>
      <c r="Q779" s="50">
        <f t="shared" si="204"/>
        <v>0</v>
      </c>
      <c r="AB779" s="196"/>
      <c r="AC779" s="197"/>
      <c r="AD779" s="197"/>
      <c r="AE779" s="197"/>
      <c r="AF779" s="197"/>
      <c r="AG779" s="197"/>
      <c r="AH779" s="197"/>
      <c r="AI779" s="197"/>
      <c r="AJ779" s="197"/>
      <c r="AK779" s="197"/>
      <c r="AL779" s="197"/>
      <c r="AM779" s="197"/>
      <c r="AN779" s="197"/>
      <c r="AO779" s="197"/>
      <c r="AP779" s="197"/>
    </row>
    <row r="780" spans="5:42" x14ac:dyDescent="0.25">
      <c r="E780" s="49">
        <v>0</v>
      </c>
      <c r="F780" s="41">
        <v>775</v>
      </c>
      <c r="G780" s="42">
        <f t="shared" si="211"/>
        <v>84.5833333333333</v>
      </c>
      <c r="H780" s="43">
        <f t="shared" si="205"/>
        <v>7.4321999999999999E-2</v>
      </c>
      <c r="I780" s="44">
        <f t="shared" si="206"/>
        <v>6.1934999999996481E-3</v>
      </c>
      <c r="J780" s="44">
        <f t="shared" si="212"/>
        <v>0.45528926364273276</v>
      </c>
      <c r="K780" s="45">
        <f t="shared" si="202"/>
        <v>0.14822765492458045</v>
      </c>
      <c r="L780" s="46">
        <f t="shared" si="207"/>
        <v>0</v>
      </c>
      <c r="M780" s="46">
        <f t="shared" si="208"/>
        <v>0</v>
      </c>
      <c r="N780" s="46">
        <f t="shared" si="209"/>
        <v>0</v>
      </c>
      <c r="O780" s="47">
        <f t="shared" si="210"/>
        <v>0</v>
      </c>
      <c r="P780" s="48">
        <f t="shared" si="203"/>
        <v>462.48604248969576</v>
      </c>
      <c r="Q780" s="50">
        <f t="shared" si="204"/>
        <v>0</v>
      </c>
      <c r="AB780" s="196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</row>
    <row r="781" spans="5:42" x14ac:dyDescent="0.25">
      <c r="E781" s="49">
        <v>0</v>
      </c>
      <c r="F781" s="41">
        <v>776</v>
      </c>
      <c r="G781" s="42">
        <f t="shared" si="211"/>
        <v>84.666666666666629</v>
      </c>
      <c r="H781" s="43">
        <f t="shared" si="205"/>
        <v>7.4321999999999999E-2</v>
      </c>
      <c r="I781" s="44">
        <f t="shared" si="206"/>
        <v>6.1934999999996481E-3</v>
      </c>
      <c r="J781" s="44">
        <f t="shared" si="212"/>
        <v>0.45246942958836167</v>
      </c>
      <c r="K781" s="45">
        <f t="shared" si="202"/>
        <v>0.14786298491444341</v>
      </c>
      <c r="L781" s="46">
        <f t="shared" si="207"/>
        <v>0</v>
      </c>
      <c r="M781" s="46">
        <f t="shared" si="208"/>
        <v>0</v>
      </c>
      <c r="N781" s="46">
        <f t="shared" si="209"/>
        <v>0</v>
      </c>
      <c r="O781" s="47">
        <f t="shared" si="210"/>
        <v>0</v>
      </c>
      <c r="P781" s="48">
        <f t="shared" si="203"/>
        <v>462.48604248969576</v>
      </c>
      <c r="Q781" s="50">
        <f t="shared" si="204"/>
        <v>0</v>
      </c>
      <c r="AB781" s="196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</row>
    <row r="782" spans="5:42" x14ac:dyDescent="0.25">
      <c r="E782" s="49">
        <v>0</v>
      </c>
      <c r="F782" s="41">
        <v>777</v>
      </c>
      <c r="G782" s="42">
        <f t="shared" si="211"/>
        <v>84.749999999999957</v>
      </c>
      <c r="H782" s="43">
        <f t="shared" si="205"/>
        <v>7.4321999999999999E-2</v>
      </c>
      <c r="I782" s="44">
        <f t="shared" si="206"/>
        <v>6.1934999999996481E-3</v>
      </c>
      <c r="J782" s="44">
        <f t="shared" si="212"/>
        <v>0.44966706017620633</v>
      </c>
      <c r="K782" s="45">
        <f t="shared" si="202"/>
        <v>0.14749921206628569</v>
      </c>
      <c r="L782" s="46">
        <f t="shared" si="207"/>
        <v>0</v>
      </c>
      <c r="M782" s="46">
        <f t="shared" si="208"/>
        <v>0</v>
      </c>
      <c r="N782" s="46">
        <f t="shared" si="209"/>
        <v>0</v>
      </c>
      <c r="O782" s="47">
        <f t="shared" si="210"/>
        <v>0</v>
      </c>
      <c r="P782" s="48">
        <f t="shared" si="203"/>
        <v>462.48604248969576</v>
      </c>
      <c r="Q782" s="50">
        <f t="shared" si="204"/>
        <v>0</v>
      </c>
      <c r="AB782" s="196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</row>
    <row r="783" spans="5:42" x14ac:dyDescent="0.25">
      <c r="E783" s="49">
        <v>0</v>
      </c>
      <c r="F783" s="41">
        <v>778</v>
      </c>
      <c r="G783" s="42">
        <f t="shared" si="211"/>
        <v>84.833333333333286</v>
      </c>
      <c r="H783" s="43">
        <f t="shared" si="205"/>
        <v>7.4321999999999999E-2</v>
      </c>
      <c r="I783" s="44">
        <f t="shared" si="206"/>
        <v>6.1934999999996481E-3</v>
      </c>
      <c r="J783" s="44">
        <f t="shared" si="212"/>
        <v>0.44688204723900515</v>
      </c>
      <c r="K783" s="45">
        <f t="shared" si="202"/>
        <v>0.1471363341729075</v>
      </c>
      <c r="L783" s="46">
        <f t="shared" si="207"/>
        <v>0</v>
      </c>
      <c r="M783" s="46">
        <f t="shared" si="208"/>
        <v>0</v>
      </c>
      <c r="N783" s="46">
        <f t="shared" si="209"/>
        <v>0</v>
      </c>
      <c r="O783" s="47">
        <f t="shared" si="210"/>
        <v>0</v>
      </c>
      <c r="P783" s="48">
        <f t="shared" si="203"/>
        <v>462.48604248969576</v>
      </c>
      <c r="Q783" s="50">
        <f t="shared" si="204"/>
        <v>0</v>
      </c>
      <c r="AB783" s="196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</row>
    <row r="784" spans="5:42" x14ac:dyDescent="0.25">
      <c r="E784" s="49">
        <v>0</v>
      </c>
      <c r="F784" s="41">
        <v>779</v>
      </c>
      <c r="G784" s="42">
        <f t="shared" si="211"/>
        <v>84.916666666666615</v>
      </c>
      <c r="H784" s="43">
        <f t="shared" si="205"/>
        <v>7.4321999999999999E-2</v>
      </c>
      <c r="I784" s="44">
        <f t="shared" si="206"/>
        <v>6.193500000003873E-3</v>
      </c>
      <c r="J784" s="44">
        <f t="shared" si="212"/>
        <v>0.44411428327943053</v>
      </c>
      <c r="K784" s="45">
        <f t="shared" si="202"/>
        <v>0.146774349032539</v>
      </c>
      <c r="L784" s="46">
        <f t="shared" si="207"/>
        <v>0</v>
      </c>
      <c r="M784" s="46">
        <f t="shared" si="208"/>
        <v>0</v>
      </c>
      <c r="N784" s="46">
        <f t="shared" si="209"/>
        <v>0</v>
      </c>
      <c r="O784" s="47">
        <f t="shared" si="210"/>
        <v>0</v>
      </c>
      <c r="P784" s="48">
        <f t="shared" si="203"/>
        <v>462.48604248969576</v>
      </c>
      <c r="Q784" s="50">
        <f t="shared" si="204"/>
        <v>0</v>
      </c>
      <c r="AB784" s="196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</row>
    <row r="785" spans="5:42" x14ac:dyDescent="0.25">
      <c r="E785" s="49">
        <v>1</v>
      </c>
      <c r="F785" s="41">
        <v>780</v>
      </c>
      <c r="G785" s="42">
        <v>85</v>
      </c>
      <c r="H785" s="43">
        <f t="shared" si="205"/>
        <v>8.1325999999999996E-2</v>
      </c>
      <c r="I785" s="44">
        <f t="shared" si="206"/>
        <v>6.7771666666662815E-3</v>
      </c>
      <c r="J785" s="44">
        <f t="shared" si="212"/>
        <v>0.4413636614659377</v>
      </c>
      <c r="K785" s="45">
        <f t="shared" si="202"/>
        <v>0.14641325444882725</v>
      </c>
      <c r="L785" s="46">
        <f t="shared" si="207"/>
        <v>0</v>
      </c>
      <c r="M785" s="46">
        <f t="shared" si="208"/>
        <v>0</v>
      </c>
      <c r="N785" s="46">
        <f t="shared" si="209"/>
        <v>0</v>
      </c>
      <c r="O785" s="47">
        <f t="shared" si="210"/>
        <v>0</v>
      </c>
      <c r="P785" s="48">
        <f t="shared" si="203"/>
        <v>462.48604248969576</v>
      </c>
      <c r="Q785" s="50">
        <f t="shared" si="204"/>
        <v>0</v>
      </c>
      <c r="AB785" s="196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</row>
    <row r="786" spans="5:42" x14ac:dyDescent="0.25">
      <c r="E786" s="49">
        <v>0</v>
      </c>
      <c r="F786" s="41">
        <v>781</v>
      </c>
      <c r="G786" s="42">
        <f t="shared" si="211"/>
        <v>85.083333333333329</v>
      </c>
      <c r="H786" s="43">
        <f t="shared" si="205"/>
        <v>8.1325999999999996E-2</v>
      </c>
      <c r="I786" s="44">
        <f t="shared" si="206"/>
        <v>6.7771666666662815E-3</v>
      </c>
      <c r="J786" s="44">
        <f t="shared" si="212"/>
        <v>0.43837246637157296</v>
      </c>
      <c r="K786" s="45">
        <f t="shared" si="202"/>
        <v>0.14605304823082277</v>
      </c>
      <c r="L786" s="46">
        <f t="shared" si="207"/>
        <v>0</v>
      </c>
      <c r="M786" s="46">
        <f t="shared" si="208"/>
        <v>0</v>
      </c>
      <c r="N786" s="46">
        <f t="shared" si="209"/>
        <v>0</v>
      </c>
      <c r="O786" s="47">
        <f t="shared" si="210"/>
        <v>0</v>
      </c>
      <c r="P786" s="48">
        <f t="shared" si="203"/>
        <v>462.48604248969576</v>
      </c>
      <c r="Q786" s="50">
        <f t="shared" si="204"/>
        <v>0</v>
      </c>
      <c r="AB786" s="196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</row>
    <row r="787" spans="5:42" x14ac:dyDescent="0.25">
      <c r="E787" s="49">
        <v>0</v>
      </c>
      <c r="F787" s="41">
        <v>782</v>
      </c>
      <c r="G787" s="42">
        <f t="shared" si="211"/>
        <v>85.166666666666657</v>
      </c>
      <c r="H787" s="43">
        <f t="shared" si="205"/>
        <v>8.1325999999999996E-2</v>
      </c>
      <c r="I787" s="44">
        <f t="shared" si="206"/>
        <v>6.7771666666662815E-3</v>
      </c>
      <c r="J787" s="44">
        <f t="shared" si="212"/>
        <v>0.43540154310489526</v>
      </c>
      <c r="K787" s="45">
        <f t="shared" si="202"/>
        <v>0.14569372819296625</v>
      </c>
      <c r="L787" s="46">
        <f t="shared" si="207"/>
        <v>0</v>
      </c>
      <c r="M787" s="46">
        <f t="shared" si="208"/>
        <v>0</v>
      </c>
      <c r="N787" s="46">
        <f t="shared" si="209"/>
        <v>0</v>
      </c>
      <c r="O787" s="47">
        <f t="shared" si="210"/>
        <v>0</v>
      </c>
      <c r="P787" s="48">
        <f t="shared" si="203"/>
        <v>462.48604248969576</v>
      </c>
      <c r="Q787" s="50">
        <f t="shared" si="204"/>
        <v>0</v>
      </c>
      <c r="AB787" s="196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</row>
    <row r="788" spans="5:42" x14ac:dyDescent="0.25">
      <c r="E788" s="49">
        <v>0</v>
      </c>
      <c r="F788" s="41">
        <v>783</v>
      </c>
      <c r="G788" s="42">
        <f t="shared" si="211"/>
        <v>85.249999999999986</v>
      </c>
      <c r="H788" s="43">
        <f t="shared" si="205"/>
        <v>8.1325999999999996E-2</v>
      </c>
      <c r="I788" s="44">
        <f t="shared" si="206"/>
        <v>6.7771666666662815E-3</v>
      </c>
      <c r="J788" s="44">
        <f t="shared" si="212"/>
        <v>0.43245075428034968</v>
      </c>
      <c r="K788" s="45">
        <f t="shared" si="202"/>
        <v>0.14533529215507529</v>
      </c>
      <c r="L788" s="46">
        <f t="shared" si="207"/>
        <v>0</v>
      </c>
      <c r="M788" s="46">
        <f t="shared" si="208"/>
        <v>0</v>
      </c>
      <c r="N788" s="46">
        <f t="shared" si="209"/>
        <v>0</v>
      </c>
      <c r="O788" s="47">
        <f t="shared" si="210"/>
        <v>0</v>
      </c>
      <c r="P788" s="48">
        <f t="shared" si="203"/>
        <v>462.48604248969576</v>
      </c>
      <c r="Q788" s="50">
        <f t="shared" si="204"/>
        <v>0</v>
      </c>
      <c r="AB788" s="196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</row>
    <row r="789" spans="5:42" x14ac:dyDescent="0.25">
      <c r="E789" s="49">
        <v>0</v>
      </c>
      <c r="F789" s="41">
        <v>784</v>
      </c>
      <c r="G789" s="42">
        <f t="shared" si="211"/>
        <v>85.333333333333314</v>
      </c>
      <c r="H789" s="43">
        <f t="shared" si="205"/>
        <v>8.1325999999999996E-2</v>
      </c>
      <c r="I789" s="44">
        <f t="shared" si="206"/>
        <v>6.7771666666662815E-3</v>
      </c>
      <c r="J789" s="44">
        <f t="shared" si="212"/>
        <v>0.42951996344346621</v>
      </c>
      <c r="K789" s="45">
        <f t="shared" si="202"/>
        <v>0.14497773794233115</v>
      </c>
      <c r="L789" s="46">
        <f t="shared" si="207"/>
        <v>0</v>
      </c>
      <c r="M789" s="46">
        <f t="shared" si="208"/>
        <v>0</v>
      </c>
      <c r="N789" s="46">
        <f t="shared" si="209"/>
        <v>0</v>
      </c>
      <c r="O789" s="47">
        <f t="shared" si="210"/>
        <v>0</v>
      </c>
      <c r="P789" s="48">
        <f t="shared" si="203"/>
        <v>462.48604248969576</v>
      </c>
      <c r="Q789" s="50">
        <f t="shared" si="204"/>
        <v>0</v>
      </c>
      <c r="AB789" s="196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</row>
    <row r="790" spans="5:42" x14ac:dyDescent="0.25">
      <c r="E790" s="49">
        <v>0</v>
      </c>
      <c r="F790" s="41">
        <v>785</v>
      </c>
      <c r="G790" s="42">
        <f t="shared" si="211"/>
        <v>85.416666666666643</v>
      </c>
      <c r="H790" s="43">
        <f t="shared" si="205"/>
        <v>8.1325999999999996E-2</v>
      </c>
      <c r="I790" s="44">
        <f t="shared" si="206"/>
        <v>6.7771666666662815E-3</v>
      </c>
      <c r="J790" s="44">
        <f t="shared" si="212"/>
        <v>0.42660903506454945</v>
      </c>
      <c r="K790" s="45">
        <f t="shared" si="202"/>
        <v>0.14462106338526567</v>
      </c>
      <c r="L790" s="46">
        <f t="shared" si="207"/>
        <v>0</v>
      </c>
      <c r="M790" s="46">
        <f t="shared" si="208"/>
        <v>0</v>
      </c>
      <c r="N790" s="46">
        <f t="shared" si="209"/>
        <v>0</v>
      </c>
      <c r="O790" s="47">
        <f t="shared" si="210"/>
        <v>0</v>
      </c>
      <c r="P790" s="48">
        <f t="shared" si="203"/>
        <v>462.48604248969576</v>
      </c>
      <c r="Q790" s="50">
        <f t="shared" si="204"/>
        <v>0</v>
      </c>
      <c r="AB790" s="196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</row>
    <row r="791" spans="5:42" x14ac:dyDescent="0.25">
      <c r="E791" s="49">
        <v>0</v>
      </c>
      <c r="F791" s="41">
        <v>786</v>
      </c>
      <c r="G791" s="42">
        <f t="shared" si="211"/>
        <v>85.499999999999972</v>
      </c>
      <c r="H791" s="43">
        <f t="shared" si="205"/>
        <v>8.1325999999999996E-2</v>
      </c>
      <c r="I791" s="44">
        <f t="shared" si="206"/>
        <v>6.7771666666662815E-3</v>
      </c>
      <c r="J791" s="44">
        <f t="shared" si="212"/>
        <v>0.4237178345324113</v>
      </c>
      <c r="K791" s="45">
        <f t="shared" si="202"/>
        <v>0.14426526631974793</v>
      </c>
      <c r="L791" s="46">
        <f t="shared" si="207"/>
        <v>0</v>
      </c>
      <c r="M791" s="46">
        <f t="shared" si="208"/>
        <v>0</v>
      </c>
      <c r="N791" s="46">
        <f t="shared" si="209"/>
        <v>0</v>
      </c>
      <c r="O791" s="47">
        <f t="shared" si="210"/>
        <v>0</v>
      </c>
      <c r="P791" s="48">
        <f t="shared" si="203"/>
        <v>462.48604248969576</v>
      </c>
      <c r="Q791" s="50">
        <f t="shared" si="204"/>
        <v>0</v>
      </c>
      <c r="AB791" s="196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</row>
    <row r="792" spans="5:42" x14ac:dyDescent="0.25">
      <c r="E792" s="49">
        <v>0</v>
      </c>
      <c r="F792" s="41">
        <v>787</v>
      </c>
      <c r="G792" s="42">
        <f t="shared" si="211"/>
        <v>85.5833333333333</v>
      </c>
      <c r="H792" s="43">
        <f t="shared" si="205"/>
        <v>8.1325999999999996E-2</v>
      </c>
      <c r="I792" s="44">
        <f t="shared" si="206"/>
        <v>6.7771666666662815E-3</v>
      </c>
      <c r="J792" s="44">
        <f t="shared" si="212"/>
        <v>0.42084622814814621</v>
      </c>
      <c r="K792" s="45">
        <f t="shared" si="202"/>
        <v>0.1439103445869713</v>
      </c>
      <c r="L792" s="46">
        <f t="shared" si="207"/>
        <v>0</v>
      </c>
      <c r="M792" s="46">
        <f t="shared" si="208"/>
        <v>0</v>
      </c>
      <c r="N792" s="46">
        <f t="shared" si="209"/>
        <v>0</v>
      </c>
      <c r="O792" s="47">
        <f t="shared" si="210"/>
        <v>0</v>
      </c>
      <c r="P792" s="48">
        <f t="shared" si="203"/>
        <v>462.48604248969576</v>
      </c>
      <c r="Q792" s="50">
        <f t="shared" si="204"/>
        <v>0</v>
      </c>
      <c r="AB792" s="196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</row>
    <row r="793" spans="5:42" x14ac:dyDescent="0.25">
      <c r="E793" s="49">
        <v>0</v>
      </c>
      <c r="F793" s="41">
        <v>788</v>
      </c>
      <c r="G793" s="42">
        <f t="shared" si="211"/>
        <v>85.666666666666629</v>
      </c>
      <c r="H793" s="43">
        <f t="shared" si="205"/>
        <v>8.1325999999999996E-2</v>
      </c>
      <c r="I793" s="44">
        <f t="shared" si="206"/>
        <v>6.7771666666662815E-3</v>
      </c>
      <c r="J793" s="44">
        <f t="shared" si="212"/>
        <v>0.41799408311894837</v>
      </c>
      <c r="K793" s="45">
        <f t="shared" si="202"/>
        <v>0.14355629603344014</v>
      </c>
      <c r="L793" s="46">
        <f t="shared" si="207"/>
        <v>0</v>
      </c>
      <c r="M793" s="46">
        <f t="shared" si="208"/>
        <v>0</v>
      </c>
      <c r="N793" s="46">
        <f t="shared" si="209"/>
        <v>0</v>
      </c>
      <c r="O793" s="47">
        <f t="shared" si="210"/>
        <v>0</v>
      </c>
      <c r="P793" s="48">
        <f t="shared" si="203"/>
        <v>462.48604248969576</v>
      </c>
      <c r="Q793" s="50">
        <f t="shared" si="204"/>
        <v>0</v>
      </c>
      <c r="AB793" s="196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</row>
    <row r="794" spans="5:42" x14ac:dyDescent="0.25">
      <c r="E794" s="49">
        <v>0</v>
      </c>
      <c r="F794" s="41">
        <v>789</v>
      </c>
      <c r="G794" s="42">
        <f t="shared" si="211"/>
        <v>85.749999999999957</v>
      </c>
      <c r="H794" s="43">
        <f t="shared" si="205"/>
        <v>8.1325999999999996E-2</v>
      </c>
      <c r="I794" s="44">
        <f t="shared" si="206"/>
        <v>6.7771666666662815E-3</v>
      </c>
      <c r="J794" s="44">
        <f t="shared" si="212"/>
        <v>0.41516126755197091</v>
      </c>
      <c r="K794" s="45">
        <f t="shared" si="202"/>
        <v>0.14320311851095696</v>
      </c>
      <c r="L794" s="46">
        <f t="shared" si="207"/>
        <v>0</v>
      </c>
      <c r="M794" s="46">
        <f t="shared" si="208"/>
        <v>0</v>
      </c>
      <c r="N794" s="46">
        <f t="shared" si="209"/>
        <v>0</v>
      </c>
      <c r="O794" s="47">
        <f t="shared" si="210"/>
        <v>0</v>
      </c>
      <c r="P794" s="48">
        <f t="shared" si="203"/>
        <v>462.48604248969576</v>
      </c>
      <c r="Q794" s="50">
        <f t="shared" si="204"/>
        <v>0</v>
      </c>
      <c r="AB794" s="196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</row>
    <row r="795" spans="5:42" x14ac:dyDescent="0.25">
      <c r="E795" s="49">
        <v>0</v>
      </c>
      <c r="F795" s="41">
        <v>790</v>
      </c>
      <c r="G795" s="42">
        <f t="shared" si="211"/>
        <v>85.833333333333286</v>
      </c>
      <c r="H795" s="43">
        <f t="shared" si="205"/>
        <v>8.1325999999999996E-2</v>
      </c>
      <c r="I795" s="44">
        <f t="shared" si="206"/>
        <v>6.7771666666662815E-3</v>
      </c>
      <c r="J795" s="44">
        <f t="shared" si="212"/>
        <v>0.4123476504482268</v>
      </c>
      <c r="K795" s="45">
        <f t="shared" si="202"/>
        <v>0.1428508098766092</v>
      </c>
      <c r="L795" s="46">
        <f t="shared" si="207"/>
        <v>0</v>
      </c>
      <c r="M795" s="46">
        <f t="shared" si="208"/>
        <v>0</v>
      </c>
      <c r="N795" s="46">
        <f t="shared" si="209"/>
        <v>0</v>
      </c>
      <c r="O795" s="47">
        <f t="shared" si="210"/>
        <v>0</v>
      </c>
      <c r="P795" s="48">
        <f t="shared" si="203"/>
        <v>462.48604248969576</v>
      </c>
      <c r="Q795" s="50">
        <f t="shared" si="204"/>
        <v>0</v>
      </c>
      <c r="AB795" s="196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</row>
    <row r="796" spans="5:42" x14ac:dyDescent="0.25">
      <c r="E796" s="49">
        <v>0</v>
      </c>
      <c r="F796" s="41">
        <v>791</v>
      </c>
      <c r="G796" s="42">
        <f t="shared" si="211"/>
        <v>85.916666666666615</v>
      </c>
      <c r="H796" s="43">
        <f t="shared" si="205"/>
        <v>8.1325999999999996E-2</v>
      </c>
      <c r="I796" s="44">
        <f t="shared" si="206"/>
        <v>6.7771666666709036E-3</v>
      </c>
      <c r="J796" s="44">
        <f t="shared" si="212"/>
        <v>0.40955310169653092</v>
      </c>
      <c r="K796" s="45">
        <f t="shared" si="202"/>
        <v>0.14249936799275625</v>
      </c>
      <c r="L796" s="46">
        <f t="shared" si="207"/>
        <v>0</v>
      </c>
      <c r="M796" s="46">
        <f t="shared" si="208"/>
        <v>0</v>
      </c>
      <c r="N796" s="46">
        <f t="shared" si="209"/>
        <v>0</v>
      </c>
      <c r="O796" s="47">
        <f t="shared" si="210"/>
        <v>0</v>
      </c>
      <c r="P796" s="48">
        <f t="shared" si="203"/>
        <v>462.48604248969576</v>
      </c>
      <c r="Q796" s="50">
        <f t="shared" si="204"/>
        <v>0</v>
      </c>
      <c r="AB796" s="196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</row>
    <row r="797" spans="5:42" x14ac:dyDescent="0.25">
      <c r="E797" s="49">
        <v>1</v>
      </c>
      <c r="F797" s="41">
        <v>792</v>
      </c>
      <c r="G797" s="42">
        <v>86</v>
      </c>
      <c r="H797" s="43">
        <f t="shared" si="205"/>
        <v>8.8862999999999998E-2</v>
      </c>
      <c r="I797" s="44">
        <f t="shared" si="206"/>
        <v>7.4052499999995788E-3</v>
      </c>
      <c r="J797" s="44">
        <f t="shared" si="212"/>
        <v>0.40677749206748148</v>
      </c>
      <c r="K797" s="45">
        <f t="shared" si="202"/>
        <v>0.14214879072701672</v>
      </c>
      <c r="L797" s="46">
        <f t="shared" si="207"/>
        <v>0</v>
      </c>
      <c r="M797" s="46">
        <f t="shared" si="208"/>
        <v>0</v>
      </c>
      <c r="N797" s="46">
        <f t="shared" si="209"/>
        <v>0</v>
      </c>
      <c r="O797" s="47">
        <f t="shared" si="210"/>
        <v>0</v>
      </c>
      <c r="P797" s="48">
        <f t="shared" si="203"/>
        <v>462.48604248969576</v>
      </c>
      <c r="Q797" s="50">
        <f t="shared" si="204"/>
        <v>0</v>
      </c>
      <c r="AB797" s="196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</row>
    <row r="798" spans="5:42" x14ac:dyDescent="0.25">
      <c r="E798" s="49">
        <v>0</v>
      </c>
      <c r="F798" s="41">
        <v>793</v>
      </c>
      <c r="G798" s="42">
        <f t="shared" si="211"/>
        <v>86.083333333333329</v>
      </c>
      <c r="H798" s="43">
        <f t="shared" si="205"/>
        <v>8.8862999999999998E-2</v>
      </c>
      <c r="I798" s="44">
        <f t="shared" si="206"/>
        <v>7.4052499999995788E-3</v>
      </c>
      <c r="J798" s="44">
        <f t="shared" si="212"/>
        <v>0.40376520304434893</v>
      </c>
      <c r="K798" s="45">
        <f t="shared" si="202"/>
        <v>0.14179907595225508</v>
      </c>
      <c r="L798" s="46">
        <f t="shared" si="207"/>
        <v>0</v>
      </c>
      <c r="M798" s="46">
        <f t="shared" si="208"/>
        <v>0</v>
      </c>
      <c r="N798" s="46">
        <f t="shared" si="209"/>
        <v>0</v>
      </c>
      <c r="O798" s="47">
        <f t="shared" si="210"/>
        <v>0</v>
      </c>
      <c r="P798" s="48">
        <f t="shared" si="203"/>
        <v>462.48604248969576</v>
      </c>
      <c r="Q798" s="50">
        <f t="shared" si="204"/>
        <v>0</v>
      </c>
      <c r="AB798" s="196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</row>
    <row r="799" spans="5:42" x14ac:dyDescent="0.25">
      <c r="E799" s="49">
        <v>0</v>
      </c>
      <c r="F799" s="41">
        <v>794</v>
      </c>
      <c r="G799" s="42">
        <f t="shared" si="211"/>
        <v>86.166666666666657</v>
      </c>
      <c r="H799" s="43">
        <f t="shared" si="205"/>
        <v>8.8862999999999998E-2</v>
      </c>
      <c r="I799" s="44">
        <f t="shared" si="206"/>
        <v>7.4052499999995788E-3</v>
      </c>
      <c r="J799" s="44">
        <f t="shared" si="212"/>
        <v>0.40077522077450495</v>
      </c>
      <c r="K799" s="45">
        <f t="shared" si="202"/>
        <v>0.14145022154656914</v>
      </c>
      <c r="L799" s="46">
        <f t="shared" si="207"/>
        <v>0</v>
      </c>
      <c r="M799" s="46">
        <f t="shared" si="208"/>
        <v>0</v>
      </c>
      <c r="N799" s="46">
        <f t="shared" si="209"/>
        <v>0</v>
      </c>
      <c r="O799" s="47">
        <f t="shared" si="210"/>
        <v>0</v>
      </c>
      <c r="P799" s="48">
        <f t="shared" si="203"/>
        <v>462.48604248969576</v>
      </c>
      <c r="Q799" s="50">
        <f t="shared" si="204"/>
        <v>0</v>
      </c>
      <c r="AB799" s="196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</row>
    <row r="800" spans="5:42" x14ac:dyDescent="0.25">
      <c r="E800" s="49">
        <v>0</v>
      </c>
      <c r="F800" s="41">
        <v>795</v>
      </c>
      <c r="G800" s="42">
        <f t="shared" si="211"/>
        <v>86.249999999999986</v>
      </c>
      <c r="H800" s="43">
        <f t="shared" si="205"/>
        <v>8.8862999999999998E-2</v>
      </c>
      <c r="I800" s="44">
        <f t="shared" si="206"/>
        <v>7.4052499999995788E-3</v>
      </c>
      <c r="J800" s="44">
        <f t="shared" si="212"/>
        <v>0.39780738007086469</v>
      </c>
      <c r="K800" s="45">
        <f t="shared" si="202"/>
        <v>0.14110222539327694</v>
      </c>
      <c r="L800" s="46">
        <f t="shared" si="207"/>
        <v>0</v>
      </c>
      <c r="M800" s="46">
        <f t="shared" si="208"/>
        <v>0</v>
      </c>
      <c r="N800" s="46">
        <f t="shared" si="209"/>
        <v>0</v>
      </c>
      <c r="O800" s="47">
        <f t="shared" si="210"/>
        <v>0</v>
      </c>
      <c r="P800" s="48">
        <f t="shared" si="203"/>
        <v>462.48604248969576</v>
      </c>
      <c r="Q800" s="50">
        <f t="shared" si="204"/>
        <v>0</v>
      </c>
      <c r="AB800" s="196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</row>
    <row r="801" spans="5:42" x14ac:dyDescent="0.25">
      <c r="E801" s="49">
        <v>0</v>
      </c>
      <c r="F801" s="41">
        <v>796</v>
      </c>
      <c r="G801" s="42">
        <f t="shared" si="211"/>
        <v>86.333333333333314</v>
      </c>
      <c r="H801" s="43">
        <f t="shared" si="205"/>
        <v>8.8862999999999998E-2</v>
      </c>
      <c r="I801" s="44">
        <f t="shared" si="206"/>
        <v>7.4052499999995788E-3</v>
      </c>
      <c r="J801" s="44">
        <f t="shared" si="212"/>
        <v>0.39486151696959509</v>
      </c>
      <c r="K801" s="45">
        <f t="shared" si="202"/>
        <v>0.14075508538090398</v>
      </c>
      <c r="L801" s="46">
        <f t="shared" si="207"/>
        <v>0</v>
      </c>
      <c r="M801" s="46">
        <f t="shared" si="208"/>
        <v>0</v>
      </c>
      <c r="N801" s="46">
        <f t="shared" si="209"/>
        <v>0</v>
      </c>
      <c r="O801" s="47">
        <f t="shared" si="210"/>
        <v>0</v>
      </c>
      <c r="P801" s="48">
        <f t="shared" si="203"/>
        <v>462.48604248969576</v>
      </c>
      <c r="Q801" s="50">
        <f t="shared" si="204"/>
        <v>0</v>
      </c>
      <c r="AB801" s="196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</row>
    <row r="802" spans="5:42" x14ac:dyDescent="0.25">
      <c r="E802" s="49">
        <v>0</v>
      </c>
      <c r="F802" s="41">
        <v>797</v>
      </c>
      <c r="G802" s="42">
        <f t="shared" si="211"/>
        <v>86.416666666666643</v>
      </c>
      <c r="H802" s="43">
        <f t="shared" si="205"/>
        <v>8.8862999999999998E-2</v>
      </c>
      <c r="I802" s="44">
        <f t="shared" si="206"/>
        <v>7.4052499999995788E-3</v>
      </c>
      <c r="J802" s="44">
        <f t="shared" si="212"/>
        <v>0.39193746872105617</v>
      </c>
      <c r="K802" s="45">
        <f t="shared" si="202"/>
        <v>0.1404087994031705</v>
      </c>
      <c r="L802" s="46">
        <f t="shared" si="207"/>
        <v>0</v>
      </c>
      <c r="M802" s="46">
        <f t="shared" si="208"/>
        <v>0</v>
      </c>
      <c r="N802" s="46">
        <f t="shared" si="209"/>
        <v>0</v>
      </c>
      <c r="O802" s="47">
        <f t="shared" si="210"/>
        <v>0</v>
      </c>
      <c r="P802" s="48">
        <f t="shared" si="203"/>
        <v>462.48604248969576</v>
      </c>
      <c r="Q802" s="50">
        <f t="shared" si="204"/>
        <v>0</v>
      </c>
      <c r="AB802" s="196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</row>
    <row r="803" spans="5:42" x14ac:dyDescent="0.25">
      <c r="E803" s="49">
        <v>0</v>
      </c>
      <c r="F803" s="41">
        <v>798</v>
      </c>
      <c r="G803" s="42">
        <f t="shared" si="211"/>
        <v>86.499999999999972</v>
      </c>
      <c r="H803" s="43">
        <f t="shared" si="205"/>
        <v>8.8862999999999998E-2</v>
      </c>
      <c r="I803" s="44">
        <f t="shared" si="206"/>
        <v>7.4052499999995788E-3</v>
      </c>
      <c r="J803" s="44">
        <f t="shared" si="212"/>
        <v>0.3890350737808097</v>
      </c>
      <c r="K803" s="45">
        <f t="shared" si="202"/>
        <v>0.14006336535897854</v>
      </c>
      <c r="L803" s="46">
        <f t="shared" si="207"/>
        <v>0</v>
      </c>
      <c r="M803" s="46">
        <f t="shared" si="208"/>
        <v>0</v>
      </c>
      <c r="N803" s="46">
        <f t="shared" si="209"/>
        <v>0</v>
      </c>
      <c r="O803" s="47">
        <f t="shared" si="210"/>
        <v>0</v>
      </c>
      <c r="P803" s="48">
        <f t="shared" si="203"/>
        <v>462.48604248969576</v>
      </c>
      <c r="Q803" s="50">
        <f t="shared" si="204"/>
        <v>0</v>
      </c>
      <c r="AB803" s="196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</row>
    <row r="804" spans="5:42" x14ac:dyDescent="0.25">
      <c r="E804" s="49">
        <v>0</v>
      </c>
      <c r="F804" s="41">
        <v>799</v>
      </c>
      <c r="G804" s="42">
        <f t="shared" si="211"/>
        <v>86.5833333333333</v>
      </c>
      <c r="H804" s="43">
        <f t="shared" si="205"/>
        <v>8.8862999999999998E-2</v>
      </c>
      <c r="I804" s="44">
        <f t="shared" si="206"/>
        <v>7.4052499999995788E-3</v>
      </c>
      <c r="J804" s="44">
        <f t="shared" si="212"/>
        <v>0.3861541718006945</v>
      </c>
      <c r="K804" s="45">
        <f t="shared" si="202"/>
        <v>0.13971878115239927</v>
      </c>
      <c r="L804" s="46">
        <f t="shared" si="207"/>
        <v>0</v>
      </c>
      <c r="M804" s="46">
        <f t="shared" si="208"/>
        <v>0</v>
      </c>
      <c r="N804" s="46">
        <f t="shared" si="209"/>
        <v>0</v>
      </c>
      <c r="O804" s="47">
        <f t="shared" si="210"/>
        <v>0</v>
      </c>
      <c r="P804" s="48">
        <f t="shared" si="203"/>
        <v>462.48604248969576</v>
      </c>
      <c r="Q804" s="50">
        <f t="shared" si="204"/>
        <v>0</v>
      </c>
      <c r="AB804" s="196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</row>
    <row r="805" spans="5:42" x14ac:dyDescent="0.25">
      <c r="E805" s="49">
        <v>0</v>
      </c>
      <c r="F805" s="41">
        <v>800</v>
      </c>
      <c r="G805" s="42">
        <f t="shared" si="211"/>
        <v>86.666666666666629</v>
      </c>
      <c r="H805" s="43">
        <f t="shared" si="205"/>
        <v>8.8862999999999998E-2</v>
      </c>
      <c r="I805" s="44">
        <f t="shared" si="206"/>
        <v>7.4052499999995788E-3</v>
      </c>
      <c r="J805" s="44">
        <f t="shared" si="212"/>
        <v>0.38329460361996759</v>
      </c>
      <c r="K805" s="45">
        <f t="shared" si="202"/>
        <v>0.13937504469266032</v>
      </c>
      <c r="L805" s="46">
        <f t="shared" si="207"/>
        <v>0</v>
      </c>
      <c r="M805" s="46">
        <f t="shared" si="208"/>
        <v>0</v>
      </c>
      <c r="N805" s="46">
        <f t="shared" si="209"/>
        <v>0</v>
      </c>
      <c r="O805" s="47">
        <f t="shared" si="210"/>
        <v>0</v>
      </c>
      <c r="P805" s="48">
        <f t="shared" si="203"/>
        <v>462.48604248969576</v>
      </c>
      <c r="Q805" s="50">
        <f t="shared" si="204"/>
        <v>0</v>
      </c>
      <c r="AB805" s="196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</row>
    <row r="806" spans="5:42" x14ac:dyDescent="0.25">
      <c r="E806" s="49">
        <v>0</v>
      </c>
      <c r="F806" s="41">
        <v>801</v>
      </c>
      <c r="G806" s="42">
        <f t="shared" si="211"/>
        <v>86.749999999999957</v>
      </c>
      <c r="H806" s="43">
        <f t="shared" si="205"/>
        <v>8.8862999999999998E-2</v>
      </c>
      <c r="I806" s="44">
        <f t="shared" si="206"/>
        <v>7.4052499999995788E-3</v>
      </c>
      <c r="J806" s="44">
        <f t="shared" si="212"/>
        <v>0.38045621125651097</v>
      </c>
      <c r="K806" s="45">
        <f t="shared" si="202"/>
        <v>0.13903215389413295</v>
      </c>
      <c r="L806" s="46">
        <f t="shared" si="207"/>
        <v>0</v>
      </c>
      <c r="M806" s="46">
        <f t="shared" si="208"/>
        <v>0</v>
      </c>
      <c r="N806" s="46">
        <f t="shared" si="209"/>
        <v>0</v>
      </c>
      <c r="O806" s="47">
        <f t="shared" si="210"/>
        <v>0</v>
      </c>
      <c r="P806" s="48">
        <f t="shared" si="203"/>
        <v>462.48604248969576</v>
      </c>
      <c r="Q806" s="50">
        <f t="shared" si="204"/>
        <v>0</v>
      </c>
      <c r="AB806" s="196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</row>
    <row r="807" spans="5:42" x14ac:dyDescent="0.25">
      <c r="E807" s="49">
        <v>0</v>
      </c>
      <c r="F807" s="41">
        <v>802</v>
      </c>
      <c r="G807" s="42">
        <f t="shared" si="211"/>
        <v>86.833333333333286</v>
      </c>
      <c r="H807" s="43">
        <f t="shared" si="205"/>
        <v>8.8862999999999998E-2</v>
      </c>
      <c r="I807" s="44">
        <f t="shared" si="206"/>
        <v>7.4052499999995788E-3</v>
      </c>
      <c r="J807" s="44">
        <f t="shared" si="212"/>
        <v>0.37763883789810387</v>
      </c>
      <c r="K807" s="45">
        <f t="shared" si="202"/>
        <v>0.13869010667631954</v>
      </c>
      <c r="L807" s="46">
        <f t="shared" si="207"/>
        <v>0</v>
      </c>
      <c r="M807" s="46">
        <f t="shared" si="208"/>
        <v>0</v>
      </c>
      <c r="N807" s="46">
        <f t="shared" si="209"/>
        <v>0</v>
      </c>
      <c r="O807" s="47">
        <f t="shared" si="210"/>
        <v>0</v>
      </c>
      <c r="P807" s="48">
        <f t="shared" si="203"/>
        <v>462.48604248969576</v>
      </c>
      <c r="Q807" s="50">
        <f t="shared" si="204"/>
        <v>0</v>
      </c>
      <c r="AB807" s="196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</row>
    <row r="808" spans="5:42" x14ac:dyDescent="0.25">
      <c r="E808" s="49">
        <v>0</v>
      </c>
      <c r="F808" s="41">
        <v>803</v>
      </c>
      <c r="G808" s="42">
        <f t="shared" si="211"/>
        <v>86.916666666666615</v>
      </c>
      <c r="H808" s="43">
        <f t="shared" si="205"/>
        <v>8.8862999999999998E-2</v>
      </c>
      <c r="I808" s="44">
        <f t="shared" si="206"/>
        <v>7.4052500000046304E-3</v>
      </c>
      <c r="J808" s="44">
        <f t="shared" si="212"/>
        <v>0.3748423278937591</v>
      </c>
      <c r="K808" s="45">
        <f t="shared" si="202"/>
        <v>0.138348900963841</v>
      </c>
      <c r="L808" s="46">
        <f t="shared" si="207"/>
        <v>0</v>
      </c>
      <c r="M808" s="46">
        <f t="shared" si="208"/>
        <v>0</v>
      </c>
      <c r="N808" s="46">
        <f t="shared" si="209"/>
        <v>0</v>
      </c>
      <c r="O808" s="47">
        <f t="shared" si="210"/>
        <v>0</v>
      </c>
      <c r="P808" s="48">
        <f t="shared" si="203"/>
        <v>462.48604248969576</v>
      </c>
      <c r="Q808" s="50">
        <f t="shared" si="204"/>
        <v>0</v>
      </c>
      <c r="AB808" s="196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</row>
    <row r="809" spans="5:42" x14ac:dyDescent="0.25">
      <c r="E809" s="49">
        <v>1</v>
      </c>
      <c r="F809" s="41">
        <v>804</v>
      </c>
      <c r="G809" s="42">
        <v>87</v>
      </c>
      <c r="H809" s="43">
        <f t="shared" si="205"/>
        <v>9.6958000000000003E-2</v>
      </c>
      <c r="I809" s="44">
        <f t="shared" si="206"/>
        <v>8.079833333332875E-3</v>
      </c>
      <c r="J809" s="44">
        <f t="shared" si="212"/>
        <v>0.37206652674512214</v>
      </c>
      <c r="K809" s="45">
        <f t="shared" si="202"/>
        <v>0.13800853468642399</v>
      </c>
      <c r="L809" s="46">
        <f t="shared" si="207"/>
        <v>0</v>
      </c>
      <c r="M809" s="46">
        <f t="shared" si="208"/>
        <v>0</v>
      </c>
      <c r="N809" s="46">
        <f t="shared" si="209"/>
        <v>0</v>
      </c>
      <c r="O809" s="47">
        <f t="shared" si="210"/>
        <v>0</v>
      </c>
      <c r="P809" s="48">
        <f t="shared" si="203"/>
        <v>462.48604248969576</v>
      </c>
      <c r="Q809" s="50">
        <f t="shared" si="204"/>
        <v>0</v>
      </c>
      <c r="AB809" s="196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</row>
    <row r="810" spans="5:42" x14ac:dyDescent="0.25">
      <c r="E810" s="49">
        <v>0</v>
      </c>
      <c r="F810" s="41">
        <v>805</v>
      </c>
      <c r="G810" s="42">
        <f t="shared" si="211"/>
        <v>87.083333333333329</v>
      </c>
      <c r="H810" s="43">
        <f t="shared" si="205"/>
        <v>9.6958000000000003E-2</v>
      </c>
      <c r="I810" s="44">
        <f t="shared" si="206"/>
        <v>8.079833333332875E-3</v>
      </c>
      <c r="J810" s="44">
        <f t="shared" si="212"/>
        <v>0.36906029122010953</v>
      </c>
      <c r="K810" s="45">
        <f t="shared" si="202"/>
        <v>0.13766900577888844</v>
      </c>
      <c r="L810" s="46">
        <f t="shared" si="207"/>
        <v>0</v>
      </c>
      <c r="M810" s="46">
        <f t="shared" si="208"/>
        <v>0</v>
      </c>
      <c r="N810" s="46">
        <f t="shared" si="209"/>
        <v>0</v>
      </c>
      <c r="O810" s="47">
        <f t="shared" si="210"/>
        <v>0</v>
      </c>
      <c r="P810" s="48">
        <f t="shared" si="203"/>
        <v>462.48604248969576</v>
      </c>
      <c r="Q810" s="50">
        <f t="shared" si="204"/>
        <v>0</v>
      </c>
      <c r="AB810" s="196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</row>
    <row r="811" spans="5:42" x14ac:dyDescent="0.25">
      <c r="E811" s="49">
        <v>0</v>
      </c>
      <c r="F811" s="41">
        <v>806</v>
      </c>
      <c r="G811" s="42">
        <f t="shared" si="211"/>
        <v>87.166666666666657</v>
      </c>
      <c r="H811" s="43">
        <f t="shared" si="205"/>
        <v>9.6958000000000003E-2</v>
      </c>
      <c r="I811" s="44">
        <f t="shared" si="206"/>
        <v>8.079833333332875E-3</v>
      </c>
      <c r="J811" s="44">
        <f t="shared" si="212"/>
        <v>0.36607834557709978</v>
      </c>
      <c r="K811" s="45">
        <f t="shared" si="202"/>
        <v>0.13733031218113503</v>
      </c>
      <c r="L811" s="46">
        <f t="shared" si="207"/>
        <v>0</v>
      </c>
      <c r="M811" s="46">
        <f t="shared" si="208"/>
        <v>0</v>
      </c>
      <c r="N811" s="46">
        <f t="shared" si="209"/>
        <v>0</v>
      </c>
      <c r="O811" s="47">
        <f t="shared" si="210"/>
        <v>0</v>
      </c>
      <c r="P811" s="48">
        <f t="shared" si="203"/>
        <v>462.48604248969576</v>
      </c>
      <c r="Q811" s="50">
        <f t="shared" si="204"/>
        <v>0</v>
      </c>
      <c r="AB811" s="196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</row>
    <row r="812" spans="5:42" x14ac:dyDescent="0.25">
      <c r="E812" s="49">
        <v>0</v>
      </c>
      <c r="F812" s="41">
        <v>807</v>
      </c>
      <c r="G812" s="42">
        <f t="shared" si="211"/>
        <v>87.249999999999986</v>
      </c>
      <c r="H812" s="43">
        <f t="shared" si="205"/>
        <v>9.6958000000000003E-2</v>
      </c>
      <c r="I812" s="44">
        <f t="shared" si="206"/>
        <v>8.079833333332875E-3</v>
      </c>
      <c r="J812" s="44">
        <f t="shared" si="212"/>
        <v>0.36312049355789461</v>
      </c>
      <c r="K812" s="45">
        <f t="shared" si="202"/>
        <v>0.13699245183813291</v>
      </c>
      <c r="L812" s="46">
        <f t="shared" si="207"/>
        <v>0</v>
      </c>
      <c r="M812" s="46">
        <f t="shared" si="208"/>
        <v>0</v>
      </c>
      <c r="N812" s="46">
        <f t="shared" si="209"/>
        <v>0</v>
      </c>
      <c r="O812" s="47">
        <f t="shared" si="210"/>
        <v>0</v>
      </c>
      <c r="P812" s="48">
        <f t="shared" si="203"/>
        <v>462.48604248969576</v>
      </c>
      <c r="Q812" s="50">
        <f t="shared" si="204"/>
        <v>0</v>
      </c>
      <c r="AB812" s="196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</row>
    <row r="813" spans="5:42" x14ac:dyDescent="0.25">
      <c r="E813" s="49">
        <v>0</v>
      </c>
      <c r="F813" s="41">
        <v>808</v>
      </c>
      <c r="G813" s="42">
        <f t="shared" si="211"/>
        <v>87.333333333333314</v>
      </c>
      <c r="H813" s="43">
        <f t="shared" si="205"/>
        <v>9.6958000000000003E-2</v>
      </c>
      <c r="I813" s="44">
        <f t="shared" si="206"/>
        <v>8.079833333332875E-3</v>
      </c>
      <c r="J813" s="44">
        <f t="shared" si="212"/>
        <v>0.36018654049002924</v>
      </c>
      <c r="K813" s="45">
        <f t="shared" si="202"/>
        <v>0.13665542269990674</v>
      </c>
      <c r="L813" s="46">
        <f t="shared" si="207"/>
        <v>0</v>
      </c>
      <c r="M813" s="46">
        <f t="shared" si="208"/>
        <v>0</v>
      </c>
      <c r="N813" s="46">
        <f t="shared" si="209"/>
        <v>0</v>
      </c>
      <c r="O813" s="47">
        <f t="shared" si="210"/>
        <v>0</v>
      </c>
      <c r="P813" s="48">
        <f t="shared" si="203"/>
        <v>462.48604248969576</v>
      </c>
      <c r="Q813" s="50">
        <f t="shared" si="204"/>
        <v>0</v>
      </c>
      <c r="AB813" s="196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</row>
    <row r="814" spans="5:42" x14ac:dyDescent="0.25">
      <c r="E814" s="49">
        <v>0</v>
      </c>
      <c r="F814" s="41">
        <v>809</v>
      </c>
      <c r="G814" s="42">
        <f t="shared" si="211"/>
        <v>87.416666666666643</v>
      </c>
      <c r="H814" s="43">
        <f t="shared" si="205"/>
        <v>9.6958000000000003E-2</v>
      </c>
      <c r="I814" s="44">
        <f t="shared" si="206"/>
        <v>8.079833333332875E-3</v>
      </c>
      <c r="J814" s="44">
        <f t="shared" si="212"/>
        <v>0.35727629327396004</v>
      </c>
      <c r="K814" s="45">
        <f t="shared" si="202"/>
        <v>0.13631922272152469</v>
      </c>
      <c r="L814" s="46">
        <f t="shared" si="207"/>
        <v>0</v>
      </c>
      <c r="M814" s="46">
        <f t="shared" si="208"/>
        <v>0</v>
      </c>
      <c r="N814" s="46">
        <f t="shared" si="209"/>
        <v>0</v>
      </c>
      <c r="O814" s="47">
        <f t="shared" si="210"/>
        <v>0</v>
      </c>
      <c r="P814" s="48">
        <f t="shared" si="203"/>
        <v>462.48604248969576</v>
      </c>
      <c r="Q814" s="50">
        <f t="shared" si="204"/>
        <v>0</v>
      </c>
      <c r="AB814" s="196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</row>
    <row r="815" spans="5:42" x14ac:dyDescent="0.25">
      <c r="E815" s="49">
        <v>0</v>
      </c>
      <c r="F815" s="41">
        <v>810</v>
      </c>
      <c r="G815" s="42">
        <f t="shared" si="211"/>
        <v>87.499999999999972</v>
      </c>
      <c r="H815" s="43">
        <f t="shared" si="205"/>
        <v>9.6958000000000003E-2</v>
      </c>
      <c r="I815" s="44">
        <f t="shared" si="206"/>
        <v>8.079833333332875E-3</v>
      </c>
      <c r="J815" s="44">
        <f t="shared" si="212"/>
        <v>0.35438956037035552</v>
      </c>
      <c r="K815" s="45">
        <f t="shared" si="202"/>
        <v>0.13598384986308593</v>
      </c>
      <c r="L815" s="46">
        <f t="shared" si="207"/>
        <v>0</v>
      </c>
      <c r="M815" s="46">
        <f t="shared" si="208"/>
        <v>0</v>
      </c>
      <c r="N815" s="46">
        <f t="shared" si="209"/>
        <v>0</v>
      </c>
      <c r="O815" s="47">
        <f t="shared" si="210"/>
        <v>0</v>
      </c>
      <c r="P815" s="48">
        <f t="shared" si="203"/>
        <v>462.48604248969576</v>
      </c>
      <c r="Q815" s="50">
        <f t="shared" si="204"/>
        <v>0</v>
      </c>
      <c r="AB815" s="196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</row>
    <row r="816" spans="5:42" x14ac:dyDescent="0.25">
      <c r="E816" s="49">
        <v>0</v>
      </c>
      <c r="F816" s="41">
        <v>811</v>
      </c>
      <c r="G816" s="42">
        <f t="shared" si="211"/>
        <v>87.5833333333333</v>
      </c>
      <c r="H816" s="43">
        <f t="shared" si="205"/>
        <v>9.6958000000000003E-2</v>
      </c>
      <c r="I816" s="44">
        <f t="shared" si="206"/>
        <v>8.079833333332875E-3</v>
      </c>
      <c r="J816" s="44">
        <f t="shared" si="212"/>
        <v>0.35152615178748997</v>
      </c>
      <c r="K816" s="45">
        <f t="shared" si="202"/>
        <v>0.13564930208970799</v>
      </c>
      <c r="L816" s="46">
        <f t="shared" si="207"/>
        <v>0</v>
      </c>
      <c r="M816" s="46">
        <f t="shared" si="208"/>
        <v>0</v>
      </c>
      <c r="N816" s="46">
        <f t="shared" si="209"/>
        <v>0</v>
      </c>
      <c r="O816" s="47">
        <f t="shared" si="210"/>
        <v>0</v>
      </c>
      <c r="P816" s="48">
        <f t="shared" si="203"/>
        <v>462.48604248969576</v>
      </c>
      <c r="Q816" s="50">
        <f t="shared" si="204"/>
        <v>0</v>
      </c>
      <c r="AB816" s="196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</row>
    <row r="817" spans="5:42" x14ac:dyDescent="0.25">
      <c r="E817" s="49">
        <v>0</v>
      </c>
      <c r="F817" s="41">
        <v>812</v>
      </c>
      <c r="G817" s="42">
        <f t="shared" si="211"/>
        <v>87.666666666666629</v>
      </c>
      <c r="H817" s="43">
        <f t="shared" si="205"/>
        <v>9.6958000000000003E-2</v>
      </c>
      <c r="I817" s="44">
        <f t="shared" si="206"/>
        <v>8.079833333332875E-3</v>
      </c>
      <c r="J817" s="44">
        <f t="shared" si="212"/>
        <v>0.34868587906873921</v>
      </c>
      <c r="K817" s="45">
        <f t="shared" si="202"/>
        <v>0.13531557737151481</v>
      </c>
      <c r="L817" s="46">
        <f t="shared" si="207"/>
        <v>0</v>
      </c>
      <c r="M817" s="46">
        <f t="shared" si="208"/>
        <v>0</v>
      </c>
      <c r="N817" s="46">
        <f t="shared" si="209"/>
        <v>0</v>
      </c>
      <c r="O817" s="47">
        <f t="shared" si="210"/>
        <v>0</v>
      </c>
      <c r="P817" s="48">
        <f t="shared" si="203"/>
        <v>462.48604248969576</v>
      </c>
      <c r="Q817" s="50">
        <f t="shared" si="204"/>
        <v>0</v>
      </c>
      <c r="AB817" s="196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</row>
    <row r="818" spans="5:42" x14ac:dyDescent="0.25">
      <c r="E818" s="49">
        <v>0</v>
      </c>
      <c r="F818" s="41">
        <v>813</v>
      </c>
      <c r="G818" s="42">
        <f t="shared" si="211"/>
        <v>87.749999999999957</v>
      </c>
      <c r="H818" s="43">
        <f t="shared" si="205"/>
        <v>9.6958000000000003E-2</v>
      </c>
      <c r="I818" s="44">
        <f t="shared" si="206"/>
        <v>8.079833333332875E-3</v>
      </c>
      <c r="J818" s="44">
        <f t="shared" si="212"/>
        <v>0.34586855528017713</v>
      </c>
      <c r="K818" s="45">
        <f t="shared" si="202"/>
        <v>0.13498267368362418</v>
      </c>
      <c r="L818" s="46">
        <f t="shared" si="207"/>
        <v>0</v>
      </c>
      <c r="M818" s="46">
        <f t="shared" si="208"/>
        <v>0</v>
      </c>
      <c r="N818" s="46">
        <f t="shared" si="209"/>
        <v>0</v>
      </c>
      <c r="O818" s="47">
        <f t="shared" si="210"/>
        <v>0</v>
      </c>
      <c r="P818" s="48">
        <f t="shared" si="203"/>
        <v>462.48604248969576</v>
      </c>
      <c r="Q818" s="50">
        <f t="shared" si="204"/>
        <v>0</v>
      </c>
      <c r="AB818" s="196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</row>
    <row r="819" spans="5:42" x14ac:dyDescent="0.25">
      <c r="E819" s="49">
        <v>0</v>
      </c>
      <c r="F819" s="41">
        <v>814</v>
      </c>
      <c r="G819" s="42">
        <f t="shared" si="211"/>
        <v>87.833333333333286</v>
      </c>
      <c r="H819" s="43">
        <f t="shared" si="205"/>
        <v>9.6958000000000003E-2</v>
      </c>
      <c r="I819" s="44">
        <f t="shared" si="206"/>
        <v>8.079833333332875E-3</v>
      </c>
      <c r="J819" s="44">
        <f t="shared" si="212"/>
        <v>0.34307399499827268</v>
      </c>
      <c r="K819" s="45">
        <f t="shared" si="202"/>
        <v>0.13465058900613547</v>
      </c>
      <c r="L819" s="46">
        <f t="shared" si="207"/>
        <v>0</v>
      </c>
      <c r="M819" s="46">
        <f t="shared" si="208"/>
        <v>0</v>
      </c>
      <c r="N819" s="46">
        <f t="shared" si="209"/>
        <v>0</v>
      </c>
      <c r="O819" s="47">
        <f t="shared" si="210"/>
        <v>0</v>
      </c>
      <c r="P819" s="48">
        <f t="shared" si="203"/>
        <v>462.48604248969576</v>
      </c>
      <c r="Q819" s="50">
        <f t="shared" si="204"/>
        <v>0</v>
      </c>
      <c r="AB819" s="196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</row>
    <row r="820" spans="5:42" x14ac:dyDescent="0.25">
      <c r="E820" s="49">
        <v>0</v>
      </c>
      <c r="F820" s="41">
        <v>815</v>
      </c>
      <c r="G820" s="42">
        <f t="shared" si="211"/>
        <v>87.916666666666615</v>
      </c>
      <c r="H820" s="43">
        <f t="shared" si="205"/>
        <v>9.6958000000000003E-2</v>
      </c>
      <c r="I820" s="44">
        <f t="shared" si="206"/>
        <v>8.0798333333383862E-3</v>
      </c>
      <c r="J820" s="44">
        <f t="shared" si="212"/>
        <v>0.34030201429768597</v>
      </c>
      <c r="K820" s="45">
        <f t="shared" si="202"/>
        <v>0.13431932132411742</v>
      </c>
      <c r="L820" s="46">
        <f t="shared" si="207"/>
        <v>0</v>
      </c>
      <c r="M820" s="46">
        <f t="shared" si="208"/>
        <v>0</v>
      </c>
      <c r="N820" s="46">
        <f t="shared" si="209"/>
        <v>0</v>
      </c>
      <c r="O820" s="47">
        <f t="shared" si="210"/>
        <v>0</v>
      </c>
      <c r="P820" s="48">
        <f t="shared" si="203"/>
        <v>462.48604248969576</v>
      </c>
      <c r="Q820" s="50">
        <f t="shared" si="204"/>
        <v>0</v>
      </c>
      <c r="AB820" s="196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</row>
    <row r="821" spans="5:42" x14ac:dyDescent="0.25">
      <c r="E821" s="49">
        <v>1</v>
      </c>
      <c r="F821" s="41">
        <v>816</v>
      </c>
      <c r="G821" s="42">
        <v>88</v>
      </c>
      <c r="H821" s="43">
        <f t="shared" si="205"/>
        <v>0.105631</v>
      </c>
      <c r="I821" s="44">
        <f t="shared" si="206"/>
        <v>8.8025833333328328E-3</v>
      </c>
      <c r="J821" s="44">
        <f t="shared" si="212"/>
        <v>0.33755243073916136</v>
      </c>
      <c r="K821" s="45">
        <f t="shared" si="202"/>
        <v>0.1339888686275961</v>
      </c>
      <c r="L821" s="46">
        <f t="shared" si="207"/>
        <v>0</v>
      </c>
      <c r="M821" s="46">
        <f t="shared" si="208"/>
        <v>0</v>
      </c>
      <c r="N821" s="46">
        <f t="shared" si="209"/>
        <v>0</v>
      </c>
      <c r="O821" s="47">
        <f t="shared" si="210"/>
        <v>0</v>
      </c>
      <c r="P821" s="48">
        <f t="shared" si="203"/>
        <v>462.48604248969576</v>
      </c>
      <c r="Q821" s="50">
        <f t="shared" si="204"/>
        <v>0</v>
      </c>
      <c r="AB821" s="196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</row>
    <row r="822" spans="5:42" x14ac:dyDescent="0.25">
      <c r="E822" s="49">
        <v>0</v>
      </c>
      <c r="F822" s="41">
        <v>817</v>
      </c>
      <c r="G822" s="42">
        <f t="shared" si="211"/>
        <v>88.083333333333329</v>
      </c>
      <c r="H822" s="43">
        <f t="shared" si="205"/>
        <v>0.105631</v>
      </c>
      <c r="I822" s="44">
        <f t="shared" si="206"/>
        <v>8.8025833333328328E-3</v>
      </c>
      <c r="J822" s="44">
        <f t="shared" si="212"/>
        <v>0.33458109733821084</v>
      </c>
      <c r="K822" s="45">
        <f t="shared" si="202"/>
        <v>0.13365922891154211</v>
      </c>
      <c r="L822" s="46">
        <f t="shared" si="207"/>
        <v>0</v>
      </c>
      <c r="M822" s="46">
        <f t="shared" si="208"/>
        <v>0</v>
      </c>
      <c r="N822" s="46">
        <f t="shared" si="209"/>
        <v>0</v>
      </c>
      <c r="O822" s="47">
        <f t="shared" si="210"/>
        <v>0</v>
      </c>
      <c r="P822" s="48">
        <f t="shared" si="203"/>
        <v>462.48604248969576</v>
      </c>
      <c r="Q822" s="50">
        <f t="shared" si="204"/>
        <v>0</v>
      </c>
      <c r="AB822" s="196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</row>
    <row r="823" spans="5:42" x14ac:dyDescent="0.25">
      <c r="E823" s="49">
        <v>0</v>
      </c>
      <c r="F823" s="41">
        <v>818</v>
      </c>
      <c r="G823" s="42">
        <f t="shared" si="211"/>
        <v>88.166666666666657</v>
      </c>
      <c r="H823" s="43">
        <f t="shared" si="205"/>
        <v>0.105631</v>
      </c>
      <c r="I823" s="44">
        <f t="shared" si="206"/>
        <v>8.8025833333328328E-3</v>
      </c>
      <c r="J823" s="44">
        <f t="shared" si="212"/>
        <v>0.33163591934713332</v>
      </c>
      <c r="K823" s="45">
        <f t="shared" si="202"/>
        <v>0.13333040017585926</v>
      </c>
      <c r="L823" s="46">
        <f t="shared" si="207"/>
        <v>0</v>
      </c>
      <c r="M823" s="46">
        <f t="shared" si="208"/>
        <v>0</v>
      </c>
      <c r="N823" s="46">
        <f t="shared" si="209"/>
        <v>0</v>
      </c>
      <c r="O823" s="47">
        <f t="shared" si="210"/>
        <v>0</v>
      </c>
      <c r="P823" s="48">
        <f t="shared" si="203"/>
        <v>462.48604248969576</v>
      </c>
      <c r="Q823" s="50">
        <f t="shared" si="204"/>
        <v>0</v>
      </c>
      <c r="AB823" s="196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</row>
    <row r="824" spans="5:42" x14ac:dyDescent="0.25">
      <c r="E824" s="49">
        <v>0</v>
      </c>
      <c r="F824" s="41">
        <v>819</v>
      </c>
      <c r="G824" s="42">
        <f t="shared" si="211"/>
        <v>88.249999999999986</v>
      </c>
      <c r="H824" s="43">
        <f t="shared" si="205"/>
        <v>0.105631</v>
      </c>
      <c r="I824" s="44">
        <f t="shared" si="206"/>
        <v>8.8025833333328328E-3</v>
      </c>
      <c r="J824" s="44">
        <f t="shared" si="212"/>
        <v>0.32871666653075371</v>
      </c>
      <c r="K824" s="45">
        <f t="shared" si="202"/>
        <v>0.13300238042537171</v>
      </c>
      <c r="L824" s="46">
        <f t="shared" si="207"/>
        <v>0</v>
      </c>
      <c r="M824" s="46">
        <f t="shared" si="208"/>
        <v>0</v>
      </c>
      <c r="N824" s="46">
        <f t="shared" si="209"/>
        <v>0</v>
      </c>
      <c r="O824" s="47">
        <f t="shared" si="210"/>
        <v>0</v>
      </c>
      <c r="P824" s="48">
        <f t="shared" si="203"/>
        <v>462.48604248969576</v>
      </c>
      <c r="Q824" s="50">
        <f t="shared" si="204"/>
        <v>0</v>
      </c>
      <c r="AB824" s="196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</row>
    <row r="825" spans="5:42" x14ac:dyDescent="0.25">
      <c r="E825" s="49">
        <v>0</v>
      </c>
      <c r="F825" s="41">
        <v>820</v>
      </c>
      <c r="G825" s="42">
        <f t="shared" si="211"/>
        <v>88.333333333333314</v>
      </c>
      <c r="H825" s="43">
        <f t="shared" si="205"/>
        <v>0.105631</v>
      </c>
      <c r="I825" s="44">
        <f t="shared" si="206"/>
        <v>8.8025833333328328E-3</v>
      </c>
      <c r="J825" s="44">
        <f t="shared" si="212"/>
        <v>0.32582311068056136</v>
      </c>
      <c r="K825" s="45">
        <f t="shared" si="202"/>
        <v>0.13267516766981233</v>
      </c>
      <c r="L825" s="46">
        <f t="shared" si="207"/>
        <v>0</v>
      </c>
      <c r="M825" s="46">
        <f t="shared" si="208"/>
        <v>0</v>
      </c>
      <c r="N825" s="46">
        <f t="shared" si="209"/>
        <v>0</v>
      </c>
      <c r="O825" s="47">
        <f t="shared" si="210"/>
        <v>0</v>
      </c>
      <c r="P825" s="48">
        <f t="shared" si="203"/>
        <v>462.48604248969576</v>
      </c>
      <c r="Q825" s="50">
        <f t="shared" si="204"/>
        <v>0</v>
      </c>
      <c r="AB825" s="196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</row>
    <row r="826" spans="5:42" x14ac:dyDescent="0.25">
      <c r="E826" s="49">
        <v>0</v>
      </c>
      <c r="F826" s="41">
        <v>821</v>
      </c>
      <c r="G826" s="42">
        <f t="shared" si="211"/>
        <v>88.416666666666643</v>
      </c>
      <c r="H826" s="43">
        <f t="shared" si="205"/>
        <v>0.105631</v>
      </c>
      <c r="I826" s="44">
        <f t="shared" si="206"/>
        <v>8.8025833333328328E-3</v>
      </c>
      <c r="J826" s="44">
        <f t="shared" si="212"/>
        <v>0.32295502559687</v>
      </c>
      <c r="K826" s="45">
        <f t="shared" si="202"/>
        <v>0.13234875992381034</v>
      </c>
      <c r="L826" s="46">
        <f t="shared" si="207"/>
        <v>0</v>
      </c>
      <c r="M826" s="46">
        <f t="shared" si="208"/>
        <v>0</v>
      </c>
      <c r="N826" s="46">
        <f t="shared" si="209"/>
        <v>0</v>
      </c>
      <c r="O826" s="47">
        <f t="shared" si="210"/>
        <v>0</v>
      </c>
      <c r="P826" s="48">
        <f t="shared" si="203"/>
        <v>462.48604248969576</v>
      </c>
      <c r="Q826" s="50">
        <f t="shared" si="204"/>
        <v>0</v>
      </c>
      <c r="AB826" s="196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</row>
    <row r="827" spans="5:42" x14ac:dyDescent="0.25">
      <c r="E827" s="49">
        <v>0</v>
      </c>
      <c r="F827" s="41">
        <v>822</v>
      </c>
      <c r="G827" s="42">
        <f t="shared" si="211"/>
        <v>88.499999999999972</v>
      </c>
      <c r="H827" s="43">
        <f t="shared" si="205"/>
        <v>0.105631</v>
      </c>
      <c r="I827" s="44">
        <f t="shared" si="206"/>
        <v>8.8025833333328328E-3</v>
      </c>
      <c r="J827" s="44">
        <f t="shared" si="212"/>
        <v>0.32011218707113492</v>
      </c>
      <c r="K827" s="45">
        <f t="shared" si="202"/>
        <v>0.13202315520687949</v>
      </c>
      <c r="L827" s="46">
        <f t="shared" si="207"/>
        <v>0</v>
      </c>
      <c r="M827" s="46">
        <f t="shared" si="208"/>
        <v>0</v>
      </c>
      <c r="N827" s="46">
        <f t="shared" si="209"/>
        <v>0</v>
      </c>
      <c r="O827" s="47">
        <f t="shared" si="210"/>
        <v>0</v>
      </c>
      <c r="P827" s="48">
        <f t="shared" si="203"/>
        <v>462.48604248969576</v>
      </c>
      <c r="Q827" s="50">
        <f t="shared" si="204"/>
        <v>0</v>
      </c>
      <c r="AB827" s="196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</row>
    <row r="828" spans="5:42" x14ac:dyDescent="0.25">
      <c r="E828" s="49">
        <v>0</v>
      </c>
      <c r="F828" s="41">
        <v>823</v>
      </c>
      <c r="G828" s="42">
        <f t="shared" si="211"/>
        <v>88.5833333333333</v>
      </c>
      <c r="H828" s="43">
        <f t="shared" si="205"/>
        <v>0.105631</v>
      </c>
      <c r="I828" s="44">
        <f t="shared" si="206"/>
        <v>8.8025833333328328E-3</v>
      </c>
      <c r="J828" s="44">
        <f t="shared" si="212"/>
        <v>0.31729437286842582</v>
      </c>
      <c r="K828" s="45">
        <f t="shared" si="202"/>
        <v>0.13169835154340576</v>
      </c>
      <c r="L828" s="46">
        <f t="shared" si="207"/>
        <v>0</v>
      </c>
      <c r="M828" s="46">
        <f t="shared" si="208"/>
        <v>0</v>
      </c>
      <c r="N828" s="46">
        <f t="shared" si="209"/>
        <v>0</v>
      </c>
      <c r="O828" s="47">
        <f t="shared" si="210"/>
        <v>0</v>
      </c>
      <c r="P828" s="48">
        <f t="shared" si="203"/>
        <v>462.48604248969576</v>
      </c>
      <c r="Q828" s="50">
        <f t="shared" si="204"/>
        <v>0</v>
      </c>
      <c r="AB828" s="196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</row>
    <row r="829" spans="5:42" x14ac:dyDescent="0.25">
      <c r="E829" s="49">
        <v>0</v>
      </c>
      <c r="F829" s="41">
        <v>824</v>
      </c>
      <c r="G829" s="42">
        <f t="shared" si="211"/>
        <v>88.666666666666629</v>
      </c>
      <c r="H829" s="43">
        <f t="shared" si="205"/>
        <v>0.105631</v>
      </c>
      <c r="I829" s="44">
        <f t="shared" si="206"/>
        <v>8.8025833333328328E-3</v>
      </c>
      <c r="J829" s="44">
        <f t="shared" si="212"/>
        <v>0.31450136271005391</v>
      </c>
      <c r="K829" s="45">
        <f t="shared" si="202"/>
        <v>0.1313743469626357</v>
      </c>
      <c r="L829" s="46">
        <f t="shared" si="207"/>
        <v>0</v>
      </c>
      <c r="M829" s="46">
        <f t="shared" si="208"/>
        <v>0</v>
      </c>
      <c r="N829" s="46">
        <f t="shared" si="209"/>
        <v>0</v>
      </c>
      <c r="O829" s="47">
        <f t="shared" si="210"/>
        <v>0</v>
      </c>
      <c r="P829" s="48">
        <f t="shared" si="203"/>
        <v>462.48604248969576</v>
      </c>
      <c r="Q829" s="50">
        <f t="shared" si="204"/>
        <v>0</v>
      </c>
      <c r="AB829" s="196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</row>
    <row r="830" spans="5:42" x14ac:dyDescent="0.25">
      <c r="E830" s="49">
        <v>0</v>
      </c>
      <c r="F830" s="41">
        <v>825</v>
      </c>
      <c r="G830" s="42">
        <f t="shared" si="211"/>
        <v>88.749999999999957</v>
      </c>
      <c r="H830" s="43">
        <f t="shared" si="205"/>
        <v>0.105631</v>
      </c>
      <c r="I830" s="44">
        <f t="shared" si="206"/>
        <v>8.8025833333328328E-3</v>
      </c>
      <c r="J830" s="44">
        <f t="shared" si="212"/>
        <v>0.3117329382563519</v>
      </c>
      <c r="K830" s="45">
        <f t="shared" si="202"/>
        <v>0.1310511394986642</v>
      </c>
      <c r="L830" s="46">
        <f t="shared" si="207"/>
        <v>0</v>
      </c>
      <c r="M830" s="46">
        <f t="shared" si="208"/>
        <v>0</v>
      </c>
      <c r="N830" s="46">
        <f t="shared" si="209"/>
        <v>0</v>
      </c>
      <c r="O830" s="47">
        <f t="shared" si="210"/>
        <v>0</v>
      </c>
      <c r="P830" s="48">
        <f t="shared" si="203"/>
        <v>462.48604248969576</v>
      </c>
      <c r="Q830" s="50">
        <f t="shared" si="204"/>
        <v>0</v>
      </c>
      <c r="AB830" s="196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</row>
    <row r="831" spans="5:42" x14ac:dyDescent="0.25">
      <c r="E831" s="49">
        <v>0</v>
      </c>
      <c r="F831" s="41">
        <v>826</v>
      </c>
      <c r="G831" s="42">
        <f t="shared" si="211"/>
        <v>88.833333333333286</v>
      </c>
      <c r="H831" s="43">
        <f t="shared" si="205"/>
        <v>0.105631</v>
      </c>
      <c r="I831" s="44">
        <f t="shared" si="206"/>
        <v>8.8025833333328328E-3</v>
      </c>
      <c r="J831" s="44">
        <f t="shared" si="212"/>
        <v>0.30898888308960565</v>
      </c>
      <c r="K831" s="45">
        <f t="shared" si="202"/>
        <v>0.13072872719042275</v>
      </c>
      <c r="L831" s="46">
        <f t="shared" si="207"/>
        <v>0</v>
      </c>
      <c r="M831" s="46">
        <f t="shared" si="208"/>
        <v>0</v>
      </c>
      <c r="N831" s="46">
        <f t="shared" si="209"/>
        <v>0</v>
      </c>
      <c r="O831" s="47">
        <f t="shared" si="210"/>
        <v>0</v>
      </c>
      <c r="P831" s="48">
        <f t="shared" si="203"/>
        <v>462.48604248969576</v>
      </c>
      <c r="Q831" s="50">
        <f t="shared" si="204"/>
        <v>0</v>
      </c>
      <c r="AB831" s="196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</row>
    <row r="832" spans="5:42" x14ac:dyDescent="0.25">
      <c r="E832" s="49">
        <v>0</v>
      </c>
      <c r="F832" s="41">
        <v>827</v>
      </c>
      <c r="G832" s="42">
        <f t="shared" si="211"/>
        <v>88.916666666666615</v>
      </c>
      <c r="H832" s="43">
        <f t="shared" si="205"/>
        <v>0.105631</v>
      </c>
      <c r="I832" s="44">
        <f t="shared" si="206"/>
        <v>8.8025833333388384E-3</v>
      </c>
      <c r="J832" s="44">
        <f t="shared" si="212"/>
        <v>0.30626898269713598</v>
      </c>
      <c r="K832" s="45">
        <f t="shared" si="202"/>
        <v>0.13040710808166739</v>
      </c>
      <c r="L832" s="46">
        <f t="shared" si="207"/>
        <v>0</v>
      </c>
      <c r="M832" s="46">
        <f t="shared" si="208"/>
        <v>0</v>
      </c>
      <c r="N832" s="46">
        <f t="shared" si="209"/>
        <v>0</v>
      </c>
      <c r="O832" s="47">
        <f t="shared" si="210"/>
        <v>0</v>
      </c>
      <c r="P832" s="48">
        <f t="shared" si="203"/>
        <v>462.48604248969576</v>
      </c>
      <c r="Q832" s="50">
        <f t="shared" si="204"/>
        <v>0</v>
      </c>
      <c r="AB832" s="196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</row>
    <row r="833" spans="5:42" x14ac:dyDescent="0.25">
      <c r="E833" s="49">
        <v>1</v>
      </c>
      <c r="F833" s="41">
        <v>828</v>
      </c>
      <c r="G833" s="42">
        <v>89</v>
      </c>
      <c r="H833" s="43">
        <f t="shared" si="205"/>
        <v>0.114858</v>
      </c>
      <c r="I833" s="44">
        <f t="shared" si="206"/>
        <v>9.5714999999994554E-3</v>
      </c>
      <c r="J833" s="44">
        <f t="shared" si="212"/>
        <v>0.30357302445452755</v>
      </c>
      <c r="K833" s="45">
        <f t="shared" si="202"/>
        <v>0.13008628022096699</v>
      </c>
      <c r="L833" s="46">
        <f t="shared" si="207"/>
        <v>0</v>
      </c>
      <c r="M833" s="46">
        <f t="shared" si="208"/>
        <v>0</v>
      </c>
      <c r="N833" s="46">
        <f t="shared" si="209"/>
        <v>0</v>
      </c>
      <c r="O833" s="47">
        <f t="shared" si="210"/>
        <v>0</v>
      </c>
      <c r="P833" s="48">
        <f t="shared" si="203"/>
        <v>462.48604248969576</v>
      </c>
      <c r="Q833" s="50">
        <f t="shared" si="204"/>
        <v>0</v>
      </c>
      <c r="AB833" s="196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</row>
    <row r="834" spans="5:42" x14ac:dyDescent="0.25">
      <c r="E834" s="49">
        <v>0</v>
      </c>
      <c r="F834" s="41">
        <v>829</v>
      </c>
      <c r="G834" s="42">
        <f t="shared" si="211"/>
        <v>89.083333333333329</v>
      </c>
      <c r="H834" s="43">
        <f t="shared" si="205"/>
        <v>0.114858</v>
      </c>
      <c r="I834" s="44">
        <f t="shared" si="206"/>
        <v>9.5714999999994554E-3</v>
      </c>
      <c r="J834" s="44">
        <f t="shared" si="212"/>
        <v>0.30066737525096121</v>
      </c>
      <c r="K834" s="45">
        <f t="shared" si="202"/>
        <v>0.12976624166169132</v>
      </c>
      <c r="L834" s="46">
        <f t="shared" si="207"/>
        <v>0</v>
      </c>
      <c r="M834" s="46">
        <f t="shared" si="208"/>
        <v>0</v>
      </c>
      <c r="N834" s="46">
        <f t="shared" si="209"/>
        <v>0</v>
      </c>
      <c r="O834" s="47">
        <f t="shared" si="210"/>
        <v>0</v>
      </c>
      <c r="P834" s="48">
        <f t="shared" si="203"/>
        <v>462.48604248969576</v>
      </c>
      <c r="Q834" s="50">
        <f t="shared" si="204"/>
        <v>0</v>
      </c>
      <c r="AB834" s="196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</row>
    <row r="835" spans="5:42" x14ac:dyDescent="0.25">
      <c r="E835" s="49">
        <v>0</v>
      </c>
      <c r="F835" s="41">
        <v>830</v>
      </c>
      <c r="G835" s="42">
        <f t="shared" si="211"/>
        <v>89.166666666666657</v>
      </c>
      <c r="H835" s="43">
        <f t="shared" si="205"/>
        <v>0.114858</v>
      </c>
      <c r="I835" s="44">
        <f t="shared" si="206"/>
        <v>9.5714999999994554E-3</v>
      </c>
      <c r="J835" s="44">
        <f t="shared" si="212"/>
        <v>0.29778953746874681</v>
      </c>
      <c r="K835" s="45">
        <f t="shared" si="202"/>
        <v>0.1294469904619992</v>
      </c>
      <c r="L835" s="46">
        <f t="shared" si="207"/>
        <v>0</v>
      </c>
      <c r="M835" s="46">
        <f t="shared" si="208"/>
        <v>0</v>
      </c>
      <c r="N835" s="46">
        <f t="shared" si="209"/>
        <v>0</v>
      </c>
      <c r="O835" s="47">
        <f t="shared" si="210"/>
        <v>0</v>
      </c>
      <c r="P835" s="48">
        <f t="shared" si="203"/>
        <v>462.48604248969576</v>
      </c>
      <c r="Q835" s="50">
        <f t="shared" si="204"/>
        <v>0</v>
      </c>
      <c r="AB835" s="196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</row>
    <row r="836" spans="5:42" x14ac:dyDescent="0.25">
      <c r="E836" s="49">
        <v>0</v>
      </c>
      <c r="F836" s="41">
        <v>831</v>
      </c>
      <c r="G836" s="42">
        <f t="shared" si="211"/>
        <v>89.249999999999986</v>
      </c>
      <c r="H836" s="43">
        <f t="shared" si="205"/>
        <v>0.114858</v>
      </c>
      <c r="I836" s="44">
        <f t="shared" si="206"/>
        <v>9.5714999999994554E-3</v>
      </c>
      <c r="J836" s="44">
        <f t="shared" si="212"/>
        <v>0.29493924491086487</v>
      </c>
      <c r="K836" s="45">
        <f t="shared" si="202"/>
        <v>0.12912852468482686</v>
      </c>
      <c r="L836" s="46">
        <f t="shared" si="207"/>
        <v>0</v>
      </c>
      <c r="M836" s="46">
        <f t="shared" si="208"/>
        <v>0</v>
      </c>
      <c r="N836" s="46">
        <f t="shared" si="209"/>
        <v>0</v>
      </c>
      <c r="O836" s="47">
        <f t="shared" si="210"/>
        <v>0</v>
      </c>
      <c r="P836" s="48">
        <f t="shared" si="203"/>
        <v>462.48604248969576</v>
      </c>
      <c r="Q836" s="50">
        <f t="shared" si="204"/>
        <v>0</v>
      </c>
      <c r="AB836" s="196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</row>
    <row r="837" spans="5:42" x14ac:dyDescent="0.25">
      <c r="E837" s="49">
        <v>0</v>
      </c>
      <c r="F837" s="41">
        <v>832</v>
      </c>
      <c r="G837" s="42">
        <f t="shared" si="211"/>
        <v>89.333333333333314</v>
      </c>
      <c r="H837" s="43">
        <f t="shared" si="205"/>
        <v>0.114858</v>
      </c>
      <c r="I837" s="44">
        <f t="shared" si="206"/>
        <v>9.5714999999994554E-3</v>
      </c>
      <c r="J837" s="44">
        <f t="shared" si="212"/>
        <v>0.29211623392820069</v>
      </c>
      <c r="K837" s="45">
        <f t="shared" ref="K837:K900" si="213">1/(1+$H$1)^F837</f>
        <v>0.12881084239787605</v>
      </c>
      <c r="L837" s="46">
        <f t="shared" si="207"/>
        <v>0</v>
      </c>
      <c r="M837" s="46">
        <f t="shared" si="208"/>
        <v>0</v>
      </c>
      <c r="N837" s="46">
        <f t="shared" si="209"/>
        <v>0</v>
      </c>
      <c r="O837" s="47">
        <f t="shared" si="210"/>
        <v>0</v>
      </c>
      <c r="P837" s="48">
        <f t="shared" ref="P837:P900" si="214">IF(M837&gt;0,0,SUM($M$89:$M$1145)/COUNTIF($M$89:$M$1145,"&gt;0")*$Q$2)</f>
        <v>462.48604248969576</v>
      </c>
      <c r="Q837" s="50">
        <f t="shared" ref="Q837:Q900" si="215">IF(AND(G837&gt;=65,P837&lt;=900),0,IF((P837-MIN($W$10*P837,$X$11))&lt;$U$5,0,IF((P837-MIN($W$10*P837,$X$11))&lt;$U$6,(P837-MIN($W$10*P837,$X$11))*$W$5-$X$5,IF((P837-MIN($W$10*P837,$X$11))&lt;$U$7,(P837-MIN($W$10*P837,$X$11))*$W$6-$X$6,IF((P837-MIN($W$10*P837,$X$11))&lt;$U$9,(P837-MIN($W$10*P837,$X$11))*$W$7-$X$7,(P837-MIN($W$10*P837,$X$11))*$W$9-$X$9)))))</f>
        <v>0</v>
      </c>
      <c r="AB837" s="196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</row>
    <row r="838" spans="5:42" x14ac:dyDescent="0.25">
      <c r="E838" s="49">
        <v>0</v>
      </c>
      <c r="F838" s="41">
        <v>833</v>
      </c>
      <c r="G838" s="42">
        <f t="shared" si="211"/>
        <v>89.416666666666643</v>
      </c>
      <c r="H838" s="43">
        <f t="shared" ref="H838:H901" si="216">VLOOKUP(G838,$A$5:$B$100,2)</f>
        <v>0.114858</v>
      </c>
      <c r="I838" s="44">
        <f t="shared" ref="I838:I901" si="217">H838*(G839-G838)</f>
        <v>9.5714999999994554E-3</v>
      </c>
      <c r="J838" s="44">
        <f t="shared" si="212"/>
        <v>0.28932024339515711</v>
      </c>
      <c r="K838" s="45">
        <f t="shared" si="213"/>
        <v>0.12849394167360229</v>
      </c>
      <c r="L838" s="46">
        <f t="shared" ref="L838:L901" si="218">IF(G838&lt;$L$2,L837*(1+E838*$G$2),0)</f>
        <v>0</v>
      </c>
      <c r="M838" s="46">
        <f t="shared" ref="M838:M901" si="219">IF(L838&lt;$U$8,L838,$U$8)</f>
        <v>0</v>
      </c>
      <c r="N838" s="46">
        <f t="shared" ref="N838:N901" si="220">L838*(1+20%)</f>
        <v>0</v>
      </c>
      <c r="O838" s="47">
        <f t="shared" ref="O838:O901" si="221">M838*11%</f>
        <v>0</v>
      </c>
      <c r="P838" s="48">
        <f t="shared" si="214"/>
        <v>462.48604248969576</v>
      </c>
      <c r="Q838" s="50">
        <f t="shared" si="215"/>
        <v>0</v>
      </c>
      <c r="AB838" s="196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</row>
    <row r="839" spans="5:42" x14ac:dyDescent="0.25">
      <c r="E839" s="49">
        <v>0</v>
      </c>
      <c r="F839" s="41">
        <v>834</v>
      </c>
      <c r="G839" s="42">
        <f t="shared" ref="G839:G902" si="222">G838+1/12</f>
        <v>89.499999999999972</v>
      </c>
      <c r="H839" s="43">
        <f t="shared" si="216"/>
        <v>0.114858</v>
      </c>
      <c r="I839" s="44">
        <f t="shared" si="217"/>
        <v>9.5714999999994554E-3</v>
      </c>
      <c r="J839" s="44">
        <f t="shared" si="212"/>
        <v>0.28655101468550054</v>
      </c>
      <c r="K839" s="45">
        <f t="shared" si="213"/>
        <v>0.12817782058920338</v>
      </c>
      <c r="L839" s="46">
        <f t="shared" si="218"/>
        <v>0</v>
      </c>
      <c r="M839" s="46">
        <f t="shared" si="219"/>
        <v>0</v>
      </c>
      <c r="N839" s="46">
        <f t="shared" si="220"/>
        <v>0</v>
      </c>
      <c r="O839" s="47">
        <f t="shared" si="221"/>
        <v>0</v>
      </c>
      <c r="P839" s="48">
        <f t="shared" si="214"/>
        <v>462.48604248969576</v>
      </c>
      <c r="Q839" s="50">
        <f t="shared" si="215"/>
        <v>0</v>
      </c>
      <c r="AB839" s="196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</row>
    <row r="840" spans="5:42" x14ac:dyDescent="0.25">
      <c r="E840" s="49">
        <v>0</v>
      </c>
      <c r="F840" s="41">
        <v>835</v>
      </c>
      <c r="G840" s="42">
        <f t="shared" si="222"/>
        <v>89.5833333333333</v>
      </c>
      <c r="H840" s="43">
        <f t="shared" si="216"/>
        <v>0.114858</v>
      </c>
      <c r="I840" s="44">
        <f t="shared" si="217"/>
        <v>9.5714999999994554E-3</v>
      </c>
      <c r="J840" s="44">
        <f t="shared" ref="J840:J903" si="223">(1-I839)*J839</f>
        <v>0.28380829164843846</v>
      </c>
      <c r="K840" s="45">
        <f t="shared" si="213"/>
        <v>0.12786247722660754</v>
      </c>
      <c r="L840" s="46">
        <f t="shared" si="218"/>
        <v>0</v>
      </c>
      <c r="M840" s="46">
        <f t="shared" si="219"/>
        <v>0</v>
      </c>
      <c r="N840" s="46">
        <f t="shared" si="220"/>
        <v>0</v>
      </c>
      <c r="O840" s="47">
        <f t="shared" si="221"/>
        <v>0</v>
      </c>
      <c r="P840" s="48">
        <f t="shared" si="214"/>
        <v>462.48604248969576</v>
      </c>
      <c r="Q840" s="50">
        <f t="shared" si="215"/>
        <v>0</v>
      </c>
      <c r="AB840" s="196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</row>
    <row r="841" spans="5:42" x14ac:dyDescent="0.25">
      <c r="E841" s="49">
        <v>0</v>
      </c>
      <c r="F841" s="41">
        <v>836</v>
      </c>
      <c r="G841" s="42">
        <f t="shared" si="222"/>
        <v>89.666666666666629</v>
      </c>
      <c r="H841" s="43">
        <f t="shared" si="216"/>
        <v>0.114858</v>
      </c>
      <c r="I841" s="44">
        <f t="shared" si="217"/>
        <v>9.5714999999994554E-3</v>
      </c>
      <c r="J841" s="44">
        <f t="shared" si="223"/>
        <v>0.2810918205849256</v>
      </c>
      <c r="K841" s="45">
        <f t="shared" si="213"/>
        <v>0.1275479096724618</v>
      </c>
      <c r="L841" s="46">
        <f t="shared" si="218"/>
        <v>0</v>
      </c>
      <c r="M841" s="46">
        <f t="shared" si="219"/>
        <v>0</v>
      </c>
      <c r="N841" s="46">
        <f t="shared" si="220"/>
        <v>0</v>
      </c>
      <c r="O841" s="47">
        <f t="shared" si="221"/>
        <v>0</v>
      </c>
      <c r="P841" s="48">
        <f t="shared" si="214"/>
        <v>462.48604248969576</v>
      </c>
      <c r="Q841" s="50">
        <f t="shared" si="215"/>
        <v>0</v>
      </c>
      <c r="AB841" s="196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</row>
    <row r="842" spans="5:42" x14ac:dyDescent="0.25">
      <c r="E842" s="49">
        <v>0</v>
      </c>
      <c r="F842" s="41">
        <v>837</v>
      </c>
      <c r="G842" s="42">
        <f t="shared" si="222"/>
        <v>89.749999999999957</v>
      </c>
      <c r="H842" s="43">
        <f t="shared" si="216"/>
        <v>0.114858</v>
      </c>
      <c r="I842" s="44">
        <f t="shared" si="217"/>
        <v>9.5714999999994554E-3</v>
      </c>
      <c r="J842" s="44">
        <f t="shared" si="223"/>
        <v>0.27840135022419715</v>
      </c>
      <c r="K842" s="45">
        <f t="shared" si="213"/>
        <v>0.12723411601812057</v>
      </c>
      <c r="L842" s="46">
        <f t="shared" si="218"/>
        <v>0</v>
      </c>
      <c r="M842" s="46">
        <f t="shared" si="219"/>
        <v>0</v>
      </c>
      <c r="N842" s="46">
        <f t="shared" si="220"/>
        <v>0</v>
      </c>
      <c r="O842" s="47">
        <f t="shared" si="221"/>
        <v>0</v>
      </c>
      <c r="P842" s="48">
        <f t="shared" si="214"/>
        <v>462.48604248969576</v>
      </c>
      <c r="Q842" s="50">
        <f t="shared" si="215"/>
        <v>0</v>
      </c>
      <c r="AB842" s="196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</row>
    <row r="843" spans="5:42" x14ac:dyDescent="0.25">
      <c r="E843" s="49">
        <v>0</v>
      </c>
      <c r="F843" s="41">
        <v>838</v>
      </c>
      <c r="G843" s="42">
        <f t="shared" si="222"/>
        <v>89.833333333333286</v>
      </c>
      <c r="H843" s="43">
        <f t="shared" si="216"/>
        <v>0.114858</v>
      </c>
      <c r="I843" s="44">
        <f t="shared" si="217"/>
        <v>9.5714999999994554E-3</v>
      </c>
      <c r="J843" s="44">
        <f t="shared" si="223"/>
        <v>0.27573663170052642</v>
      </c>
      <c r="K843" s="45">
        <f t="shared" si="213"/>
        <v>0.12692109435963372</v>
      </c>
      <c r="L843" s="46">
        <f t="shared" si="218"/>
        <v>0</v>
      </c>
      <c r="M843" s="46">
        <f t="shared" si="219"/>
        <v>0</v>
      </c>
      <c r="N843" s="46">
        <f t="shared" si="220"/>
        <v>0</v>
      </c>
      <c r="O843" s="47">
        <f t="shared" si="221"/>
        <v>0</v>
      </c>
      <c r="P843" s="48">
        <f t="shared" si="214"/>
        <v>462.48604248969576</v>
      </c>
      <c r="Q843" s="50">
        <f t="shared" si="215"/>
        <v>0</v>
      </c>
      <c r="AB843" s="196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</row>
    <row r="844" spans="5:42" x14ac:dyDescent="0.25">
      <c r="E844" s="49">
        <v>0</v>
      </c>
      <c r="F844" s="41">
        <v>839</v>
      </c>
      <c r="G844" s="42">
        <f t="shared" si="222"/>
        <v>89.916666666666615</v>
      </c>
      <c r="H844" s="43">
        <f t="shared" si="216"/>
        <v>0.114858</v>
      </c>
      <c r="I844" s="44">
        <f t="shared" si="217"/>
        <v>9.5715000000059849E-3</v>
      </c>
      <c r="J844" s="44">
        <f t="shared" si="223"/>
        <v>0.27309741853020503</v>
      </c>
      <c r="K844" s="45">
        <f t="shared" si="213"/>
        <v>0.12660884279773529</v>
      </c>
      <c r="L844" s="46">
        <f t="shared" si="218"/>
        <v>0</v>
      </c>
      <c r="M844" s="46">
        <f t="shared" si="219"/>
        <v>0</v>
      </c>
      <c r="N844" s="46">
        <f t="shared" si="220"/>
        <v>0</v>
      </c>
      <c r="O844" s="47">
        <f t="shared" si="221"/>
        <v>0</v>
      </c>
      <c r="P844" s="48">
        <f t="shared" si="214"/>
        <v>462.48604248969576</v>
      </c>
      <c r="Q844" s="50">
        <f t="shared" si="215"/>
        <v>0</v>
      </c>
      <c r="AB844" s="196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</row>
    <row r="845" spans="5:42" x14ac:dyDescent="0.25">
      <c r="E845" s="49">
        <v>1</v>
      </c>
      <c r="F845" s="41">
        <v>840</v>
      </c>
      <c r="G845" s="42">
        <v>90</v>
      </c>
      <c r="H845" s="43">
        <f t="shared" si="216"/>
        <v>0.124612</v>
      </c>
      <c r="I845" s="44">
        <f t="shared" si="217"/>
        <v>1.0384333333332742E-2</v>
      </c>
      <c r="J845" s="44">
        <f t="shared" si="223"/>
        <v>0.27048346658874156</v>
      </c>
      <c r="K845" s="45">
        <f t="shared" si="213"/>
        <v>0.12629735943783199</v>
      </c>
      <c r="L845" s="46">
        <f t="shared" si="218"/>
        <v>0</v>
      </c>
      <c r="M845" s="46">
        <f t="shared" si="219"/>
        <v>0</v>
      </c>
      <c r="N845" s="46">
        <f t="shared" si="220"/>
        <v>0</v>
      </c>
      <c r="O845" s="47">
        <f t="shared" si="221"/>
        <v>0</v>
      </c>
      <c r="P845" s="48">
        <f t="shared" si="214"/>
        <v>462.48604248969576</v>
      </c>
      <c r="Q845" s="50">
        <f t="shared" si="215"/>
        <v>0</v>
      </c>
      <c r="AB845" s="196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</row>
    <row r="846" spans="5:42" x14ac:dyDescent="0.25">
      <c r="E846" s="49">
        <v>0</v>
      </c>
      <c r="F846" s="41">
        <v>841</v>
      </c>
      <c r="G846" s="42">
        <f t="shared" si="222"/>
        <v>90.083333333333329</v>
      </c>
      <c r="H846" s="43">
        <f t="shared" si="216"/>
        <v>0.124612</v>
      </c>
      <c r="I846" s="44">
        <f t="shared" si="217"/>
        <v>1.0384333333332742E-2</v>
      </c>
      <c r="J846" s="44">
        <f t="shared" si="223"/>
        <v>0.2676746761105287</v>
      </c>
      <c r="K846" s="45">
        <f t="shared" si="213"/>
        <v>0.12598664238999152</v>
      </c>
      <c r="L846" s="46">
        <f t="shared" si="218"/>
        <v>0</v>
      </c>
      <c r="M846" s="46">
        <f t="shared" si="219"/>
        <v>0</v>
      </c>
      <c r="N846" s="46">
        <f t="shared" si="220"/>
        <v>0</v>
      </c>
      <c r="O846" s="47">
        <f t="shared" si="221"/>
        <v>0</v>
      </c>
      <c r="P846" s="48">
        <f t="shared" si="214"/>
        <v>462.48604248969576</v>
      </c>
      <c r="Q846" s="50">
        <f t="shared" si="215"/>
        <v>0</v>
      </c>
      <c r="AB846" s="196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</row>
    <row r="847" spans="5:42" x14ac:dyDescent="0.25">
      <c r="E847" s="49">
        <v>0</v>
      </c>
      <c r="F847" s="41">
        <v>842</v>
      </c>
      <c r="G847" s="42">
        <f t="shared" si="222"/>
        <v>90.166666666666657</v>
      </c>
      <c r="H847" s="43">
        <f t="shared" si="216"/>
        <v>0.124612</v>
      </c>
      <c r="I847" s="44">
        <f t="shared" si="217"/>
        <v>1.0384333333332742E-2</v>
      </c>
      <c r="J847" s="44">
        <f t="shared" si="223"/>
        <v>0.26489505304890509</v>
      </c>
      <c r="K847" s="45">
        <f t="shared" si="213"/>
        <v>0.12567668976893126</v>
      </c>
      <c r="L847" s="46">
        <f t="shared" si="218"/>
        <v>0</v>
      </c>
      <c r="M847" s="46">
        <f t="shared" si="219"/>
        <v>0</v>
      </c>
      <c r="N847" s="46">
        <f t="shared" si="220"/>
        <v>0</v>
      </c>
      <c r="O847" s="47">
        <f t="shared" si="221"/>
        <v>0</v>
      </c>
      <c r="P847" s="48">
        <f t="shared" si="214"/>
        <v>462.48604248969576</v>
      </c>
      <c r="Q847" s="50">
        <f t="shared" si="215"/>
        <v>0</v>
      </c>
      <c r="AB847" s="196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</row>
    <row r="848" spans="5:42" x14ac:dyDescent="0.25">
      <c r="E848" s="49">
        <v>0</v>
      </c>
      <c r="F848" s="41">
        <v>843</v>
      </c>
      <c r="G848" s="42">
        <f t="shared" si="222"/>
        <v>90.249999999999986</v>
      </c>
      <c r="H848" s="43">
        <f t="shared" si="216"/>
        <v>0.124612</v>
      </c>
      <c r="I848" s="44">
        <f t="shared" si="217"/>
        <v>1.0384333333332742E-2</v>
      </c>
      <c r="J848" s="44">
        <f t="shared" si="223"/>
        <v>0.2621442945196944</v>
      </c>
      <c r="K848" s="45">
        <f t="shared" si="213"/>
        <v>0.12536749969400665</v>
      </c>
      <c r="L848" s="46">
        <f t="shared" si="218"/>
        <v>0</v>
      </c>
      <c r="M848" s="46">
        <f t="shared" si="219"/>
        <v>0</v>
      </c>
      <c r="N848" s="46">
        <f t="shared" si="220"/>
        <v>0</v>
      </c>
      <c r="O848" s="47">
        <f t="shared" si="221"/>
        <v>0</v>
      </c>
      <c r="P848" s="48">
        <f t="shared" si="214"/>
        <v>462.48604248969576</v>
      </c>
      <c r="Q848" s="50">
        <f t="shared" si="215"/>
        <v>0</v>
      </c>
      <c r="AB848" s="196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</row>
    <row r="849" spans="5:42" x14ac:dyDescent="0.25">
      <c r="E849" s="49">
        <v>0</v>
      </c>
      <c r="F849" s="41">
        <v>844</v>
      </c>
      <c r="G849" s="42">
        <f t="shared" si="222"/>
        <v>90.333333333333314</v>
      </c>
      <c r="H849" s="43">
        <f t="shared" si="216"/>
        <v>0.124612</v>
      </c>
      <c r="I849" s="44">
        <f t="shared" si="217"/>
        <v>1.0384333333332742E-2</v>
      </c>
      <c r="J849" s="44">
        <f t="shared" si="223"/>
        <v>0.25942210078397054</v>
      </c>
      <c r="K849" s="45">
        <f t="shared" si="213"/>
        <v>0.12505907028919999</v>
      </c>
      <c r="L849" s="46">
        <f t="shared" si="218"/>
        <v>0</v>
      </c>
      <c r="M849" s="46">
        <f t="shared" si="219"/>
        <v>0</v>
      </c>
      <c r="N849" s="46">
        <f t="shared" si="220"/>
        <v>0</v>
      </c>
      <c r="O849" s="47">
        <f t="shared" si="221"/>
        <v>0</v>
      </c>
      <c r="P849" s="48">
        <f t="shared" si="214"/>
        <v>462.48604248969576</v>
      </c>
      <c r="Q849" s="50">
        <f t="shared" si="215"/>
        <v>0</v>
      </c>
      <c r="AB849" s="196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</row>
    <row r="850" spans="5:42" x14ac:dyDescent="0.25">
      <c r="E850" s="49">
        <v>0</v>
      </c>
      <c r="F850" s="41">
        <v>845</v>
      </c>
      <c r="G850" s="42">
        <f t="shared" si="222"/>
        <v>90.416666666666643</v>
      </c>
      <c r="H850" s="43">
        <f t="shared" si="216"/>
        <v>0.124612</v>
      </c>
      <c r="I850" s="44">
        <f t="shared" si="217"/>
        <v>1.0384333333332742E-2</v>
      </c>
      <c r="J850" s="44">
        <f t="shared" si="223"/>
        <v>0.25672817521539637</v>
      </c>
      <c r="K850" s="45">
        <f t="shared" si="213"/>
        <v>0.12475139968310896</v>
      </c>
      <c r="L850" s="46">
        <f t="shared" si="218"/>
        <v>0</v>
      </c>
      <c r="M850" s="46">
        <f t="shared" si="219"/>
        <v>0</v>
      </c>
      <c r="N850" s="46">
        <f t="shared" si="220"/>
        <v>0</v>
      </c>
      <c r="O850" s="47">
        <f t="shared" si="221"/>
        <v>0</v>
      </c>
      <c r="P850" s="48">
        <f t="shared" si="214"/>
        <v>462.48604248969576</v>
      </c>
      <c r="Q850" s="50">
        <f t="shared" si="215"/>
        <v>0</v>
      </c>
      <c r="AB850" s="196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</row>
    <row r="851" spans="5:42" x14ac:dyDescent="0.25">
      <c r="E851" s="49">
        <v>0</v>
      </c>
      <c r="F851" s="41">
        <v>846</v>
      </c>
      <c r="G851" s="42">
        <f t="shared" si="222"/>
        <v>90.499999999999972</v>
      </c>
      <c r="H851" s="43">
        <f t="shared" si="216"/>
        <v>0.124612</v>
      </c>
      <c r="I851" s="44">
        <f t="shared" si="217"/>
        <v>1.0384333333332742E-2</v>
      </c>
      <c r="J851" s="44">
        <f t="shared" si="223"/>
        <v>0.25406222426790143</v>
      </c>
      <c r="K851" s="45">
        <f t="shared" si="213"/>
        <v>0.12444448600893526</v>
      </c>
      <c r="L851" s="46">
        <f t="shared" si="218"/>
        <v>0</v>
      </c>
      <c r="M851" s="46">
        <f t="shared" si="219"/>
        <v>0</v>
      </c>
      <c r="N851" s="46">
        <f t="shared" si="220"/>
        <v>0</v>
      </c>
      <c r="O851" s="47">
        <f t="shared" si="221"/>
        <v>0</v>
      </c>
      <c r="P851" s="48">
        <f t="shared" si="214"/>
        <v>462.48604248969576</v>
      </c>
      <c r="Q851" s="50">
        <f t="shared" si="215"/>
        <v>0</v>
      </c>
      <c r="AB851" s="196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</row>
    <row r="852" spans="5:42" x14ac:dyDescent="0.25">
      <c r="E852" s="49">
        <v>0</v>
      </c>
      <c r="F852" s="41">
        <v>847</v>
      </c>
      <c r="G852" s="42">
        <f t="shared" si="222"/>
        <v>90.5833333333333</v>
      </c>
      <c r="H852" s="43">
        <f t="shared" si="216"/>
        <v>0.124612</v>
      </c>
      <c r="I852" s="44">
        <f t="shared" si="217"/>
        <v>1.0384333333332742E-2</v>
      </c>
      <c r="J852" s="44">
        <f t="shared" si="223"/>
        <v>0.25142395744369561</v>
      </c>
      <c r="K852" s="45">
        <f t="shared" si="213"/>
        <v>0.12413832740447328</v>
      </c>
      <c r="L852" s="46">
        <f t="shared" si="218"/>
        <v>0</v>
      </c>
      <c r="M852" s="46">
        <f t="shared" si="219"/>
        <v>0</v>
      </c>
      <c r="N852" s="46">
        <f t="shared" si="220"/>
        <v>0</v>
      </c>
      <c r="O852" s="47">
        <f t="shared" si="221"/>
        <v>0</v>
      </c>
      <c r="P852" s="48">
        <f t="shared" si="214"/>
        <v>462.48604248969576</v>
      </c>
      <c r="Q852" s="50">
        <f t="shared" si="215"/>
        <v>0</v>
      </c>
      <c r="AB852" s="196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</row>
    <row r="853" spans="5:42" x14ac:dyDescent="0.25">
      <c r="E853" s="49">
        <v>0</v>
      </c>
      <c r="F853" s="41">
        <v>848</v>
      </c>
      <c r="G853" s="42">
        <f t="shared" si="222"/>
        <v>90.666666666666629</v>
      </c>
      <c r="H853" s="43">
        <f t="shared" si="216"/>
        <v>0.124612</v>
      </c>
      <c r="I853" s="44">
        <f t="shared" si="217"/>
        <v>1.0384333333332742E-2</v>
      </c>
      <c r="J853" s="44">
        <f t="shared" si="223"/>
        <v>0.24881308726161461</v>
      </c>
      <c r="K853" s="45">
        <f t="shared" si="213"/>
        <v>0.12383292201209883</v>
      </c>
      <c r="L853" s="46">
        <f t="shared" si="218"/>
        <v>0</v>
      </c>
      <c r="M853" s="46">
        <f t="shared" si="219"/>
        <v>0</v>
      </c>
      <c r="N853" s="46">
        <f t="shared" si="220"/>
        <v>0</v>
      </c>
      <c r="O853" s="47">
        <f t="shared" si="221"/>
        <v>0</v>
      </c>
      <c r="P853" s="48">
        <f t="shared" si="214"/>
        <v>462.48604248969576</v>
      </c>
      <c r="Q853" s="50">
        <f t="shared" si="215"/>
        <v>0</v>
      </c>
      <c r="AB853" s="196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</row>
    <row r="854" spans="5:42" x14ac:dyDescent="0.25">
      <c r="E854" s="49">
        <v>0</v>
      </c>
      <c r="F854" s="41">
        <v>849</v>
      </c>
      <c r="G854" s="42">
        <f t="shared" si="222"/>
        <v>90.749999999999957</v>
      </c>
      <c r="H854" s="43">
        <f t="shared" si="216"/>
        <v>0.124612</v>
      </c>
      <c r="I854" s="44">
        <f t="shared" si="217"/>
        <v>1.0384333333332742E-2</v>
      </c>
      <c r="J854" s="44">
        <f t="shared" si="223"/>
        <v>0.24622932922579438</v>
      </c>
      <c r="K854" s="45">
        <f t="shared" si="213"/>
        <v>0.12352826797875777</v>
      </c>
      <c r="L854" s="46">
        <f t="shared" si="218"/>
        <v>0</v>
      </c>
      <c r="M854" s="46">
        <f t="shared" si="219"/>
        <v>0</v>
      </c>
      <c r="N854" s="46">
        <f t="shared" si="220"/>
        <v>0</v>
      </c>
      <c r="O854" s="47">
        <f t="shared" si="221"/>
        <v>0</v>
      </c>
      <c r="P854" s="48">
        <f t="shared" si="214"/>
        <v>462.48604248969576</v>
      </c>
      <c r="Q854" s="50">
        <f t="shared" si="215"/>
        <v>0</v>
      </c>
      <c r="AB854" s="196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</row>
    <row r="855" spans="5:42" x14ac:dyDescent="0.25">
      <c r="E855" s="49">
        <v>0</v>
      </c>
      <c r="F855" s="41">
        <v>850</v>
      </c>
      <c r="G855" s="42">
        <f t="shared" si="222"/>
        <v>90.833333333333286</v>
      </c>
      <c r="H855" s="43">
        <f t="shared" si="216"/>
        <v>0.124612</v>
      </c>
      <c r="I855" s="44">
        <f t="shared" si="217"/>
        <v>1.0384333333332742E-2</v>
      </c>
      <c r="J855" s="44">
        <f t="shared" si="223"/>
        <v>0.24367240179467078</v>
      </c>
      <c r="K855" s="45">
        <f t="shared" si="213"/>
        <v>0.123224363455955</v>
      </c>
      <c r="L855" s="46">
        <f t="shared" si="218"/>
        <v>0</v>
      </c>
      <c r="M855" s="46">
        <f t="shared" si="219"/>
        <v>0</v>
      </c>
      <c r="N855" s="46">
        <f t="shared" si="220"/>
        <v>0</v>
      </c>
      <c r="O855" s="47">
        <f t="shared" si="221"/>
        <v>0</v>
      </c>
      <c r="P855" s="48">
        <f t="shared" si="214"/>
        <v>462.48604248969576</v>
      </c>
      <c r="Q855" s="50">
        <f t="shared" si="215"/>
        <v>0</v>
      </c>
      <c r="AB855" s="196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</row>
    <row r="856" spans="5:42" x14ac:dyDescent="0.25">
      <c r="E856" s="49">
        <v>0</v>
      </c>
      <c r="F856" s="41">
        <v>851</v>
      </c>
      <c r="G856" s="42">
        <f t="shared" si="222"/>
        <v>90.916666666666615</v>
      </c>
      <c r="H856" s="43">
        <f t="shared" si="216"/>
        <v>0.124612</v>
      </c>
      <c r="I856" s="44">
        <f t="shared" si="217"/>
        <v>1.0384333333339827E-2</v>
      </c>
      <c r="J856" s="44">
        <f t="shared" si="223"/>
        <v>0.24114202635030113</v>
      </c>
      <c r="K856" s="45">
        <f t="shared" si="213"/>
        <v>0.122921206599743</v>
      </c>
      <c r="L856" s="46">
        <f t="shared" si="218"/>
        <v>0</v>
      </c>
      <c r="M856" s="46">
        <f t="shared" si="219"/>
        <v>0</v>
      </c>
      <c r="N856" s="46">
        <f t="shared" si="220"/>
        <v>0</v>
      </c>
      <c r="O856" s="47">
        <f t="shared" si="221"/>
        <v>0</v>
      </c>
      <c r="P856" s="48">
        <f t="shared" si="214"/>
        <v>462.48604248969576</v>
      </c>
      <c r="Q856" s="50">
        <f t="shared" si="215"/>
        <v>0</v>
      </c>
      <c r="AB856" s="196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</row>
    <row r="857" spans="5:42" x14ac:dyDescent="0.25">
      <c r="E857" s="49">
        <v>1</v>
      </c>
      <c r="F857" s="41">
        <v>852</v>
      </c>
      <c r="G857" s="42">
        <v>91</v>
      </c>
      <c r="H857" s="43">
        <f t="shared" si="216"/>
        <v>0.13486100000000001</v>
      </c>
      <c r="I857" s="44">
        <f t="shared" si="217"/>
        <v>1.1238416666666029E-2</v>
      </c>
      <c r="J857" s="44">
        <f t="shared" si="223"/>
        <v>0.23863792716800258</v>
      </c>
      <c r="K857" s="45">
        <f t="shared" si="213"/>
        <v>0.12261879557071065</v>
      </c>
      <c r="L857" s="46">
        <f t="shared" si="218"/>
        <v>0</v>
      </c>
      <c r="M857" s="46">
        <f t="shared" si="219"/>
        <v>0</v>
      </c>
      <c r="N857" s="46">
        <f t="shared" si="220"/>
        <v>0</v>
      </c>
      <c r="O857" s="47">
        <f t="shared" si="221"/>
        <v>0</v>
      </c>
      <c r="P857" s="48">
        <f t="shared" si="214"/>
        <v>462.48604248969576</v>
      </c>
      <c r="Q857" s="50">
        <f t="shared" si="215"/>
        <v>0</v>
      </c>
      <c r="AB857" s="196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</row>
    <row r="858" spans="5:42" x14ac:dyDescent="0.25">
      <c r="E858" s="49">
        <v>0</v>
      </c>
      <c r="F858" s="41">
        <v>853</v>
      </c>
      <c r="G858" s="42">
        <f t="shared" si="222"/>
        <v>91.083333333333329</v>
      </c>
      <c r="H858" s="43">
        <f t="shared" si="216"/>
        <v>0.13486100000000001</v>
      </c>
      <c r="I858" s="44">
        <f t="shared" si="217"/>
        <v>1.1238416666666029E-2</v>
      </c>
      <c r="J858" s="44">
        <f t="shared" si="223"/>
        <v>0.23595601471001906</v>
      </c>
      <c r="K858" s="45">
        <f t="shared" si="213"/>
        <v>0.12231712853397235</v>
      </c>
      <c r="L858" s="46">
        <f t="shared" si="218"/>
        <v>0</v>
      </c>
      <c r="M858" s="46">
        <f t="shared" si="219"/>
        <v>0</v>
      </c>
      <c r="N858" s="46">
        <f t="shared" si="220"/>
        <v>0</v>
      </c>
      <c r="O858" s="47">
        <f t="shared" si="221"/>
        <v>0</v>
      </c>
      <c r="P858" s="48">
        <f t="shared" si="214"/>
        <v>462.48604248969576</v>
      </c>
      <c r="Q858" s="50">
        <f t="shared" si="215"/>
        <v>0</v>
      </c>
      <c r="AB858" s="196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</row>
    <row r="859" spans="5:42" x14ac:dyDescent="0.25">
      <c r="E859" s="49">
        <v>0</v>
      </c>
      <c r="F859" s="41">
        <v>854</v>
      </c>
      <c r="G859" s="42">
        <f t="shared" si="222"/>
        <v>91.166666666666657</v>
      </c>
      <c r="H859" s="43">
        <f t="shared" si="216"/>
        <v>0.13486100000000001</v>
      </c>
      <c r="I859" s="44">
        <f t="shared" si="217"/>
        <v>1.1238416666666029E-2</v>
      </c>
      <c r="J859" s="44">
        <f t="shared" si="223"/>
        <v>0.23330424270170189</v>
      </c>
      <c r="K859" s="45">
        <f t="shared" si="213"/>
        <v>0.12201620365915651</v>
      </c>
      <c r="L859" s="46">
        <f t="shared" si="218"/>
        <v>0</v>
      </c>
      <c r="M859" s="46">
        <f t="shared" si="219"/>
        <v>0</v>
      </c>
      <c r="N859" s="46">
        <f t="shared" si="220"/>
        <v>0</v>
      </c>
      <c r="O859" s="47">
        <f t="shared" si="221"/>
        <v>0</v>
      </c>
      <c r="P859" s="48">
        <f t="shared" si="214"/>
        <v>462.48604248969576</v>
      </c>
      <c r="Q859" s="50">
        <f t="shared" si="215"/>
        <v>0</v>
      </c>
      <c r="AB859" s="196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</row>
    <row r="860" spans="5:42" x14ac:dyDescent="0.25">
      <c r="E860" s="49">
        <v>0</v>
      </c>
      <c r="F860" s="41">
        <v>855</v>
      </c>
      <c r="G860" s="42">
        <f t="shared" si="222"/>
        <v>91.249999999999986</v>
      </c>
      <c r="H860" s="43">
        <f t="shared" si="216"/>
        <v>0.13486100000000001</v>
      </c>
      <c r="I860" s="44">
        <f t="shared" si="217"/>
        <v>1.1238416666666029E-2</v>
      </c>
      <c r="J860" s="44">
        <f t="shared" si="223"/>
        <v>0.23068227241211919</v>
      </c>
      <c r="K860" s="45">
        <f t="shared" si="213"/>
        <v>0.12171601912039473</v>
      </c>
      <c r="L860" s="46">
        <f t="shared" si="218"/>
        <v>0</v>
      </c>
      <c r="M860" s="46">
        <f t="shared" si="219"/>
        <v>0</v>
      </c>
      <c r="N860" s="46">
        <f t="shared" si="220"/>
        <v>0</v>
      </c>
      <c r="O860" s="47">
        <f t="shared" si="221"/>
        <v>0</v>
      </c>
      <c r="P860" s="48">
        <f t="shared" si="214"/>
        <v>462.48604248969576</v>
      </c>
      <c r="Q860" s="50">
        <f t="shared" si="215"/>
        <v>0</v>
      </c>
      <c r="AB860" s="196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</row>
    <row r="861" spans="5:42" x14ac:dyDescent="0.25">
      <c r="E861" s="49">
        <v>0</v>
      </c>
      <c r="F861" s="41">
        <v>856</v>
      </c>
      <c r="G861" s="42">
        <f t="shared" si="222"/>
        <v>91.333333333333314</v>
      </c>
      <c r="H861" s="43">
        <f t="shared" si="216"/>
        <v>0.13486100000000001</v>
      </c>
      <c r="I861" s="44">
        <f t="shared" si="217"/>
        <v>1.1238416666666029E-2</v>
      </c>
      <c r="J861" s="44">
        <f t="shared" si="223"/>
        <v>0.22808976891713845</v>
      </c>
      <c r="K861" s="45">
        <f t="shared" si="213"/>
        <v>0.12141657309631065</v>
      </c>
      <c r="L861" s="46">
        <f t="shared" si="218"/>
        <v>0</v>
      </c>
      <c r="M861" s="46">
        <f t="shared" si="219"/>
        <v>0</v>
      </c>
      <c r="N861" s="46">
        <f t="shared" si="220"/>
        <v>0</v>
      </c>
      <c r="O861" s="47">
        <f t="shared" si="221"/>
        <v>0</v>
      </c>
      <c r="P861" s="48">
        <f t="shared" si="214"/>
        <v>462.48604248969576</v>
      </c>
      <c r="Q861" s="50">
        <f t="shared" si="215"/>
        <v>0</v>
      </c>
      <c r="AB861" s="196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</row>
    <row r="862" spans="5:42" x14ac:dyDescent="0.25">
      <c r="E862" s="49">
        <v>0</v>
      </c>
      <c r="F862" s="41">
        <v>857</v>
      </c>
      <c r="G862" s="42">
        <f t="shared" si="222"/>
        <v>91.416666666666643</v>
      </c>
      <c r="H862" s="43">
        <f t="shared" si="216"/>
        <v>0.13486100000000001</v>
      </c>
      <c r="I862" s="44">
        <f t="shared" si="217"/>
        <v>1.1238416666666029E-2</v>
      </c>
      <c r="J862" s="44">
        <f t="shared" si="223"/>
        <v>0.22552640105664407</v>
      </c>
      <c r="K862" s="45">
        <f t="shared" si="213"/>
        <v>0.12111786377000867</v>
      </c>
      <c r="L862" s="46">
        <f t="shared" si="218"/>
        <v>0</v>
      </c>
      <c r="M862" s="46">
        <f t="shared" si="219"/>
        <v>0</v>
      </c>
      <c r="N862" s="46">
        <f t="shared" si="220"/>
        <v>0</v>
      </c>
      <c r="O862" s="47">
        <f t="shared" si="221"/>
        <v>0</v>
      </c>
      <c r="P862" s="48">
        <f t="shared" si="214"/>
        <v>462.48604248969576</v>
      </c>
      <c r="Q862" s="50">
        <f t="shared" si="215"/>
        <v>0</v>
      </c>
      <c r="AB862" s="196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</row>
    <row r="863" spans="5:42" x14ac:dyDescent="0.25">
      <c r="E863" s="49">
        <v>0</v>
      </c>
      <c r="F863" s="41">
        <v>858</v>
      </c>
      <c r="G863" s="42">
        <f t="shared" si="222"/>
        <v>91.499999999999972</v>
      </c>
      <c r="H863" s="43">
        <f t="shared" si="216"/>
        <v>0.13486100000000001</v>
      </c>
      <c r="I863" s="44">
        <f t="shared" si="217"/>
        <v>1.1238416666666029E-2</v>
      </c>
      <c r="J863" s="44">
        <f t="shared" si="223"/>
        <v>0.22299184139223588</v>
      </c>
      <c r="K863" s="45">
        <f t="shared" si="213"/>
        <v>0.12081988932906336</v>
      </c>
      <c r="L863" s="46">
        <f t="shared" si="218"/>
        <v>0</v>
      </c>
      <c r="M863" s="46">
        <f t="shared" si="219"/>
        <v>0</v>
      </c>
      <c r="N863" s="46">
        <f t="shared" si="220"/>
        <v>0</v>
      </c>
      <c r="O863" s="47">
        <f t="shared" si="221"/>
        <v>0</v>
      </c>
      <c r="P863" s="48">
        <f t="shared" si="214"/>
        <v>462.48604248969576</v>
      </c>
      <c r="Q863" s="50">
        <f t="shared" si="215"/>
        <v>0</v>
      </c>
      <c r="AB863" s="196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</row>
    <row r="864" spans="5:42" x14ac:dyDescent="0.25">
      <c r="E864" s="49">
        <v>0</v>
      </c>
      <c r="F864" s="41">
        <v>859</v>
      </c>
      <c r="G864" s="42">
        <f t="shared" si="222"/>
        <v>91.5833333333333</v>
      </c>
      <c r="H864" s="43">
        <f t="shared" si="216"/>
        <v>0.13486100000000001</v>
      </c>
      <c r="I864" s="44">
        <f t="shared" si="217"/>
        <v>1.1238416666666029E-2</v>
      </c>
      <c r="J864" s="44">
        <f t="shared" si="223"/>
        <v>0.22048576616540283</v>
      </c>
      <c r="K864" s="45">
        <f t="shared" si="213"/>
        <v>0.12052264796550805</v>
      </c>
      <c r="L864" s="46">
        <f t="shared" si="218"/>
        <v>0</v>
      </c>
      <c r="M864" s="46">
        <f t="shared" si="219"/>
        <v>0</v>
      </c>
      <c r="N864" s="46">
        <f t="shared" si="220"/>
        <v>0</v>
      </c>
      <c r="O864" s="47">
        <f t="shared" si="221"/>
        <v>0</v>
      </c>
      <c r="P864" s="48">
        <f t="shared" si="214"/>
        <v>462.48604248969576</v>
      </c>
      <c r="Q864" s="50">
        <f t="shared" si="215"/>
        <v>0</v>
      </c>
      <c r="AB864" s="196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</row>
    <row r="865" spans="5:42" x14ac:dyDescent="0.25">
      <c r="E865" s="49">
        <v>0</v>
      </c>
      <c r="F865" s="41">
        <v>860</v>
      </c>
      <c r="G865" s="42">
        <f t="shared" si="222"/>
        <v>91.666666666666629</v>
      </c>
      <c r="H865" s="43">
        <f t="shared" si="216"/>
        <v>0.13486100000000001</v>
      </c>
      <c r="I865" s="44">
        <f t="shared" si="217"/>
        <v>1.1238416666666029E-2</v>
      </c>
      <c r="J865" s="44">
        <f t="shared" si="223"/>
        <v>0.21800785525616695</v>
      </c>
      <c r="K865" s="45">
        <f t="shared" si="213"/>
        <v>0.12022613787582406</v>
      </c>
      <c r="L865" s="46">
        <f t="shared" si="218"/>
        <v>0</v>
      </c>
      <c r="M865" s="46">
        <f t="shared" si="219"/>
        <v>0</v>
      </c>
      <c r="N865" s="46">
        <f t="shared" si="220"/>
        <v>0</v>
      </c>
      <c r="O865" s="47">
        <f t="shared" si="221"/>
        <v>0</v>
      </c>
      <c r="P865" s="48">
        <f t="shared" si="214"/>
        <v>462.48604248969576</v>
      </c>
      <c r="Q865" s="50">
        <f t="shared" si="215"/>
        <v>0</v>
      </c>
      <c r="AB865" s="196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</row>
    <row r="866" spans="5:42" x14ac:dyDescent="0.25">
      <c r="E866" s="49">
        <v>0</v>
      </c>
      <c r="F866" s="41">
        <v>861</v>
      </c>
      <c r="G866" s="42">
        <f t="shared" si="222"/>
        <v>91.749999999999957</v>
      </c>
      <c r="H866" s="43">
        <f t="shared" si="216"/>
        <v>0.13486100000000001</v>
      </c>
      <c r="I866" s="44">
        <f t="shared" si="217"/>
        <v>1.1238416666666029E-2</v>
      </c>
      <c r="J866" s="44">
        <f t="shared" si="223"/>
        <v>0.21555779214219192</v>
      </c>
      <c r="K866" s="45">
        <f t="shared" si="213"/>
        <v>0.11993035726092986</v>
      </c>
      <c r="L866" s="46">
        <f t="shared" si="218"/>
        <v>0</v>
      </c>
      <c r="M866" s="46">
        <f t="shared" si="219"/>
        <v>0</v>
      </c>
      <c r="N866" s="46">
        <f t="shared" si="220"/>
        <v>0</v>
      </c>
      <c r="O866" s="47">
        <f t="shared" si="221"/>
        <v>0</v>
      </c>
      <c r="P866" s="48">
        <f t="shared" si="214"/>
        <v>462.48604248969576</v>
      </c>
      <c r="Q866" s="50">
        <f t="shared" si="215"/>
        <v>0</v>
      </c>
      <c r="AB866" s="196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</row>
    <row r="867" spans="5:42" x14ac:dyDescent="0.25">
      <c r="E867" s="49">
        <v>0</v>
      </c>
      <c r="F867" s="41">
        <v>862</v>
      </c>
      <c r="G867" s="42">
        <f t="shared" si="222"/>
        <v>91.833333333333286</v>
      </c>
      <c r="H867" s="43">
        <f t="shared" si="216"/>
        <v>0.13486100000000001</v>
      </c>
      <c r="I867" s="44">
        <f t="shared" si="217"/>
        <v>1.1238416666666029E-2</v>
      </c>
      <c r="J867" s="44">
        <f t="shared" si="223"/>
        <v>0.21313526385835138</v>
      </c>
      <c r="K867" s="45">
        <f t="shared" si="213"/>
        <v>0.11963530432616989</v>
      </c>
      <c r="L867" s="46">
        <f t="shared" si="218"/>
        <v>0</v>
      </c>
      <c r="M867" s="46">
        <f t="shared" si="219"/>
        <v>0</v>
      </c>
      <c r="N867" s="46">
        <f t="shared" si="220"/>
        <v>0</v>
      </c>
      <c r="O867" s="47">
        <f t="shared" si="221"/>
        <v>0</v>
      </c>
      <c r="P867" s="48">
        <f t="shared" si="214"/>
        <v>462.48604248969576</v>
      </c>
      <c r="Q867" s="50">
        <f t="shared" si="215"/>
        <v>0</v>
      </c>
      <c r="AB867" s="196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</row>
    <row r="868" spans="5:42" x14ac:dyDescent="0.25">
      <c r="E868" s="49">
        <v>0</v>
      </c>
      <c r="F868" s="41">
        <v>863</v>
      </c>
      <c r="G868" s="42">
        <f t="shared" si="222"/>
        <v>91.916666666666615</v>
      </c>
      <c r="H868" s="43">
        <f t="shared" si="216"/>
        <v>0.13486100000000001</v>
      </c>
      <c r="I868" s="44">
        <f t="shared" si="217"/>
        <v>1.1238416666673695E-2</v>
      </c>
      <c r="J868" s="44">
        <f t="shared" si="223"/>
        <v>0.21073996095675143</v>
      </c>
      <c r="K868" s="45">
        <f t="shared" si="213"/>
        <v>0.11934097728130383</v>
      </c>
      <c r="L868" s="46">
        <f t="shared" si="218"/>
        <v>0</v>
      </c>
      <c r="M868" s="46">
        <f t="shared" si="219"/>
        <v>0</v>
      </c>
      <c r="N868" s="46">
        <f t="shared" si="220"/>
        <v>0</v>
      </c>
      <c r="O868" s="47">
        <f t="shared" si="221"/>
        <v>0</v>
      </c>
      <c r="P868" s="48">
        <f t="shared" si="214"/>
        <v>462.48604248969576</v>
      </c>
      <c r="Q868" s="50">
        <f t="shared" si="215"/>
        <v>0</v>
      </c>
      <c r="AB868" s="196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</row>
    <row r="869" spans="5:42" x14ac:dyDescent="0.25">
      <c r="E869" s="49">
        <v>1</v>
      </c>
      <c r="F869" s="41">
        <v>864</v>
      </c>
      <c r="G869" s="42">
        <v>92</v>
      </c>
      <c r="H869" s="43">
        <f t="shared" si="216"/>
        <v>0.14557500000000001</v>
      </c>
      <c r="I869" s="44">
        <f t="shared" si="217"/>
        <v>1.2131249999999311E-2</v>
      </c>
      <c r="J869" s="44">
        <f t="shared" si="223"/>
        <v>0.20837157746720092</v>
      </c>
      <c r="K869" s="45">
        <f t="shared" si="213"/>
        <v>0.11904737434049578</v>
      </c>
      <c r="L869" s="46">
        <f t="shared" si="218"/>
        <v>0</v>
      </c>
      <c r="M869" s="46">
        <f t="shared" si="219"/>
        <v>0</v>
      </c>
      <c r="N869" s="46">
        <f t="shared" si="220"/>
        <v>0</v>
      </c>
      <c r="O869" s="47">
        <f t="shared" si="221"/>
        <v>0</v>
      </c>
      <c r="P869" s="48">
        <f t="shared" si="214"/>
        <v>462.48604248969576</v>
      </c>
      <c r="Q869" s="50">
        <f t="shared" si="215"/>
        <v>0</v>
      </c>
      <c r="AB869" s="196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</row>
    <row r="870" spans="5:42" x14ac:dyDescent="0.25">
      <c r="E870" s="49">
        <v>0</v>
      </c>
      <c r="F870" s="41">
        <v>865</v>
      </c>
      <c r="G870" s="42">
        <f t="shared" si="222"/>
        <v>92.083333333333329</v>
      </c>
      <c r="H870" s="43">
        <f t="shared" si="216"/>
        <v>0.14557500000000001</v>
      </c>
      <c r="I870" s="44">
        <f t="shared" si="217"/>
        <v>1.2131249999999311E-2</v>
      </c>
      <c r="J870" s="44">
        <f t="shared" si="223"/>
        <v>0.2058437697680521</v>
      </c>
      <c r="K870" s="45">
        <f t="shared" si="213"/>
        <v>0.11875449372230323</v>
      </c>
      <c r="L870" s="46">
        <f t="shared" si="218"/>
        <v>0</v>
      </c>
      <c r="M870" s="46">
        <f t="shared" si="219"/>
        <v>0</v>
      </c>
      <c r="N870" s="46">
        <f t="shared" si="220"/>
        <v>0</v>
      </c>
      <c r="O870" s="47">
        <f t="shared" si="221"/>
        <v>0</v>
      </c>
      <c r="P870" s="48">
        <f t="shared" si="214"/>
        <v>462.48604248969576</v>
      </c>
      <c r="Q870" s="50">
        <f t="shared" si="215"/>
        <v>0</v>
      </c>
      <c r="AB870" s="196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</row>
    <row r="871" spans="5:42" x14ac:dyDescent="0.25">
      <c r="E871" s="49">
        <v>0</v>
      </c>
      <c r="F871" s="41">
        <v>866</v>
      </c>
      <c r="G871" s="42">
        <f t="shared" si="222"/>
        <v>92.166666666666657</v>
      </c>
      <c r="H871" s="43">
        <f t="shared" si="216"/>
        <v>0.14557500000000001</v>
      </c>
      <c r="I871" s="44">
        <f t="shared" si="217"/>
        <v>1.2131249999999311E-2</v>
      </c>
      <c r="J871" s="44">
        <f t="shared" si="223"/>
        <v>0.20334662753605356</v>
      </c>
      <c r="K871" s="45">
        <f t="shared" si="213"/>
        <v>0.11846233364966649</v>
      </c>
      <c r="L871" s="46">
        <f t="shared" si="218"/>
        <v>0</v>
      </c>
      <c r="M871" s="46">
        <f t="shared" si="219"/>
        <v>0</v>
      </c>
      <c r="N871" s="46">
        <f t="shared" si="220"/>
        <v>0</v>
      </c>
      <c r="O871" s="47">
        <f t="shared" si="221"/>
        <v>0</v>
      </c>
      <c r="P871" s="48">
        <f t="shared" si="214"/>
        <v>462.48604248969576</v>
      </c>
      <c r="Q871" s="50">
        <f t="shared" si="215"/>
        <v>0</v>
      </c>
      <c r="AB871" s="196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</row>
    <row r="872" spans="5:42" x14ac:dyDescent="0.25">
      <c r="E872" s="49">
        <v>0</v>
      </c>
      <c r="F872" s="41">
        <v>867</v>
      </c>
      <c r="G872" s="42">
        <f t="shared" si="222"/>
        <v>92.249999999999986</v>
      </c>
      <c r="H872" s="43">
        <f t="shared" si="216"/>
        <v>0.14557500000000001</v>
      </c>
      <c r="I872" s="44">
        <f t="shared" si="217"/>
        <v>1.2131249999999311E-2</v>
      </c>
      <c r="J872" s="44">
        <f t="shared" si="223"/>
        <v>0.20087977876075697</v>
      </c>
      <c r="K872" s="45">
        <f t="shared" si="213"/>
        <v>0.11817089234989782</v>
      </c>
      <c r="L872" s="46">
        <f t="shared" si="218"/>
        <v>0</v>
      </c>
      <c r="M872" s="46">
        <f t="shared" si="219"/>
        <v>0</v>
      </c>
      <c r="N872" s="46">
        <f t="shared" si="220"/>
        <v>0</v>
      </c>
      <c r="O872" s="47">
        <f t="shared" si="221"/>
        <v>0</v>
      </c>
      <c r="P872" s="48">
        <f t="shared" si="214"/>
        <v>462.48604248969576</v>
      </c>
      <c r="Q872" s="50">
        <f t="shared" si="215"/>
        <v>0</v>
      </c>
      <c r="AB872" s="196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</row>
    <row r="873" spans="5:42" x14ac:dyDescent="0.25">
      <c r="E873" s="49">
        <v>0</v>
      </c>
      <c r="F873" s="41">
        <v>868</v>
      </c>
      <c r="G873" s="42">
        <f t="shared" si="222"/>
        <v>92.333333333333314</v>
      </c>
      <c r="H873" s="43">
        <f t="shared" si="216"/>
        <v>0.14557500000000001</v>
      </c>
      <c r="I873" s="44">
        <f t="shared" si="217"/>
        <v>1.2131249999999311E-2</v>
      </c>
      <c r="J873" s="44">
        <f t="shared" si="223"/>
        <v>0.19844285594466568</v>
      </c>
      <c r="K873" s="45">
        <f t="shared" si="213"/>
        <v>0.11788016805467053</v>
      </c>
      <c r="L873" s="46">
        <f t="shared" si="218"/>
        <v>0</v>
      </c>
      <c r="M873" s="46">
        <f t="shared" si="219"/>
        <v>0</v>
      </c>
      <c r="N873" s="46">
        <f t="shared" si="220"/>
        <v>0</v>
      </c>
      <c r="O873" s="47">
        <f t="shared" si="221"/>
        <v>0</v>
      </c>
      <c r="P873" s="48">
        <f t="shared" si="214"/>
        <v>462.48604248969576</v>
      </c>
      <c r="Q873" s="50">
        <f t="shared" si="215"/>
        <v>0</v>
      </c>
      <c r="AB873" s="196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</row>
    <row r="874" spans="5:42" x14ac:dyDescent="0.25">
      <c r="E874" s="49">
        <v>0</v>
      </c>
      <c r="F874" s="41">
        <v>869</v>
      </c>
      <c r="G874" s="42">
        <f t="shared" si="222"/>
        <v>92.416666666666643</v>
      </c>
      <c r="H874" s="43">
        <f t="shared" si="216"/>
        <v>0.14557500000000001</v>
      </c>
      <c r="I874" s="44">
        <f t="shared" si="217"/>
        <v>1.2131249999999311E-2</v>
      </c>
      <c r="J874" s="44">
        <f t="shared" si="223"/>
        <v>0.19603549604848711</v>
      </c>
      <c r="K874" s="45">
        <f t="shared" si="213"/>
        <v>0.11759015900000838</v>
      </c>
      <c r="L874" s="46">
        <f t="shared" si="218"/>
        <v>0</v>
      </c>
      <c r="M874" s="46">
        <f t="shared" si="219"/>
        <v>0</v>
      </c>
      <c r="N874" s="46">
        <f t="shared" si="220"/>
        <v>0</v>
      </c>
      <c r="O874" s="47">
        <f t="shared" si="221"/>
        <v>0</v>
      </c>
      <c r="P874" s="48">
        <f t="shared" si="214"/>
        <v>462.48604248969576</v>
      </c>
      <c r="Q874" s="50">
        <f t="shared" si="215"/>
        <v>0</v>
      </c>
      <c r="AB874" s="196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</row>
    <row r="875" spans="5:42" x14ac:dyDescent="0.25">
      <c r="E875" s="49">
        <v>0</v>
      </c>
      <c r="F875" s="41">
        <v>870</v>
      </c>
      <c r="G875" s="42">
        <f t="shared" si="222"/>
        <v>92.499999999999972</v>
      </c>
      <c r="H875" s="43">
        <f t="shared" si="216"/>
        <v>0.14557500000000001</v>
      </c>
      <c r="I875" s="44">
        <f t="shared" si="217"/>
        <v>1.2131249999999311E-2</v>
      </c>
      <c r="J875" s="44">
        <f t="shared" si="223"/>
        <v>0.19365734043704905</v>
      </c>
      <c r="K875" s="45">
        <f t="shared" si="213"/>
        <v>0.11730086342627506</v>
      </c>
      <c r="L875" s="46">
        <f t="shared" si="218"/>
        <v>0</v>
      </c>
      <c r="M875" s="46">
        <f t="shared" si="219"/>
        <v>0</v>
      </c>
      <c r="N875" s="46">
        <f t="shared" si="220"/>
        <v>0</v>
      </c>
      <c r="O875" s="47">
        <f t="shared" si="221"/>
        <v>0</v>
      </c>
      <c r="P875" s="48">
        <f t="shared" si="214"/>
        <v>462.48604248969576</v>
      </c>
      <c r="Q875" s="50">
        <f t="shared" si="215"/>
        <v>0</v>
      </c>
      <c r="AB875" s="196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</row>
    <row r="876" spans="5:42" x14ac:dyDescent="0.25">
      <c r="E876" s="49">
        <v>0</v>
      </c>
      <c r="F876" s="41">
        <v>871</v>
      </c>
      <c r="G876" s="42">
        <f t="shared" si="222"/>
        <v>92.5833333333333</v>
      </c>
      <c r="H876" s="43">
        <f t="shared" si="216"/>
        <v>0.14557500000000001</v>
      </c>
      <c r="I876" s="44">
        <f t="shared" si="217"/>
        <v>1.2131249999999311E-2</v>
      </c>
      <c r="J876" s="44">
        <f t="shared" si="223"/>
        <v>0.19130803482587225</v>
      </c>
      <c r="K876" s="45">
        <f t="shared" si="213"/>
        <v>0.11701227957816307</v>
      </c>
      <c r="L876" s="46">
        <f t="shared" si="218"/>
        <v>0</v>
      </c>
      <c r="M876" s="46">
        <f t="shared" si="219"/>
        <v>0</v>
      </c>
      <c r="N876" s="46">
        <f t="shared" si="220"/>
        <v>0</v>
      </c>
      <c r="O876" s="47">
        <f t="shared" si="221"/>
        <v>0</v>
      </c>
      <c r="P876" s="48">
        <f t="shared" si="214"/>
        <v>462.48604248969576</v>
      </c>
      <c r="Q876" s="50">
        <f t="shared" si="215"/>
        <v>0</v>
      </c>
      <c r="AB876" s="196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</row>
    <row r="877" spans="5:42" x14ac:dyDescent="0.25">
      <c r="E877" s="49">
        <v>0</v>
      </c>
      <c r="F877" s="41">
        <v>872</v>
      </c>
      <c r="G877" s="42">
        <f t="shared" si="222"/>
        <v>92.666666666666629</v>
      </c>
      <c r="H877" s="43">
        <f t="shared" si="216"/>
        <v>0.14557500000000001</v>
      </c>
      <c r="I877" s="44">
        <f t="shared" si="217"/>
        <v>1.2131249999999311E-2</v>
      </c>
      <c r="J877" s="44">
        <f t="shared" si="223"/>
        <v>0.18898722922839103</v>
      </c>
      <c r="K877" s="45">
        <f t="shared" si="213"/>
        <v>0.11672440570468354</v>
      </c>
      <c r="L877" s="46">
        <f t="shared" si="218"/>
        <v>0</v>
      </c>
      <c r="M877" s="46">
        <f t="shared" si="219"/>
        <v>0</v>
      </c>
      <c r="N877" s="46">
        <f t="shared" si="220"/>
        <v>0</v>
      </c>
      <c r="O877" s="47">
        <f t="shared" si="221"/>
        <v>0</v>
      </c>
      <c r="P877" s="48">
        <f t="shared" si="214"/>
        <v>462.48604248969576</v>
      </c>
      <c r="Q877" s="50">
        <f t="shared" si="215"/>
        <v>0</v>
      </c>
      <c r="AB877" s="196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</row>
    <row r="878" spans="5:42" x14ac:dyDescent="0.25">
      <c r="E878" s="49">
        <v>0</v>
      </c>
      <c r="F878" s="41">
        <v>873</v>
      </c>
      <c r="G878" s="42">
        <f t="shared" si="222"/>
        <v>92.749999999999957</v>
      </c>
      <c r="H878" s="43">
        <f t="shared" si="216"/>
        <v>0.14557500000000001</v>
      </c>
      <c r="I878" s="44">
        <f t="shared" si="217"/>
        <v>1.2131249999999311E-2</v>
      </c>
      <c r="J878" s="44">
        <f t="shared" si="223"/>
        <v>0.18669457790381425</v>
      </c>
      <c r="K878" s="45">
        <f t="shared" si="213"/>
        <v>0.11643724005915515</v>
      </c>
      <c r="L878" s="46">
        <f t="shared" si="218"/>
        <v>0</v>
      </c>
      <c r="M878" s="46">
        <f t="shared" si="219"/>
        <v>0</v>
      </c>
      <c r="N878" s="46">
        <f t="shared" si="220"/>
        <v>0</v>
      </c>
      <c r="O878" s="47">
        <f t="shared" si="221"/>
        <v>0</v>
      </c>
      <c r="P878" s="48">
        <f t="shared" si="214"/>
        <v>462.48604248969576</v>
      </c>
      <c r="Q878" s="50">
        <f t="shared" si="215"/>
        <v>0</v>
      </c>
      <c r="AB878" s="196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</row>
    <row r="879" spans="5:42" x14ac:dyDescent="0.25">
      <c r="E879" s="49">
        <v>0</v>
      </c>
      <c r="F879" s="41">
        <v>874</v>
      </c>
      <c r="G879" s="42">
        <f t="shared" si="222"/>
        <v>92.833333333333286</v>
      </c>
      <c r="H879" s="43">
        <f t="shared" si="216"/>
        <v>0.14557500000000001</v>
      </c>
      <c r="I879" s="44">
        <f t="shared" si="217"/>
        <v>1.2131249999999311E-2</v>
      </c>
      <c r="J879" s="44">
        <f t="shared" si="223"/>
        <v>0.18442973930561873</v>
      </c>
      <c r="K879" s="45">
        <f t="shared" si="213"/>
        <v>0.11615078089919403</v>
      </c>
      <c r="L879" s="46">
        <f t="shared" si="218"/>
        <v>0</v>
      </c>
      <c r="M879" s="46">
        <f t="shared" si="219"/>
        <v>0</v>
      </c>
      <c r="N879" s="46">
        <f t="shared" si="220"/>
        <v>0</v>
      </c>
      <c r="O879" s="47">
        <f t="shared" si="221"/>
        <v>0</v>
      </c>
      <c r="P879" s="48">
        <f t="shared" si="214"/>
        <v>462.48604248969576</v>
      </c>
      <c r="Q879" s="50">
        <f t="shared" si="215"/>
        <v>0</v>
      </c>
      <c r="AB879" s="196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</row>
    <row r="880" spans="5:42" x14ac:dyDescent="0.25">
      <c r="E880" s="49">
        <v>0</v>
      </c>
      <c r="F880" s="41">
        <v>875</v>
      </c>
      <c r="G880" s="42">
        <f t="shared" si="222"/>
        <v>92.916666666666615</v>
      </c>
      <c r="H880" s="43">
        <f t="shared" si="216"/>
        <v>0.14557500000000001</v>
      </c>
      <c r="I880" s="44">
        <f t="shared" si="217"/>
        <v>1.2131250000007586E-2</v>
      </c>
      <c r="J880" s="44">
        <f t="shared" si="223"/>
        <v>0.1821923760306676</v>
      </c>
      <c r="K880" s="45">
        <f t="shared" si="213"/>
        <v>0.11586502648670269</v>
      </c>
      <c r="L880" s="46">
        <f t="shared" si="218"/>
        <v>0</v>
      </c>
      <c r="M880" s="46">
        <f t="shared" si="219"/>
        <v>0</v>
      </c>
      <c r="N880" s="46">
        <f t="shared" si="220"/>
        <v>0</v>
      </c>
      <c r="O880" s="47">
        <f t="shared" si="221"/>
        <v>0</v>
      </c>
      <c r="P880" s="48">
        <f t="shared" si="214"/>
        <v>462.48604248969576</v>
      </c>
      <c r="Q880" s="50">
        <f t="shared" si="215"/>
        <v>0</v>
      </c>
      <c r="AB880" s="196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</row>
    <row r="881" spans="5:42" x14ac:dyDescent="0.25">
      <c r="E881" s="49">
        <v>1</v>
      </c>
      <c r="F881" s="41">
        <v>876</v>
      </c>
      <c r="G881" s="42">
        <v>93</v>
      </c>
      <c r="H881" s="43">
        <f t="shared" si="216"/>
        <v>0.15672700000000001</v>
      </c>
      <c r="I881" s="44">
        <f t="shared" si="217"/>
        <v>1.3060583333332591E-2</v>
      </c>
      <c r="J881" s="44">
        <f t="shared" si="223"/>
        <v>0.17998215476894419</v>
      </c>
      <c r="K881" s="45">
        <f t="shared" si="213"/>
        <v>0.11557997508785993</v>
      </c>
      <c r="L881" s="46">
        <f t="shared" si="218"/>
        <v>0</v>
      </c>
      <c r="M881" s="46">
        <f t="shared" si="219"/>
        <v>0</v>
      </c>
      <c r="N881" s="46">
        <f t="shared" si="220"/>
        <v>0</v>
      </c>
      <c r="O881" s="47">
        <f t="shared" si="221"/>
        <v>0</v>
      </c>
      <c r="P881" s="48">
        <f t="shared" si="214"/>
        <v>462.48604248969576</v>
      </c>
      <c r="Q881" s="50">
        <f t="shared" si="215"/>
        <v>0</v>
      </c>
      <c r="AB881" s="196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</row>
    <row r="882" spans="5:42" x14ac:dyDescent="0.25">
      <c r="E882" s="49">
        <v>0</v>
      </c>
      <c r="F882" s="41">
        <v>877</v>
      </c>
      <c r="G882" s="42">
        <f t="shared" si="222"/>
        <v>93.083333333333329</v>
      </c>
      <c r="H882" s="43">
        <f t="shared" si="216"/>
        <v>0.15672700000000001</v>
      </c>
      <c r="I882" s="44">
        <f t="shared" si="217"/>
        <v>1.3060583333332591E-2</v>
      </c>
      <c r="J882" s="44">
        <f t="shared" si="223"/>
        <v>0.17763148283807162</v>
      </c>
      <c r="K882" s="45">
        <f t="shared" si="213"/>
        <v>0.1152956249731099</v>
      </c>
      <c r="L882" s="46">
        <f t="shared" si="218"/>
        <v>0</v>
      </c>
      <c r="M882" s="46">
        <f t="shared" si="219"/>
        <v>0</v>
      </c>
      <c r="N882" s="46">
        <f t="shared" si="220"/>
        <v>0</v>
      </c>
      <c r="O882" s="47">
        <f t="shared" si="221"/>
        <v>0</v>
      </c>
      <c r="P882" s="48">
        <f t="shared" si="214"/>
        <v>462.48604248969576</v>
      </c>
      <c r="Q882" s="50">
        <f t="shared" si="215"/>
        <v>0</v>
      </c>
      <c r="AB882" s="196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</row>
    <row r="883" spans="5:42" x14ac:dyDescent="0.25">
      <c r="E883" s="49">
        <v>0</v>
      </c>
      <c r="F883" s="41">
        <v>878</v>
      </c>
      <c r="G883" s="42">
        <f t="shared" si="222"/>
        <v>93.166666666666657</v>
      </c>
      <c r="H883" s="43">
        <f t="shared" si="216"/>
        <v>0.15672700000000001</v>
      </c>
      <c r="I883" s="44">
        <f t="shared" si="217"/>
        <v>1.3060583333332591E-2</v>
      </c>
      <c r="J883" s="44">
        <f t="shared" si="223"/>
        <v>0.17531151205384155</v>
      </c>
      <c r="K883" s="45">
        <f t="shared" si="213"/>
        <v>0.11501197441715193</v>
      </c>
      <c r="L883" s="46">
        <f t="shared" si="218"/>
        <v>0</v>
      </c>
      <c r="M883" s="46">
        <f t="shared" si="219"/>
        <v>0</v>
      </c>
      <c r="N883" s="46">
        <f t="shared" si="220"/>
        <v>0</v>
      </c>
      <c r="O883" s="47">
        <f t="shared" si="221"/>
        <v>0</v>
      </c>
      <c r="P883" s="48">
        <f t="shared" si="214"/>
        <v>462.48604248969576</v>
      </c>
      <c r="Q883" s="50">
        <f t="shared" si="215"/>
        <v>0</v>
      </c>
      <c r="AB883" s="196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</row>
    <row r="884" spans="5:42" x14ac:dyDescent="0.25">
      <c r="E884" s="49">
        <v>0</v>
      </c>
      <c r="F884" s="41">
        <v>879</v>
      </c>
      <c r="G884" s="42">
        <f t="shared" si="222"/>
        <v>93.249999999999986</v>
      </c>
      <c r="H884" s="43">
        <f t="shared" si="216"/>
        <v>0.15672700000000001</v>
      </c>
      <c r="I884" s="44">
        <f t="shared" si="217"/>
        <v>1.3060583333332591E-2</v>
      </c>
      <c r="J884" s="44">
        <f t="shared" si="223"/>
        <v>0.17302184144136981</v>
      </c>
      <c r="K884" s="45">
        <f t="shared" si="213"/>
        <v>0.11472902169892986</v>
      </c>
      <c r="L884" s="46">
        <f t="shared" si="218"/>
        <v>0</v>
      </c>
      <c r="M884" s="46">
        <f t="shared" si="219"/>
        <v>0</v>
      </c>
      <c r="N884" s="46">
        <f t="shared" si="220"/>
        <v>0</v>
      </c>
      <c r="O884" s="47">
        <f t="shared" si="221"/>
        <v>0</v>
      </c>
      <c r="P884" s="48">
        <f t="shared" si="214"/>
        <v>462.48604248969576</v>
      </c>
      <c r="Q884" s="50">
        <f t="shared" si="215"/>
        <v>0</v>
      </c>
      <c r="AB884" s="196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</row>
    <row r="885" spans="5:42" x14ac:dyDescent="0.25">
      <c r="E885" s="49">
        <v>0</v>
      </c>
      <c r="F885" s="41">
        <v>880</v>
      </c>
      <c r="G885" s="42">
        <f t="shared" si="222"/>
        <v>93.333333333333314</v>
      </c>
      <c r="H885" s="43">
        <f t="shared" si="216"/>
        <v>0.15672700000000001</v>
      </c>
      <c r="I885" s="44">
        <f t="shared" si="217"/>
        <v>1.3060583333332591E-2</v>
      </c>
      <c r="J885" s="44">
        <f t="shared" si="223"/>
        <v>0.17076207526273815</v>
      </c>
      <c r="K885" s="45">
        <f t="shared" si="213"/>
        <v>0.11444676510162181</v>
      </c>
      <c r="L885" s="46">
        <f t="shared" si="218"/>
        <v>0</v>
      </c>
      <c r="M885" s="46">
        <f t="shared" si="219"/>
        <v>0</v>
      </c>
      <c r="N885" s="46">
        <f t="shared" si="220"/>
        <v>0</v>
      </c>
      <c r="O885" s="47">
        <f t="shared" si="221"/>
        <v>0</v>
      </c>
      <c r="P885" s="48">
        <f t="shared" si="214"/>
        <v>462.48604248969576</v>
      </c>
      <c r="Q885" s="50">
        <f t="shared" si="215"/>
        <v>0</v>
      </c>
      <c r="AB885" s="196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</row>
    <row r="886" spans="5:42" x14ac:dyDescent="0.25">
      <c r="E886" s="49">
        <v>0</v>
      </c>
      <c r="F886" s="41">
        <v>881</v>
      </c>
      <c r="G886" s="42">
        <f t="shared" si="222"/>
        <v>93.416666666666643</v>
      </c>
      <c r="H886" s="43">
        <f t="shared" si="216"/>
        <v>0.15672700000000001</v>
      </c>
      <c r="I886" s="44">
        <f t="shared" si="217"/>
        <v>1.3060583333332591E-2</v>
      </c>
      <c r="J886" s="44">
        <f t="shared" si="223"/>
        <v>0.16853182294859634</v>
      </c>
      <c r="K886" s="45">
        <f t="shared" si="213"/>
        <v>0.11416520291262947</v>
      </c>
      <c r="L886" s="46">
        <f t="shared" si="218"/>
        <v>0</v>
      </c>
      <c r="M886" s="46">
        <f t="shared" si="219"/>
        <v>0</v>
      </c>
      <c r="N886" s="46">
        <f t="shared" si="220"/>
        <v>0</v>
      </c>
      <c r="O886" s="47">
        <f t="shared" si="221"/>
        <v>0</v>
      </c>
      <c r="P886" s="48">
        <f t="shared" si="214"/>
        <v>462.48604248969576</v>
      </c>
      <c r="Q886" s="50">
        <f t="shared" si="215"/>
        <v>0</v>
      </c>
      <c r="AB886" s="196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</row>
    <row r="887" spans="5:42" x14ac:dyDescent="0.25">
      <c r="E887" s="49">
        <v>0</v>
      </c>
      <c r="F887" s="41">
        <v>882</v>
      </c>
      <c r="G887" s="42">
        <f t="shared" si="222"/>
        <v>93.499999999999972</v>
      </c>
      <c r="H887" s="43">
        <f t="shared" si="216"/>
        <v>0.15672700000000001</v>
      </c>
      <c r="I887" s="44">
        <f t="shared" si="217"/>
        <v>1.3060583333332591E-2</v>
      </c>
      <c r="J887" s="44">
        <f t="shared" si="223"/>
        <v>0.16633069903065775</v>
      </c>
      <c r="K887" s="45">
        <f t="shared" si="213"/>
        <v>0.113884333423568</v>
      </c>
      <c r="L887" s="46">
        <f t="shared" si="218"/>
        <v>0</v>
      </c>
      <c r="M887" s="46">
        <f t="shared" si="219"/>
        <v>0</v>
      </c>
      <c r="N887" s="46">
        <f t="shared" si="220"/>
        <v>0</v>
      </c>
      <c r="O887" s="47">
        <f t="shared" si="221"/>
        <v>0</v>
      </c>
      <c r="P887" s="48">
        <f t="shared" si="214"/>
        <v>462.48604248969576</v>
      </c>
      <c r="Q887" s="50">
        <f t="shared" si="215"/>
        <v>0</v>
      </c>
      <c r="AB887" s="196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</row>
    <row r="888" spans="5:42" x14ac:dyDescent="0.25">
      <c r="E888" s="49">
        <v>0</v>
      </c>
      <c r="F888" s="41">
        <v>883</v>
      </c>
      <c r="G888" s="42">
        <f t="shared" si="222"/>
        <v>93.5833333333333</v>
      </c>
      <c r="H888" s="43">
        <f t="shared" si="216"/>
        <v>0.15672700000000001</v>
      </c>
      <c r="I888" s="44">
        <f t="shared" si="217"/>
        <v>1.3060583333332591E-2</v>
      </c>
      <c r="J888" s="44">
        <f t="shared" si="223"/>
        <v>0.16415832307507638</v>
      </c>
      <c r="K888" s="45">
        <f t="shared" si="213"/>
        <v>0.11360415493025539</v>
      </c>
      <c r="L888" s="46">
        <f t="shared" si="218"/>
        <v>0</v>
      </c>
      <c r="M888" s="46">
        <f t="shared" si="219"/>
        <v>0</v>
      </c>
      <c r="N888" s="46">
        <f t="shared" si="220"/>
        <v>0</v>
      </c>
      <c r="O888" s="47">
        <f t="shared" si="221"/>
        <v>0</v>
      </c>
      <c r="P888" s="48">
        <f t="shared" si="214"/>
        <v>462.48604248969576</v>
      </c>
      <c r="Q888" s="50">
        <f t="shared" si="215"/>
        <v>0</v>
      </c>
      <c r="AB888" s="196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</row>
    <row r="889" spans="5:42" x14ac:dyDescent="0.25">
      <c r="E889" s="49">
        <v>0</v>
      </c>
      <c r="F889" s="41">
        <v>884</v>
      </c>
      <c r="G889" s="42">
        <f t="shared" si="222"/>
        <v>93.666666666666629</v>
      </c>
      <c r="H889" s="43">
        <f t="shared" si="216"/>
        <v>0.15672700000000001</v>
      </c>
      <c r="I889" s="44">
        <f t="shared" si="217"/>
        <v>1.3060583333332591E-2</v>
      </c>
      <c r="J889" s="44">
        <f t="shared" si="223"/>
        <v>0.16201431961669421</v>
      </c>
      <c r="K889" s="45">
        <f t="shared" si="213"/>
        <v>0.1133246657327024</v>
      </c>
      <c r="L889" s="46">
        <f t="shared" si="218"/>
        <v>0</v>
      </c>
      <c r="M889" s="46">
        <f t="shared" si="219"/>
        <v>0</v>
      </c>
      <c r="N889" s="46">
        <f t="shared" si="220"/>
        <v>0</v>
      </c>
      <c r="O889" s="47">
        <f t="shared" si="221"/>
        <v>0</v>
      </c>
      <c r="P889" s="48">
        <f t="shared" si="214"/>
        <v>462.48604248969576</v>
      </c>
      <c r="Q889" s="50">
        <f t="shared" si="215"/>
        <v>0</v>
      </c>
      <c r="AB889" s="196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</row>
    <row r="890" spans="5:42" x14ac:dyDescent="0.25">
      <c r="E890" s="49">
        <v>0</v>
      </c>
      <c r="F890" s="41">
        <v>885</v>
      </c>
      <c r="G890" s="42">
        <f t="shared" si="222"/>
        <v>93.749999999999957</v>
      </c>
      <c r="H890" s="43">
        <f t="shared" si="216"/>
        <v>0.15672700000000001</v>
      </c>
      <c r="I890" s="44">
        <f t="shared" si="217"/>
        <v>1.3060583333332591E-2</v>
      </c>
      <c r="J890" s="44">
        <f t="shared" si="223"/>
        <v>0.1598983180941472</v>
      </c>
      <c r="K890" s="45">
        <f t="shared" si="213"/>
        <v>0.11304586413510205</v>
      </c>
      <c r="L890" s="46">
        <f t="shared" si="218"/>
        <v>0</v>
      </c>
      <c r="M890" s="46">
        <f t="shared" si="219"/>
        <v>0</v>
      </c>
      <c r="N890" s="46">
        <f t="shared" si="220"/>
        <v>0</v>
      </c>
      <c r="O890" s="47">
        <f t="shared" si="221"/>
        <v>0</v>
      </c>
      <c r="P890" s="48">
        <f t="shared" si="214"/>
        <v>462.48604248969576</v>
      </c>
      <c r="Q890" s="50">
        <f t="shared" si="215"/>
        <v>0</v>
      </c>
      <c r="AB890" s="196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</row>
    <row r="891" spans="5:42" x14ac:dyDescent="0.25">
      <c r="E891" s="49">
        <v>0</v>
      </c>
      <c r="F891" s="41">
        <v>886</v>
      </c>
      <c r="G891" s="42">
        <f t="shared" si="222"/>
        <v>93.833333333333286</v>
      </c>
      <c r="H891" s="43">
        <f t="shared" si="216"/>
        <v>0.15672700000000001</v>
      </c>
      <c r="I891" s="44">
        <f t="shared" si="217"/>
        <v>1.3060583333332591E-2</v>
      </c>
      <c r="J891" s="44">
        <f t="shared" si="223"/>
        <v>0.15780995278581886</v>
      </c>
      <c r="K891" s="45">
        <f t="shared" si="213"/>
        <v>0.11276774844581938</v>
      </c>
      <c r="L891" s="46">
        <f t="shared" si="218"/>
        <v>0</v>
      </c>
      <c r="M891" s="46">
        <f t="shared" si="219"/>
        <v>0</v>
      </c>
      <c r="N891" s="46">
        <f t="shared" si="220"/>
        <v>0</v>
      </c>
      <c r="O891" s="47">
        <f t="shared" si="221"/>
        <v>0</v>
      </c>
      <c r="P891" s="48">
        <f t="shared" si="214"/>
        <v>462.48604248969576</v>
      </c>
      <c r="Q891" s="50">
        <f t="shared" si="215"/>
        <v>0</v>
      </c>
      <c r="AB891" s="196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</row>
    <row r="892" spans="5:42" x14ac:dyDescent="0.25">
      <c r="E892" s="49">
        <v>0</v>
      </c>
      <c r="F892" s="41">
        <v>887</v>
      </c>
      <c r="G892" s="42">
        <f t="shared" si="222"/>
        <v>93.916666666666615</v>
      </c>
      <c r="H892" s="43">
        <f t="shared" si="216"/>
        <v>0.15672700000000001</v>
      </c>
      <c r="I892" s="44">
        <f t="shared" si="217"/>
        <v>1.3060583333341501E-2</v>
      </c>
      <c r="J892" s="44">
        <f t="shared" si="223"/>
        <v>0.15574886274663038</v>
      </c>
      <c r="K892" s="45">
        <f t="shared" si="213"/>
        <v>0.11249031697738121</v>
      </c>
      <c r="L892" s="46">
        <f t="shared" si="218"/>
        <v>0</v>
      </c>
      <c r="M892" s="46">
        <f t="shared" si="219"/>
        <v>0</v>
      </c>
      <c r="N892" s="46">
        <f t="shared" si="220"/>
        <v>0</v>
      </c>
      <c r="O892" s="47">
        <f t="shared" si="221"/>
        <v>0</v>
      </c>
      <c r="P892" s="48">
        <f t="shared" si="214"/>
        <v>462.48604248969576</v>
      </c>
      <c r="Q892" s="50">
        <f t="shared" si="215"/>
        <v>0</v>
      </c>
      <c r="AB892" s="196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</row>
    <row r="893" spans="5:42" x14ac:dyDescent="0.25">
      <c r="E893" s="49">
        <v>1</v>
      </c>
      <c r="F893" s="41">
        <v>888</v>
      </c>
      <c r="G893" s="42">
        <v>94</v>
      </c>
      <c r="H893" s="43">
        <f t="shared" si="216"/>
        <v>0.16829</v>
      </c>
      <c r="I893" s="44">
        <f t="shared" si="217"/>
        <v>1.4024166666665869E-2</v>
      </c>
      <c r="J893" s="44">
        <f t="shared" si="223"/>
        <v>0.15371469174565486</v>
      </c>
      <c r="K893" s="45">
        <f t="shared" si="213"/>
        <v>0.11221356804646591</v>
      </c>
      <c r="L893" s="46">
        <f t="shared" si="218"/>
        <v>0</v>
      </c>
      <c r="M893" s="46">
        <f t="shared" si="219"/>
        <v>0</v>
      </c>
      <c r="N893" s="46">
        <f t="shared" si="220"/>
        <v>0</v>
      </c>
      <c r="O893" s="47">
        <f t="shared" si="221"/>
        <v>0</v>
      </c>
      <c r="P893" s="48">
        <f t="shared" si="214"/>
        <v>462.48604248969576</v>
      </c>
      <c r="Q893" s="50">
        <f t="shared" si="215"/>
        <v>0</v>
      </c>
      <c r="AB893" s="196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</row>
    <row r="894" spans="5:42" x14ac:dyDescent="0.25">
      <c r="E894" s="49">
        <v>0</v>
      </c>
      <c r="F894" s="41">
        <v>889</v>
      </c>
      <c r="G894" s="42">
        <f t="shared" si="222"/>
        <v>94.083333333333329</v>
      </c>
      <c r="H894" s="43">
        <f t="shared" si="216"/>
        <v>0.16829</v>
      </c>
      <c r="I894" s="44">
        <f t="shared" si="217"/>
        <v>1.4024166666665869E-2</v>
      </c>
      <c r="J894" s="44">
        <f t="shared" si="223"/>
        <v>0.15155897128949863</v>
      </c>
      <c r="K894" s="45">
        <f t="shared" si="213"/>
        <v>0.11193749997389306</v>
      </c>
      <c r="L894" s="46">
        <f t="shared" si="218"/>
        <v>0</v>
      </c>
      <c r="M894" s="46">
        <f t="shared" si="219"/>
        <v>0</v>
      </c>
      <c r="N894" s="46">
        <f t="shared" si="220"/>
        <v>0</v>
      </c>
      <c r="O894" s="47">
        <f t="shared" si="221"/>
        <v>0</v>
      </c>
      <c r="P894" s="48">
        <f t="shared" si="214"/>
        <v>462.48604248969576</v>
      </c>
      <c r="Q894" s="50">
        <f t="shared" si="215"/>
        <v>0</v>
      </c>
      <c r="AB894" s="196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</row>
    <row r="895" spans="5:42" x14ac:dyDescent="0.25">
      <c r="E895" s="49">
        <v>0</v>
      </c>
      <c r="F895" s="41">
        <v>890</v>
      </c>
      <c r="G895" s="42">
        <f t="shared" si="222"/>
        <v>94.166666666666657</v>
      </c>
      <c r="H895" s="43">
        <f t="shared" si="216"/>
        <v>0.16829</v>
      </c>
      <c r="I895" s="44">
        <f t="shared" si="217"/>
        <v>1.4024166666665869E-2</v>
      </c>
      <c r="J895" s="44">
        <f t="shared" si="223"/>
        <v>0.1494334830163063</v>
      </c>
      <c r="K895" s="45">
        <f t="shared" si="213"/>
        <v>0.11166211108461345</v>
      </c>
      <c r="L895" s="46">
        <f t="shared" si="218"/>
        <v>0</v>
      </c>
      <c r="M895" s="46">
        <f t="shared" si="219"/>
        <v>0</v>
      </c>
      <c r="N895" s="46">
        <f t="shared" si="220"/>
        <v>0</v>
      </c>
      <c r="O895" s="47">
        <f t="shared" si="221"/>
        <v>0</v>
      </c>
      <c r="P895" s="48">
        <f t="shared" si="214"/>
        <v>462.48604248969576</v>
      </c>
      <c r="Q895" s="50">
        <f t="shared" si="215"/>
        <v>0</v>
      </c>
      <c r="AB895" s="196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</row>
    <row r="896" spans="5:42" x14ac:dyDescent="0.25">
      <c r="E896" s="49">
        <v>0</v>
      </c>
      <c r="F896" s="41">
        <v>891</v>
      </c>
      <c r="G896" s="42">
        <f t="shared" si="222"/>
        <v>94.249999999999986</v>
      </c>
      <c r="H896" s="43">
        <f t="shared" si="216"/>
        <v>0.16829</v>
      </c>
      <c r="I896" s="44">
        <f t="shared" si="217"/>
        <v>1.4024166666665869E-2</v>
      </c>
      <c r="J896" s="44">
        <f t="shared" si="223"/>
        <v>0.14733780294490523</v>
      </c>
      <c r="K896" s="45">
        <f t="shared" si="213"/>
        <v>0.11138739970769886</v>
      </c>
      <c r="L896" s="46">
        <f t="shared" si="218"/>
        <v>0</v>
      </c>
      <c r="M896" s="46">
        <f t="shared" si="219"/>
        <v>0</v>
      </c>
      <c r="N896" s="46">
        <f t="shared" si="220"/>
        <v>0</v>
      </c>
      <c r="O896" s="47">
        <f t="shared" si="221"/>
        <v>0</v>
      </c>
      <c r="P896" s="48">
        <f t="shared" si="214"/>
        <v>462.48604248969576</v>
      </c>
      <c r="Q896" s="50">
        <f t="shared" si="215"/>
        <v>0</v>
      </c>
      <c r="AB896" s="196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</row>
    <row r="897" spans="5:42" x14ac:dyDescent="0.25">
      <c r="E897" s="49">
        <v>0</v>
      </c>
      <c r="F897" s="41">
        <v>892</v>
      </c>
      <c r="G897" s="42">
        <f t="shared" si="222"/>
        <v>94.333333333333314</v>
      </c>
      <c r="H897" s="43">
        <f t="shared" si="216"/>
        <v>0.16829</v>
      </c>
      <c r="I897" s="44">
        <f t="shared" si="217"/>
        <v>1.4024166666665869E-2</v>
      </c>
      <c r="J897" s="44">
        <f t="shared" si="223"/>
        <v>0.14527151304010552</v>
      </c>
      <c r="K897" s="45">
        <f t="shared" si="213"/>
        <v>0.11111336417633182</v>
      </c>
      <c r="L897" s="46">
        <f t="shared" si="218"/>
        <v>0</v>
      </c>
      <c r="M897" s="46">
        <f t="shared" si="219"/>
        <v>0</v>
      </c>
      <c r="N897" s="46">
        <f t="shared" si="220"/>
        <v>0</v>
      </c>
      <c r="O897" s="47">
        <f t="shared" si="221"/>
        <v>0</v>
      </c>
      <c r="P897" s="48">
        <f t="shared" si="214"/>
        <v>462.48604248969576</v>
      </c>
      <c r="Q897" s="50">
        <f t="shared" si="215"/>
        <v>0</v>
      </c>
      <c r="AB897" s="196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</row>
    <row r="898" spans="5:42" x14ac:dyDescent="0.25">
      <c r="E898" s="49">
        <v>0</v>
      </c>
      <c r="F898" s="41">
        <v>893</v>
      </c>
      <c r="G898" s="42">
        <f t="shared" si="222"/>
        <v>94.416666666666643</v>
      </c>
      <c r="H898" s="43">
        <f t="shared" si="216"/>
        <v>0.16829</v>
      </c>
      <c r="I898" s="44">
        <f t="shared" si="217"/>
        <v>1.4024166666665869E-2</v>
      </c>
      <c r="J898" s="44">
        <f t="shared" si="223"/>
        <v>0.14323420112931237</v>
      </c>
      <c r="K898" s="45">
        <f t="shared" si="213"/>
        <v>0.11084000282779558</v>
      </c>
      <c r="L898" s="46">
        <f t="shared" si="218"/>
        <v>0</v>
      </c>
      <c r="M898" s="46">
        <f t="shared" si="219"/>
        <v>0</v>
      </c>
      <c r="N898" s="46">
        <f t="shared" si="220"/>
        <v>0</v>
      </c>
      <c r="O898" s="47">
        <f t="shared" si="221"/>
        <v>0</v>
      </c>
      <c r="P898" s="48">
        <f t="shared" si="214"/>
        <v>462.48604248969576</v>
      </c>
      <c r="Q898" s="50">
        <f t="shared" si="215"/>
        <v>0</v>
      </c>
      <c r="AB898" s="196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</row>
    <row r="899" spans="5:42" x14ac:dyDescent="0.25">
      <c r="E899" s="49">
        <v>0</v>
      </c>
      <c r="F899" s="41">
        <v>894</v>
      </c>
      <c r="G899" s="42">
        <f t="shared" si="222"/>
        <v>94.499999999999972</v>
      </c>
      <c r="H899" s="43">
        <f t="shared" si="216"/>
        <v>0.16829</v>
      </c>
      <c r="I899" s="44">
        <f t="shared" si="217"/>
        <v>1.4024166666665869E-2</v>
      </c>
      <c r="J899" s="44">
        <f t="shared" si="223"/>
        <v>0.14122546082030815</v>
      </c>
      <c r="K899" s="45">
        <f t="shared" si="213"/>
        <v>0.11056731400346405</v>
      </c>
      <c r="L899" s="46">
        <f t="shared" si="218"/>
        <v>0</v>
      </c>
      <c r="M899" s="46">
        <f t="shared" si="219"/>
        <v>0</v>
      </c>
      <c r="N899" s="46">
        <f t="shared" si="220"/>
        <v>0</v>
      </c>
      <c r="O899" s="47">
        <f t="shared" si="221"/>
        <v>0</v>
      </c>
      <c r="P899" s="48">
        <f t="shared" si="214"/>
        <v>462.48604248969576</v>
      </c>
      <c r="Q899" s="50">
        <f t="shared" si="215"/>
        <v>0</v>
      </c>
      <c r="AB899" s="196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</row>
    <row r="900" spans="5:42" x14ac:dyDescent="0.25">
      <c r="E900" s="49">
        <v>0</v>
      </c>
      <c r="F900" s="41">
        <v>895</v>
      </c>
      <c r="G900" s="42">
        <f t="shared" si="222"/>
        <v>94.5833333333333</v>
      </c>
      <c r="H900" s="43">
        <f t="shared" si="216"/>
        <v>0.16829</v>
      </c>
      <c r="I900" s="44">
        <f t="shared" si="217"/>
        <v>1.4024166666665869E-2</v>
      </c>
      <c r="J900" s="44">
        <f t="shared" si="223"/>
        <v>0.13924489142018748</v>
      </c>
      <c r="K900" s="45">
        <f t="shared" si="213"/>
        <v>0.11029529604879161</v>
      </c>
      <c r="L900" s="46">
        <f t="shared" si="218"/>
        <v>0</v>
      </c>
      <c r="M900" s="46">
        <f t="shared" si="219"/>
        <v>0</v>
      </c>
      <c r="N900" s="46">
        <f t="shared" si="220"/>
        <v>0</v>
      </c>
      <c r="O900" s="47">
        <f t="shared" si="221"/>
        <v>0</v>
      </c>
      <c r="P900" s="48">
        <f t="shared" si="214"/>
        <v>462.48604248969576</v>
      </c>
      <c r="Q900" s="50">
        <f t="shared" si="215"/>
        <v>0</v>
      </c>
      <c r="AB900" s="196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</row>
    <row r="901" spans="5:42" x14ac:dyDescent="0.25">
      <c r="E901" s="49">
        <v>0</v>
      </c>
      <c r="F901" s="41">
        <v>896</v>
      </c>
      <c r="G901" s="42">
        <f t="shared" si="222"/>
        <v>94.666666666666629</v>
      </c>
      <c r="H901" s="43">
        <f t="shared" si="216"/>
        <v>0.16829</v>
      </c>
      <c r="I901" s="44">
        <f t="shared" si="217"/>
        <v>1.4024166666665869E-2</v>
      </c>
      <c r="J901" s="44">
        <f t="shared" si="223"/>
        <v>0.13729209785542898</v>
      </c>
      <c r="K901" s="45">
        <f t="shared" ref="K901:K964" si="224">1/(1+$H$1)^F901</f>
        <v>0.11002394731330331</v>
      </c>
      <c r="L901" s="46">
        <f t="shared" si="218"/>
        <v>0</v>
      </c>
      <c r="M901" s="46">
        <f t="shared" si="219"/>
        <v>0</v>
      </c>
      <c r="N901" s="46">
        <f t="shared" si="220"/>
        <v>0</v>
      </c>
      <c r="O901" s="47">
        <f t="shared" si="221"/>
        <v>0</v>
      </c>
      <c r="P901" s="48">
        <f t="shared" ref="P901:P964" si="225">IF(M901&gt;0,0,SUM($M$89:$M$1145)/COUNTIF($M$89:$M$1145,"&gt;0")*$Q$2)</f>
        <v>462.48604248969576</v>
      </c>
      <c r="Q901" s="50">
        <f t="shared" ref="Q901:Q964" si="226">IF(AND(G901&gt;=65,P901&lt;=900),0,IF((P901-MIN($W$10*P901,$X$11))&lt;$U$5,0,IF((P901-MIN($W$10*P901,$X$11))&lt;$U$6,(P901-MIN($W$10*P901,$X$11))*$W$5-$X$5,IF((P901-MIN($W$10*P901,$X$11))&lt;$U$7,(P901-MIN($W$10*P901,$X$11))*$W$6-$X$6,IF((P901-MIN($W$10*P901,$X$11))&lt;$U$9,(P901-MIN($W$10*P901,$X$11))*$W$7-$X$7,(P901-MIN($W$10*P901,$X$11))*$W$9-$X$9)))))</f>
        <v>0</v>
      </c>
      <c r="AB901" s="196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</row>
    <row r="902" spans="5:42" x14ac:dyDescent="0.25">
      <c r="E902" s="49">
        <v>0</v>
      </c>
      <c r="F902" s="41">
        <v>897</v>
      </c>
      <c r="G902" s="42">
        <f t="shared" si="222"/>
        <v>94.749999999999957</v>
      </c>
      <c r="H902" s="43">
        <f t="shared" ref="H902:H965" si="227">VLOOKUP(G902,$A$5:$B$100,2)</f>
        <v>0.16829</v>
      </c>
      <c r="I902" s="44">
        <f t="shared" ref="I902:I965" si="228">H902*(G903-G902)</f>
        <v>1.4024166666665869E-2</v>
      </c>
      <c r="J902" s="44">
        <f t="shared" si="223"/>
        <v>0.13536669059308826</v>
      </c>
      <c r="K902" s="45">
        <f t="shared" si="224"/>
        <v>0.10975326615058453</v>
      </c>
      <c r="L902" s="46">
        <f t="shared" ref="L902:L965" si="229">IF(G902&lt;$L$2,L901*(1+E902*$G$2),0)</f>
        <v>0</v>
      </c>
      <c r="M902" s="46">
        <f t="shared" ref="M902:M965" si="230">IF(L902&lt;$U$8,L902,$U$8)</f>
        <v>0</v>
      </c>
      <c r="N902" s="46">
        <f t="shared" ref="N902:N965" si="231">L902*(1+20%)</f>
        <v>0</v>
      </c>
      <c r="O902" s="47">
        <f t="shared" ref="O902:O965" si="232">M902*11%</f>
        <v>0</v>
      </c>
      <c r="P902" s="48">
        <f t="shared" si="225"/>
        <v>462.48604248969576</v>
      </c>
      <c r="Q902" s="50">
        <f t="shared" si="226"/>
        <v>0</v>
      </c>
      <c r="AB902" s="196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</row>
    <row r="903" spans="5:42" x14ac:dyDescent="0.25">
      <c r="E903" s="49">
        <v>0</v>
      </c>
      <c r="F903" s="41">
        <v>898</v>
      </c>
      <c r="G903" s="42">
        <f t="shared" ref="G903:G966" si="233">G902+1/12</f>
        <v>94.833333333333286</v>
      </c>
      <c r="H903" s="43">
        <f t="shared" si="227"/>
        <v>0.16829</v>
      </c>
      <c r="I903" s="44">
        <f t="shared" si="228"/>
        <v>1.4024166666665869E-2</v>
      </c>
      <c r="J903" s="44">
        <f t="shared" si="223"/>
        <v>0.13346828556309581</v>
      </c>
      <c r="K903" s="45">
        <f t="shared" si="224"/>
        <v>0.10948325091827125</v>
      </c>
      <c r="L903" s="46">
        <f t="shared" si="229"/>
        <v>0</v>
      </c>
      <c r="M903" s="46">
        <f t="shared" si="230"/>
        <v>0</v>
      </c>
      <c r="N903" s="46">
        <f t="shared" si="231"/>
        <v>0</v>
      </c>
      <c r="O903" s="47">
        <f t="shared" si="232"/>
        <v>0</v>
      </c>
      <c r="P903" s="48">
        <f t="shared" si="225"/>
        <v>462.48604248969576</v>
      </c>
      <c r="Q903" s="50">
        <f t="shared" si="226"/>
        <v>0</v>
      </c>
      <c r="AB903" s="196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</row>
    <row r="904" spans="5:42" x14ac:dyDescent="0.25">
      <c r="E904" s="49">
        <v>0</v>
      </c>
      <c r="F904" s="41">
        <v>899</v>
      </c>
      <c r="G904" s="42">
        <f t="shared" si="233"/>
        <v>94.916666666666615</v>
      </c>
      <c r="H904" s="43">
        <f t="shared" si="227"/>
        <v>0.16829</v>
      </c>
      <c r="I904" s="44">
        <f t="shared" si="228"/>
        <v>1.4024166666675435E-2</v>
      </c>
      <c r="J904" s="44">
        <f t="shared" ref="J904:J967" si="234">(1-I903)*J903</f>
        <v>0.13159650408164481</v>
      </c>
      <c r="K904" s="45">
        <f t="shared" si="224"/>
        <v>0.10921389997804004</v>
      </c>
      <c r="L904" s="46">
        <f t="shared" si="229"/>
        <v>0</v>
      </c>
      <c r="M904" s="46">
        <f t="shared" si="230"/>
        <v>0</v>
      </c>
      <c r="N904" s="46">
        <f t="shared" si="231"/>
        <v>0</v>
      </c>
      <c r="O904" s="47">
        <f t="shared" si="232"/>
        <v>0</v>
      </c>
      <c r="P904" s="48">
        <f t="shared" si="225"/>
        <v>462.48604248969576</v>
      </c>
      <c r="Q904" s="50">
        <f t="shared" si="226"/>
        <v>0</v>
      </c>
      <c r="AB904" s="196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</row>
    <row r="905" spans="5:42" x14ac:dyDescent="0.25">
      <c r="E905" s="49">
        <v>1</v>
      </c>
      <c r="F905" s="41">
        <v>900</v>
      </c>
      <c r="G905" s="42">
        <v>95</v>
      </c>
      <c r="H905" s="43">
        <f t="shared" si="227"/>
        <v>0.18024499999999999</v>
      </c>
      <c r="I905" s="44">
        <f t="shared" si="228"/>
        <v>1.5020416666665811E-2</v>
      </c>
      <c r="J905" s="44">
        <f t="shared" si="234"/>
        <v>0.12975097277565198</v>
      </c>
      <c r="K905" s="45">
        <f t="shared" si="224"/>
        <v>0.10894521169559797</v>
      </c>
      <c r="L905" s="46">
        <f t="shared" si="229"/>
        <v>0</v>
      </c>
      <c r="M905" s="46">
        <f t="shared" si="230"/>
        <v>0</v>
      </c>
      <c r="N905" s="46">
        <f t="shared" si="231"/>
        <v>0</v>
      </c>
      <c r="O905" s="47">
        <f t="shared" si="232"/>
        <v>0</v>
      </c>
      <c r="P905" s="48">
        <f t="shared" si="225"/>
        <v>462.48604248969576</v>
      </c>
      <c r="Q905" s="50">
        <f t="shared" si="226"/>
        <v>0</v>
      </c>
      <c r="AB905" s="196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</row>
    <row r="906" spans="5:42" x14ac:dyDescent="0.25">
      <c r="E906" s="49">
        <v>0</v>
      </c>
      <c r="F906" s="41">
        <v>901</v>
      </c>
      <c r="G906" s="42">
        <f t="shared" si="233"/>
        <v>95.083333333333329</v>
      </c>
      <c r="H906" s="43">
        <f t="shared" si="227"/>
        <v>0.18024499999999999</v>
      </c>
      <c r="I906" s="44">
        <f t="shared" si="228"/>
        <v>1.5020416666665811E-2</v>
      </c>
      <c r="J906" s="44">
        <f t="shared" si="234"/>
        <v>0.12780205910165648</v>
      </c>
      <c r="K906" s="45">
        <f t="shared" si="224"/>
        <v>0.10867718444067287</v>
      </c>
      <c r="L906" s="46">
        <f t="shared" si="229"/>
        <v>0</v>
      </c>
      <c r="M906" s="46">
        <f t="shared" si="230"/>
        <v>0</v>
      </c>
      <c r="N906" s="46">
        <f t="shared" si="231"/>
        <v>0</v>
      </c>
      <c r="O906" s="47">
        <f t="shared" si="232"/>
        <v>0</v>
      </c>
      <c r="P906" s="48">
        <f t="shared" si="225"/>
        <v>462.48604248969576</v>
      </c>
      <c r="Q906" s="50">
        <f t="shared" si="226"/>
        <v>0</v>
      </c>
      <c r="AB906" s="196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</row>
    <row r="907" spans="5:42" x14ac:dyDescent="0.25">
      <c r="E907" s="49">
        <v>0</v>
      </c>
      <c r="F907" s="41">
        <v>902</v>
      </c>
      <c r="G907" s="42">
        <f t="shared" si="233"/>
        <v>95.166666666666657</v>
      </c>
      <c r="H907" s="43">
        <f t="shared" si="227"/>
        <v>0.18024499999999999</v>
      </c>
      <c r="I907" s="44">
        <f t="shared" si="228"/>
        <v>1.5020416666665811E-2</v>
      </c>
      <c r="J907" s="44">
        <f t="shared" si="234"/>
        <v>0.12588241892309177</v>
      </c>
      <c r="K907" s="45">
        <f t="shared" si="224"/>
        <v>0.10840981658700334</v>
      </c>
      <c r="L907" s="46">
        <f t="shared" si="229"/>
        <v>0</v>
      </c>
      <c r="M907" s="46">
        <f t="shared" si="230"/>
        <v>0</v>
      </c>
      <c r="N907" s="46">
        <f t="shared" si="231"/>
        <v>0</v>
      </c>
      <c r="O907" s="47">
        <f t="shared" si="232"/>
        <v>0</v>
      </c>
      <c r="P907" s="48">
        <f t="shared" si="225"/>
        <v>462.48604248969576</v>
      </c>
      <c r="Q907" s="50">
        <f t="shared" si="226"/>
        <v>0</v>
      </c>
      <c r="AB907" s="196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</row>
    <row r="908" spans="5:42" x14ac:dyDescent="0.25">
      <c r="E908" s="49">
        <v>0</v>
      </c>
      <c r="F908" s="41">
        <v>903</v>
      </c>
      <c r="G908" s="42">
        <f t="shared" si="233"/>
        <v>95.249999999999986</v>
      </c>
      <c r="H908" s="43">
        <f t="shared" si="227"/>
        <v>0.18024499999999999</v>
      </c>
      <c r="I908" s="44">
        <f t="shared" si="228"/>
        <v>1.5020416666665811E-2</v>
      </c>
      <c r="J908" s="44">
        <f t="shared" si="234"/>
        <v>0.12399161253985916</v>
      </c>
      <c r="K908" s="45">
        <f t="shared" si="224"/>
        <v>0.10814310651232896</v>
      </c>
      <c r="L908" s="46">
        <f t="shared" si="229"/>
        <v>0</v>
      </c>
      <c r="M908" s="46">
        <f t="shared" si="230"/>
        <v>0</v>
      </c>
      <c r="N908" s="46">
        <f t="shared" si="231"/>
        <v>0</v>
      </c>
      <c r="O908" s="47">
        <f t="shared" si="232"/>
        <v>0</v>
      </c>
      <c r="P908" s="48">
        <f t="shared" si="225"/>
        <v>462.48604248969576</v>
      </c>
      <c r="Q908" s="50">
        <f t="shared" si="226"/>
        <v>0</v>
      </c>
      <c r="AB908" s="196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</row>
    <row r="909" spans="5:42" x14ac:dyDescent="0.25">
      <c r="E909" s="49">
        <v>0</v>
      </c>
      <c r="F909" s="41">
        <v>904</v>
      </c>
      <c r="G909" s="42">
        <f t="shared" si="233"/>
        <v>95.333333333333314</v>
      </c>
      <c r="H909" s="43">
        <f t="shared" si="227"/>
        <v>0.18024499999999999</v>
      </c>
      <c r="I909" s="44">
        <f t="shared" si="228"/>
        <v>1.5020416666665811E-2</v>
      </c>
      <c r="J909" s="44">
        <f t="shared" si="234"/>
        <v>0.1221292068563387</v>
      </c>
      <c r="K909" s="45">
        <f t="shared" si="224"/>
        <v>0.10787705259838037</v>
      </c>
      <c r="L909" s="46">
        <f t="shared" si="229"/>
        <v>0</v>
      </c>
      <c r="M909" s="46">
        <f t="shared" si="230"/>
        <v>0</v>
      </c>
      <c r="N909" s="46">
        <f t="shared" si="231"/>
        <v>0</v>
      </c>
      <c r="O909" s="47">
        <f t="shared" si="232"/>
        <v>0</v>
      </c>
      <c r="P909" s="48">
        <f t="shared" si="225"/>
        <v>462.48604248969576</v>
      </c>
      <c r="Q909" s="50">
        <f t="shared" si="226"/>
        <v>0</v>
      </c>
      <c r="AB909" s="196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</row>
    <row r="910" spans="5:42" x14ac:dyDescent="0.25">
      <c r="E910" s="49">
        <v>0</v>
      </c>
      <c r="F910" s="41">
        <v>905</v>
      </c>
      <c r="G910" s="42">
        <f t="shared" si="233"/>
        <v>95.416666666666643</v>
      </c>
      <c r="H910" s="43">
        <f t="shared" si="227"/>
        <v>0.18024499999999999</v>
      </c>
      <c r="I910" s="44">
        <f t="shared" si="228"/>
        <v>1.5020416666665811E-2</v>
      </c>
      <c r="J910" s="44">
        <f t="shared" si="234"/>
        <v>0.12029477528218707</v>
      </c>
      <c r="K910" s="45">
        <f t="shared" si="224"/>
        <v>0.10761165323086946</v>
      </c>
      <c r="L910" s="46">
        <f t="shared" si="229"/>
        <v>0</v>
      </c>
      <c r="M910" s="46">
        <f t="shared" si="230"/>
        <v>0</v>
      </c>
      <c r="N910" s="46">
        <f t="shared" si="231"/>
        <v>0</v>
      </c>
      <c r="O910" s="47">
        <f t="shared" si="232"/>
        <v>0</v>
      </c>
      <c r="P910" s="48">
        <f t="shared" si="225"/>
        <v>462.48604248969576</v>
      </c>
      <c r="Q910" s="50">
        <f t="shared" si="226"/>
        <v>0</v>
      </c>
      <c r="AB910" s="196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</row>
    <row r="911" spans="5:42" x14ac:dyDescent="0.25">
      <c r="E911" s="49">
        <v>0</v>
      </c>
      <c r="F911" s="41">
        <v>906</v>
      </c>
      <c r="G911" s="42">
        <f t="shared" si="233"/>
        <v>95.499999999999972</v>
      </c>
      <c r="H911" s="43">
        <f t="shared" si="227"/>
        <v>0.18024499999999999</v>
      </c>
      <c r="I911" s="44">
        <f t="shared" si="228"/>
        <v>1.5020416666665811E-2</v>
      </c>
      <c r="J911" s="44">
        <f t="shared" si="234"/>
        <v>0.11848789763462569</v>
      </c>
      <c r="K911" s="45">
        <f t="shared" si="224"/>
        <v>0.10734690679947964</v>
      </c>
      <c r="L911" s="46">
        <f t="shared" si="229"/>
        <v>0</v>
      </c>
      <c r="M911" s="46">
        <f t="shared" si="230"/>
        <v>0</v>
      </c>
      <c r="N911" s="46">
        <f t="shared" si="231"/>
        <v>0</v>
      </c>
      <c r="O911" s="47">
        <f t="shared" si="232"/>
        <v>0</v>
      </c>
      <c r="P911" s="48">
        <f t="shared" si="225"/>
        <v>462.48604248969576</v>
      </c>
      <c r="Q911" s="50">
        <f t="shared" si="226"/>
        <v>0</v>
      </c>
      <c r="AB911" s="196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</row>
    <row r="912" spans="5:42" x14ac:dyDescent="0.25">
      <c r="E912" s="49">
        <v>0</v>
      </c>
      <c r="F912" s="41">
        <v>907</v>
      </c>
      <c r="G912" s="42">
        <f t="shared" si="233"/>
        <v>95.5833333333333</v>
      </c>
      <c r="H912" s="43">
        <f t="shared" si="227"/>
        <v>0.18024499999999999</v>
      </c>
      <c r="I912" s="44">
        <f t="shared" si="228"/>
        <v>1.5020416666665811E-2</v>
      </c>
      <c r="J912" s="44">
        <f t="shared" si="234"/>
        <v>0.11670816004219638</v>
      </c>
      <c r="K912" s="45">
        <f t="shared" si="224"/>
        <v>0.1070828116978559</v>
      </c>
      <c r="L912" s="46">
        <f t="shared" si="229"/>
        <v>0</v>
      </c>
      <c r="M912" s="46">
        <f t="shared" si="230"/>
        <v>0</v>
      </c>
      <c r="N912" s="46">
        <f t="shared" si="231"/>
        <v>0</v>
      </c>
      <c r="O912" s="47">
        <f t="shared" si="232"/>
        <v>0</v>
      </c>
      <c r="P912" s="48">
        <f t="shared" si="225"/>
        <v>462.48604248969576</v>
      </c>
      <c r="Q912" s="50">
        <f t="shared" si="226"/>
        <v>0</v>
      </c>
      <c r="AB912" s="196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</row>
    <row r="913" spans="5:42" x14ac:dyDescent="0.25">
      <c r="E913" s="49">
        <v>0</v>
      </c>
      <c r="F913" s="41">
        <v>908</v>
      </c>
      <c r="G913" s="42">
        <f t="shared" si="233"/>
        <v>95.666666666666629</v>
      </c>
      <c r="H913" s="43">
        <f t="shared" si="227"/>
        <v>0.18024499999999999</v>
      </c>
      <c r="I913" s="44">
        <f t="shared" si="228"/>
        <v>1.5020416666665811E-2</v>
      </c>
      <c r="J913" s="44">
        <f t="shared" si="234"/>
        <v>0.11495515484996267</v>
      </c>
      <c r="K913" s="45">
        <f t="shared" si="224"/>
        <v>0.10681936632359541</v>
      </c>
      <c r="L913" s="46">
        <f t="shared" si="229"/>
        <v>0</v>
      </c>
      <c r="M913" s="46">
        <f t="shared" si="230"/>
        <v>0</v>
      </c>
      <c r="N913" s="46">
        <f t="shared" si="231"/>
        <v>0</v>
      </c>
      <c r="O913" s="47">
        <f t="shared" si="232"/>
        <v>0</v>
      </c>
      <c r="P913" s="48">
        <f t="shared" si="225"/>
        <v>462.48604248969576</v>
      </c>
      <c r="Q913" s="50">
        <f t="shared" si="226"/>
        <v>0</v>
      </c>
      <c r="AB913" s="196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</row>
    <row r="914" spans="5:42" x14ac:dyDescent="0.25">
      <c r="E914" s="49">
        <v>0</v>
      </c>
      <c r="F914" s="41">
        <v>909</v>
      </c>
      <c r="G914" s="42">
        <f t="shared" si="233"/>
        <v>95.749999999999957</v>
      </c>
      <c r="H914" s="43">
        <f t="shared" si="227"/>
        <v>0.18024499999999999</v>
      </c>
      <c r="I914" s="44">
        <f t="shared" si="228"/>
        <v>1.5020416666665811E-2</v>
      </c>
      <c r="J914" s="44">
        <f t="shared" si="234"/>
        <v>0.11322848052613516</v>
      </c>
      <c r="K914" s="45">
        <f t="shared" si="224"/>
        <v>0.10655656907823735</v>
      </c>
      <c r="L914" s="46">
        <f t="shared" si="229"/>
        <v>0</v>
      </c>
      <c r="M914" s="46">
        <f t="shared" si="230"/>
        <v>0</v>
      </c>
      <c r="N914" s="46">
        <f t="shared" si="231"/>
        <v>0</v>
      </c>
      <c r="O914" s="47">
        <f t="shared" si="232"/>
        <v>0</v>
      </c>
      <c r="P914" s="48">
        <f t="shared" si="225"/>
        <v>462.48604248969576</v>
      </c>
      <c r="Q914" s="50">
        <f t="shared" si="226"/>
        <v>0</v>
      </c>
      <c r="AB914" s="196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</row>
    <row r="915" spans="5:42" x14ac:dyDescent="0.25">
      <c r="E915" s="49">
        <v>0</v>
      </c>
      <c r="F915" s="41">
        <v>910</v>
      </c>
      <c r="G915" s="42">
        <f t="shared" si="233"/>
        <v>95.833333333333286</v>
      </c>
      <c r="H915" s="43">
        <f t="shared" si="227"/>
        <v>0.18024499999999999</v>
      </c>
      <c r="I915" s="44">
        <f t="shared" si="228"/>
        <v>1.5020416666665811E-2</v>
      </c>
      <c r="J915" s="44">
        <f t="shared" si="234"/>
        <v>0.11152774157009916</v>
      </c>
      <c r="K915" s="45">
        <f t="shared" si="224"/>
        <v>0.1062944183672536</v>
      </c>
      <c r="L915" s="46">
        <f t="shared" si="229"/>
        <v>0</v>
      </c>
      <c r="M915" s="46">
        <f t="shared" si="230"/>
        <v>0</v>
      </c>
      <c r="N915" s="46">
        <f t="shared" si="231"/>
        <v>0</v>
      </c>
      <c r="O915" s="47">
        <f t="shared" si="232"/>
        <v>0</v>
      </c>
      <c r="P915" s="48">
        <f t="shared" si="225"/>
        <v>462.48604248969576</v>
      </c>
      <c r="Q915" s="50">
        <f t="shared" si="226"/>
        <v>0</v>
      </c>
      <c r="AB915" s="196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</row>
    <row r="916" spans="5:42" x14ac:dyDescent="0.25">
      <c r="E916" s="49">
        <v>0</v>
      </c>
      <c r="F916" s="41">
        <v>911</v>
      </c>
      <c r="G916" s="42">
        <f t="shared" si="233"/>
        <v>95.916666666666615</v>
      </c>
      <c r="H916" s="43">
        <f t="shared" si="227"/>
        <v>0.18024499999999999</v>
      </c>
      <c r="I916" s="44">
        <f t="shared" si="228"/>
        <v>1.5020416666676058E-2</v>
      </c>
      <c r="J916" s="44">
        <f t="shared" si="234"/>
        <v>0.10985254842182406</v>
      </c>
      <c r="K916" s="45">
        <f t="shared" si="224"/>
        <v>0.10603291260003883</v>
      </c>
      <c r="L916" s="46">
        <f t="shared" si="229"/>
        <v>0</v>
      </c>
      <c r="M916" s="46">
        <f t="shared" si="230"/>
        <v>0</v>
      </c>
      <c r="N916" s="46">
        <f t="shared" si="231"/>
        <v>0</v>
      </c>
      <c r="O916" s="47">
        <f t="shared" si="232"/>
        <v>0</v>
      </c>
      <c r="P916" s="48">
        <f t="shared" si="225"/>
        <v>462.48604248969576</v>
      </c>
      <c r="Q916" s="50">
        <f t="shared" si="226"/>
        <v>0</v>
      </c>
      <c r="AB916" s="196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</row>
    <row r="917" spans="5:42" x14ac:dyDescent="0.25">
      <c r="E917" s="49">
        <v>1</v>
      </c>
      <c r="F917" s="41">
        <v>912</v>
      </c>
      <c r="G917" s="42">
        <v>96</v>
      </c>
      <c r="H917" s="43">
        <f t="shared" si="227"/>
        <v>0.19256499999999999</v>
      </c>
      <c r="I917" s="44">
        <f t="shared" si="228"/>
        <v>1.6047083333332421E-2</v>
      </c>
      <c r="J917" s="44">
        <f t="shared" si="234"/>
        <v>0.10820251737263205</v>
      </c>
      <c r="K917" s="45">
        <f t="shared" si="224"/>
        <v>0.10577205018990089</v>
      </c>
      <c r="L917" s="46">
        <f t="shared" si="229"/>
        <v>0</v>
      </c>
      <c r="M917" s="46">
        <f t="shared" si="230"/>
        <v>0</v>
      </c>
      <c r="N917" s="46">
        <f t="shared" si="231"/>
        <v>0</v>
      </c>
      <c r="O917" s="47">
        <f t="shared" si="232"/>
        <v>0</v>
      </c>
      <c r="P917" s="48">
        <f t="shared" si="225"/>
        <v>462.48604248969576</v>
      </c>
      <c r="Q917" s="50">
        <f t="shared" si="226"/>
        <v>0</v>
      </c>
      <c r="AB917" s="196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</row>
    <row r="918" spans="5:42" x14ac:dyDescent="0.25">
      <c r="E918" s="49">
        <v>0</v>
      </c>
      <c r="F918" s="41">
        <v>913</v>
      </c>
      <c r="G918" s="42">
        <f t="shared" si="233"/>
        <v>96.083333333333329</v>
      </c>
      <c r="H918" s="43">
        <f t="shared" si="227"/>
        <v>0.19256499999999999</v>
      </c>
      <c r="I918" s="44">
        <f t="shared" si="228"/>
        <v>1.6047083333332421E-2</v>
      </c>
      <c r="J918" s="44">
        <f t="shared" si="234"/>
        <v>0.10646618255947708</v>
      </c>
      <c r="K918" s="45">
        <f t="shared" si="224"/>
        <v>0.10551182955405128</v>
      </c>
      <c r="L918" s="46">
        <f t="shared" si="229"/>
        <v>0</v>
      </c>
      <c r="M918" s="46">
        <f t="shared" si="230"/>
        <v>0</v>
      </c>
      <c r="N918" s="46">
        <f t="shared" si="231"/>
        <v>0</v>
      </c>
      <c r="O918" s="47">
        <f t="shared" si="232"/>
        <v>0</v>
      </c>
      <c r="P918" s="48">
        <f t="shared" si="225"/>
        <v>462.48604248969576</v>
      </c>
      <c r="Q918" s="50">
        <f t="shared" si="226"/>
        <v>0</v>
      </c>
      <c r="AB918" s="196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</row>
    <row r="919" spans="5:42" x14ac:dyDescent="0.25">
      <c r="E919" s="49">
        <v>0</v>
      </c>
      <c r="F919" s="41">
        <v>914</v>
      </c>
      <c r="G919" s="42">
        <f t="shared" si="233"/>
        <v>96.166666666666657</v>
      </c>
      <c r="H919" s="43">
        <f t="shared" si="227"/>
        <v>0.19256499999999999</v>
      </c>
      <c r="I919" s="44">
        <f t="shared" si="228"/>
        <v>1.6047083333332421E-2</v>
      </c>
      <c r="J919" s="44">
        <f t="shared" si="234"/>
        <v>0.10475771085576338</v>
      </c>
      <c r="K919" s="45">
        <f t="shared" si="224"/>
        <v>0.10525224911359546</v>
      </c>
      <c r="L919" s="46">
        <f t="shared" si="229"/>
        <v>0</v>
      </c>
      <c r="M919" s="46">
        <f t="shared" si="230"/>
        <v>0</v>
      </c>
      <c r="N919" s="46">
        <f t="shared" si="231"/>
        <v>0</v>
      </c>
      <c r="O919" s="47">
        <f t="shared" si="232"/>
        <v>0</v>
      </c>
      <c r="P919" s="48">
        <f t="shared" si="225"/>
        <v>462.48604248969576</v>
      </c>
      <c r="Q919" s="50">
        <f t="shared" si="226"/>
        <v>0</v>
      </c>
      <c r="AB919" s="196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</row>
    <row r="920" spans="5:42" x14ac:dyDescent="0.25">
      <c r="E920" s="49">
        <v>0</v>
      </c>
      <c r="F920" s="41">
        <v>915</v>
      </c>
      <c r="G920" s="42">
        <f t="shared" si="233"/>
        <v>96.249999999999986</v>
      </c>
      <c r="H920" s="43">
        <f t="shared" si="227"/>
        <v>0.19256499999999999</v>
      </c>
      <c r="I920" s="44">
        <f t="shared" si="228"/>
        <v>1.6047083333332421E-2</v>
      </c>
      <c r="J920" s="44">
        <f t="shared" si="234"/>
        <v>0.10307665513985181</v>
      </c>
      <c r="K920" s="45">
        <f t="shared" si="224"/>
        <v>0.10499330729352326</v>
      </c>
      <c r="L920" s="46">
        <f t="shared" si="229"/>
        <v>0</v>
      </c>
      <c r="M920" s="46">
        <f t="shared" si="230"/>
        <v>0</v>
      </c>
      <c r="N920" s="46">
        <f t="shared" si="231"/>
        <v>0</v>
      </c>
      <c r="O920" s="47">
        <f t="shared" si="232"/>
        <v>0</v>
      </c>
      <c r="P920" s="48">
        <f t="shared" si="225"/>
        <v>462.48604248969576</v>
      </c>
      <c r="Q920" s="50">
        <f t="shared" si="226"/>
        <v>0</v>
      </c>
      <c r="AB920" s="196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</row>
    <row r="921" spans="5:42" x14ac:dyDescent="0.25">
      <c r="E921" s="49">
        <v>0</v>
      </c>
      <c r="F921" s="41">
        <v>916</v>
      </c>
      <c r="G921" s="42">
        <f t="shared" si="233"/>
        <v>96.333333333333314</v>
      </c>
      <c r="H921" s="43">
        <f t="shared" si="227"/>
        <v>0.19256499999999999</v>
      </c>
      <c r="I921" s="44">
        <f t="shared" si="228"/>
        <v>1.6047083333332421E-2</v>
      </c>
      <c r="J921" s="44">
        <f t="shared" si="234"/>
        <v>0.10142257546510144</v>
      </c>
      <c r="K921" s="45">
        <f t="shared" si="224"/>
        <v>0.10473500252269936</v>
      </c>
      <c r="L921" s="46">
        <f t="shared" si="229"/>
        <v>0</v>
      </c>
      <c r="M921" s="46">
        <f t="shared" si="230"/>
        <v>0</v>
      </c>
      <c r="N921" s="46">
        <f t="shared" si="231"/>
        <v>0</v>
      </c>
      <c r="O921" s="47">
        <f t="shared" si="232"/>
        <v>0</v>
      </c>
      <c r="P921" s="48">
        <f t="shared" si="225"/>
        <v>462.48604248969576</v>
      </c>
      <c r="Q921" s="50">
        <f t="shared" si="226"/>
        <v>0</v>
      </c>
      <c r="AB921" s="196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</row>
    <row r="922" spans="5:42" x14ac:dyDescent="0.25">
      <c r="E922" s="49">
        <v>0</v>
      </c>
      <c r="F922" s="41">
        <v>917</v>
      </c>
      <c r="G922" s="42">
        <f t="shared" si="233"/>
        <v>96.416666666666643</v>
      </c>
      <c r="H922" s="43">
        <f t="shared" si="227"/>
        <v>0.19256499999999999</v>
      </c>
      <c r="I922" s="44">
        <f t="shared" si="228"/>
        <v>1.6047083333332421E-2</v>
      </c>
      <c r="J922" s="44">
        <f t="shared" si="234"/>
        <v>9.9795038944731768E-2</v>
      </c>
      <c r="K922" s="45">
        <f t="shared" si="224"/>
        <v>0.10447733323385383</v>
      </c>
      <c r="L922" s="46">
        <f t="shared" si="229"/>
        <v>0</v>
      </c>
      <c r="M922" s="46">
        <f t="shared" si="230"/>
        <v>0</v>
      </c>
      <c r="N922" s="46">
        <f t="shared" si="231"/>
        <v>0</v>
      </c>
      <c r="O922" s="47">
        <f t="shared" si="232"/>
        <v>0</v>
      </c>
      <c r="P922" s="48">
        <f t="shared" si="225"/>
        <v>462.48604248969576</v>
      </c>
      <c r="Q922" s="50">
        <f t="shared" si="226"/>
        <v>0</v>
      </c>
      <c r="AB922" s="196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</row>
    <row r="923" spans="5:42" x14ac:dyDescent="0.25">
      <c r="E923" s="49">
        <v>0</v>
      </c>
      <c r="F923" s="41">
        <v>918</v>
      </c>
      <c r="G923" s="42">
        <f t="shared" si="233"/>
        <v>96.499999999999972</v>
      </c>
      <c r="H923" s="43">
        <f t="shared" si="227"/>
        <v>0.19256499999999999</v>
      </c>
      <c r="I923" s="44">
        <f t="shared" si="228"/>
        <v>1.6047083333332421E-2</v>
      </c>
      <c r="J923" s="44">
        <f t="shared" si="234"/>
        <v>9.8193619638532501E-2</v>
      </c>
      <c r="K923" s="45">
        <f t="shared" si="224"/>
        <v>0.1042202978635724</v>
      </c>
      <c r="L923" s="46">
        <f t="shared" si="229"/>
        <v>0</v>
      </c>
      <c r="M923" s="46">
        <f t="shared" si="230"/>
        <v>0</v>
      </c>
      <c r="N923" s="46">
        <f t="shared" si="231"/>
        <v>0</v>
      </c>
      <c r="O923" s="47">
        <f t="shared" si="232"/>
        <v>0</v>
      </c>
      <c r="P923" s="48">
        <f t="shared" si="225"/>
        <v>462.48604248969576</v>
      </c>
      <c r="Q923" s="50">
        <f t="shared" si="226"/>
        <v>0</v>
      </c>
      <c r="AB923" s="196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</row>
    <row r="924" spans="5:42" x14ac:dyDescent="0.25">
      <c r="E924" s="49">
        <v>0</v>
      </c>
      <c r="F924" s="41">
        <v>919</v>
      </c>
      <c r="G924" s="42">
        <f t="shared" si="233"/>
        <v>96.5833333333333</v>
      </c>
      <c r="H924" s="43">
        <f t="shared" si="227"/>
        <v>0.19256499999999999</v>
      </c>
      <c r="I924" s="44">
        <f t="shared" si="228"/>
        <v>1.6047083333332421E-2</v>
      </c>
      <c r="J924" s="44">
        <f t="shared" si="234"/>
        <v>9.6617898441391431E-2</v>
      </c>
      <c r="K924" s="45">
        <f t="shared" si="224"/>
        <v>0.10396389485228726</v>
      </c>
      <c r="L924" s="46">
        <f t="shared" si="229"/>
        <v>0</v>
      </c>
      <c r="M924" s="46">
        <f t="shared" si="230"/>
        <v>0</v>
      </c>
      <c r="N924" s="46">
        <f t="shared" si="231"/>
        <v>0</v>
      </c>
      <c r="O924" s="47">
        <f t="shared" si="232"/>
        <v>0</v>
      </c>
      <c r="P924" s="48">
        <f t="shared" si="225"/>
        <v>462.48604248969576</v>
      </c>
      <c r="Q924" s="50">
        <f t="shared" si="226"/>
        <v>0</v>
      </c>
      <c r="AB924" s="196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</row>
    <row r="925" spans="5:42" x14ac:dyDescent="0.25">
      <c r="E925" s="49">
        <v>0</v>
      </c>
      <c r="F925" s="41">
        <v>920</v>
      </c>
      <c r="G925" s="42">
        <f t="shared" si="233"/>
        <v>96.666666666666629</v>
      </c>
      <c r="H925" s="43">
        <f t="shared" si="227"/>
        <v>0.19256499999999999</v>
      </c>
      <c r="I925" s="44">
        <f t="shared" si="228"/>
        <v>1.6047083333332421E-2</v>
      </c>
      <c r="J925" s="44">
        <f t="shared" si="234"/>
        <v>9.5067462973610975E-2</v>
      </c>
      <c r="K925" s="45">
        <f t="shared" si="224"/>
        <v>0.10370812264426738</v>
      </c>
      <c r="L925" s="46">
        <f t="shared" si="229"/>
        <v>0</v>
      </c>
      <c r="M925" s="46">
        <f t="shared" si="230"/>
        <v>0</v>
      </c>
      <c r="N925" s="46">
        <f t="shared" si="231"/>
        <v>0</v>
      </c>
      <c r="O925" s="47">
        <f t="shared" si="232"/>
        <v>0</v>
      </c>
      <c r="P925" s="48">
        <f t="shared" si="225"/>
        <v>462.48604248969576</v>
      </c>
      <c r="Q925" s="50">
        <f t="shared" si="226"/>
        <v>0</v>
      </c>
      <c r="AB925" s="196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</row>
    <row r="926" spans="5:42" x14ac:dyDescent="0.25">
      <c r="E926" s="49">
        <v>0</v>
      </c>
      <c r="F926" s="41">
        <v>921</v>
      </c>
      <c r="G926" s="42">
        <f t="shared" si="233"/>
        <v>96.749999999999957</v>
      </c>
      <c r="H926" s="43">
        <f t="shared" si="227"/>
        <v>0.19256499999999999</v>
      </c>
      <c r="I926" s="44">
        <f t="shared" si="228"/>
        <v>1.6047083333332421E-2</v>
      </c>
      <c r="J926" s="44">
        <f t="shared" si="234"/>
        <v>9.354190747298495E-2</v>
      </c>
      <c r="K926" s="45">
        <f t="shared" si="224"/>
        <v>0.10345297968760905</v>
      </c>
      <c r="L926" s="46">
        <f t="shared" si="229"/>
        <v>0</v>
      </c>
      <c r="M926" s="46">
        <f t="shared" si="230"/>
        <v>0</v>
      </c>
      <c r="N926" s="46">
        <f t="shared" si="231"/>
        <v>0</v>
      </c>
      <c r="O926" s="47">
        <f t="shared" si="232"/>
        <v>0</v>
      </c>
      <c r="P926" s="48">
        <f t="shared" si="225"/>
        <v>462.48604248969576</v>
      </c>
      <c r="Q926" s="50">
        <f t="shared" si="226"/>
        <v>0</v>
      </c>
      <c r="AB926" s="196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</row>
    <row r="927" spans="5:42" x14ac:dyDescent="0.25">
      <c r="E927" s="49">
        <v>0</v>
      </c>
      <c r="F927" s="41">
        <v>922</v>
      </c>
      <c r="G927" s="42">
        <f t="shared" si="233"/>
        <v>96.833333333333286</v>
      </c>
      <c r="H927" s="43">
        <f t="shared" si="227"/>
        <v>0.19256499999999999</v>
      </c>
      <c r="I927" s="44">
        <f t="shared" si="228"/>
        <v>1.6047083333332421E-2</v>
      </c>
      <c r="J927" s="44">
        <f t="shared" si="234"/>
        <v>9.2040832688607091E-2</v>
      </c>
      <c r="K927" s="45">
        <f t="shared" si="224"/>
        <v>0.10319846443422678</v>
      </c>
      <c r="L927" s="46">
        <f t="shared" si="229"/>
        <v>0</v>
      </c>
      <c r="M927" s="46">
        <f t="shared" si="230"/>
        <v>0</v>
      </c>
      <c r="N927" s="46">
        <f t="shared" si="231"/>
        <v>0</v>
      </c>
      <c r="O927" s="47">
        <f t="shared" si="232"/>
        <v>0</v>
      </c>
      <c r="P927" s="48">
        <f t="shared" si="225"/>
        <v>462.48604248969576</v>
      </c>
      <c r="Q927" s="50">
        <f t="shared" si="226"/>
        <v>0</v>
      </c>
      <c r="AB927" s="196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</row>
    <row r="928" spans="5:42" x14ac:dyDescent="0.25">
      <c r="E928" s="49">
        <v>0</v>
      </c>
      <c r="F928" s="41">
        <v>923</v>
      </c>
      <c r="G928" s="42">
        <f t="shared" si="233"/>
        <v>96.916666666666615</v>
      </c>
      <c r="H928" s="43">
        <f t="shared" si="227"/>
        <v>0.19256499999999999</v>
      </c>
      <c r="I928" s="44">
        <f t="shared" si="228"/>
        <v>1.6047083333343367E-2</v>
      </c>
      <c r="J928" s="44">
        <f t="shared" si="234"/>
        <v>9.0563845776383711E-2</v>
      </c>
      <c r="K928" s="45">
        <f t="shared" si="224"/>
        <v>0.1029445753398435</v>
      </c>
      <c r="L928" s="46">
        <f t="shared" si="229"/>
        <v>0</v>
      </c>
      <c r="M928" s="46">
        <f t="shared" si="230"/>
        <v>0</v>
      </c>
      <c r="N928" s="46">
        <f t="shared" si="231"/>
        <v>0</v>
      </c>
      <c r="O928" s="47">
        <f t="shared" si="232"/>
        <v>0</v>
      </c>
      <c r="P928" s="48">
        <f t="shared" si="225"/>
        <v>462.48604248969576</v>
      </c>
      <c r="Q928" s="50">
        <f t="shared" si="226"/>
        <v>0</v>
      </c>
      <c r="AB928" s="196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</row>
    <row r="929" spans="5:42" x14ac:dyDescent="0.25">
      <c r="E929" s="49">
        <v>1</v>
      </c>
      <c r="F929" s="41">
        <v>924</v>
      </c>
      <c r="G929" s="42">
        <v>97</v>
      </c>
      <c r="H929" s="43">
        <f t="shared" si="227"/>
        <v>0.20522899999999999</v>
      </c>
      <c r="I929" s="44">
        <f t="shared" si="228"/>
        <v>1.7102416666665694E-2</v>
      </c>
      <c r="J929" s="44">
        <f t="shared" si="234"/>
        <v>8.911056019622203E-2</v>
      </c>
      <c r="K929" s="45">
        <f t="shared" si="224"/>
        <v>0.10269131086398141</v>
      </c>
      <c r="L929" s="46">
        <f t="shared" si="229"/>
        <v>0</v>
      </c>
      <c r="M929" s="46">
        <f t="shared" si="230"/>
        <v>0</v>
      </c>
      <c r="N929" s="46">
        <f t="shared" si="231"/>
        <v>0</v>
      </c>
      <c r="O929" s="47">
        <f t="shared" si="232"/>
        <v>0</v>
      </c>
      <c r="P929" s="48">
        <f t="shared" si="225"/>
        <v>462.48604248969576</v>
      </c>
      <c r="Q929" s="50">
        <f t="shared" si="226"/>
        <v>0</v>
      </c>
      <c r="AB929" s="196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</row>
    <row r="930" spans="5:42" x14ac:dyDescent="0.25">
      <c r="E930" s="49">
        <v>0</v>
      </c>
      <c r="F930" s="41">
        <v>925</v>
      </c>
      <c r="G930" s="42">
        <f t="shared" si="233"/>
        <v>97.083333333333329</v>
      </c>
      <c r="H930" s="43">
        <f t="shared" si="227"/>
        <v>0.20522899999999999</v>
      </c>
      <c r="I930" s="44">
        <f t="shared" si="228"/>
        <v>1.7102416666665694E-2</v>
      </c>
      <c r="J930" s="44">
        <f t="shared" si="234"/>
        <v>8.7586554266346248E-2</v>
      </c>
      <c r="K930" s="45">
        <f t="shared" si="224"/>
        <v>0.10243866946995267</v>
      </c>
      <c r="L930" s="46">
        <f t="shared" si="229"/>
        <v>0</v>
      </c>
      <c r="M930" s="46">
        <f t="shared" si="230"/>
        <v>0</v>
      </c>
      <c r="N930" s="46">
        <f t="shared" si="231"/>
        <v>0</v>
      </c>
      <c r="O930" s="47">
        <f t="shared" si="232"/>
        <v>0</v>
      </c>
      <c r="P930" s="48">
        <f t="shared" si="225"/>
        <v>462.48604248969576</v>
      </c>
      <c r="Q930" s="50">
        <f t="shared" si="226"/>
        <v>0</v>
      </c>
      <c r="AB930" s="196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</row>
    <row r="931" spans="5:42" x14ac:dyDescent="0.25">
      <c r="E931" s="49">
        <v>0</v>
      </c>
      <c r="F931" s="41">
        <v>926</v>
      </c>
      <c r="G931" s="42">
        <f t="shared" si="233"/>
        <v>97.166666666666657</v>
      </c>
      <c r="H931" s="43">
        <f t="shared" si="227"/>
        <v>0.20522899999999999</v>
      </c>
      <c r="I931" s="44">
        <f t="shared" si="228"/>
        <v>1.7102416666665694E-2</v>
      </c>
      <c r="J931" s="44">
        <f t="shared" si="234"/>
        <v>8.6088612520885677E-2</v>
      </c>
      <c r="K931" s="45">
        <f t="shared" si="224"/>
        <v>0.10218664962484993</v>
      </c>
      <c r="L931" s="46">
        <f t="shared" si="229"/>
        <v>0</v>
      </c>
      <c r="M931" s="46">
        <f t="shared" si="230"/>
        <v>0</v>
      </c>
      <c r="N931" s="46">
        <f t="shared" si="231"/>
        <v>0</v>
      </c>
      <c r="O931" s="47">
        <f t="shared" si="232"/>
        <v>0</v>
      </c>
      <c r="P931" s="48">
        <f t="shared" si="225"/>
        <v>462.48604248969576</v>
      </c>
      <c r="Q931" s="50">
        <f t="shared" si="226"/>
        <v>0</v>
      </c>
      <c r="AB931" s="196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</row>
    <row r="932" spans="5:42" x14ac:dyDescent="0.25">
      <c r="E932" s="49">
        <v>0</v>
      </c>
      <c r="F932" s="41">
        <v>927</v>
      </c>
      <c r="G932" s="42">
        <f t="shared" si="233"/>
        <v>97.249999999999986</v>
      </c>
      <c r="H932" s="43">
        <f t="shared" si="227"/>
        <v>0.20522899999999999</v>
      </c>
      <c r="I932" s="44">
        <f t="shared" si="228"/>
        <v>1.7102416666665694E-2</v>
      </c>
      <c r="J932" s="44">
        <f t="shared" si="234"/>
        <v>8.4616289199298353E-2</v>
      </c>
      <c r="K932" s="45">
        <f t="shared" si="224"/>
        <v>0.10193524979953711</v>
      </c>
      <c r="L932" s="46">
        <f t="shared" si="229"/>
        <v>0</v>
      </c>
      <c r="M932" s="46">
        <f t="shared" si="230"/>
        <v>0</v>
      </c>
      <c r="N932" s="46">
        <f t="shared" si="231"/>
        <v>0</v>
      </c>
      <c r="O932" s="47">
        <f t="shared" si="232"/>
        <v>0</v>
      </c>
      <c r="P932" s="48">
        <f t="shared" si="225"/>
        <v>462.48604248969576</v>
      </c>
      <c r="Q932" s="50">
        <f t="shared" si="226"/>
        <v>0</v>
      </c>
      <c r="AB932" s="196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</row>
    <row r="933" spans="5:42" x14ac:dyDescent="0.25">
      <c r="E933" s="49">
        <v>0</v>
      </c>
      <c r="F933" s="41">
        <v>928</v>
      </c>
      <c r="G933" s="42">
        <f t="shared" si="233"/>
        <v>97.333333333333314</v>
      </c>
      <c r="H933" s="43">
        <f t="shared" si="227"/>
        <v>0.20522899999999999</v>
      </c>
      <c r="I933" s="44">
        <f t="shared" si="228"/>
        <v>1.7102416666665694E-2</v>
      </c>
      <c r="J933" s="44">
        <f t="shared" si="234"/>
        <v>8.3169146164624869E-2</v>
      </c>
      <c r="K933" s="45">
        <f t="shared" si="224"/>
        <v>0.10168446846864015</v>
      </c>
      <c r="L933" s="46">
        <f t="shared" si="229"/>
        <v>0</v>
      </c>
      <c r="M933" s="46">
        <f t="shared" si="230"/>
        <v>0</v>
      </c>
      <c r="N933" s="46">
        <f t="shared" si="231"/>
        <v>0</v>
      </c>
      <c r="O933" s="47">
        <f t="shared" si="232"/>
        <v>0</v>
      </c>
      <c r="P933" s="48">
        <f t="shared" si="225"/>
        <v>462.48604248969576</v>
      </c>
      <c r="Q933" s="50">
        <f t="shared" si="226"/>
        <v>0</v>
      </c>
      <c r="AB933" s="196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</row>
    <row r="934" spans="5:42" x14ac:dyDescent="0.25">
      <c r="E934" s="49">
        <v>0</v>
      </c>
      <c r="F934" s="41">
        <v>929</v>
      </c>
      <c r="G934" s="42">
        <f t="shared" si="233"/>
        <v>97.416666666666643</v>
      </c>
      <c r="H934" s="43">
        <f t="shared" si="227"/>
        <v>0.20522899999999999</v>
      </c>
      <c r="I934" s="44">
        <f t="shared" si="228"/>
        <v>1.7102416666665694E-2</v>
      </c>
      <c r="J934" s="44">
        <f t="shared" si="234"/>
        <v>8.174675277310664E-2</v>
      </c>
      <c r="K934" s="45">
        <f t="shared" si="224"/>
        <v>0.10143430411053767</v>
      </c>
      <c r="L934" s="46">
        <f t="shared" si="229"/>
        <v>0</v>
      </c>
      <c r="M934" s="46">
        <f t="shared" si="230"/>
        <v>0</v>
      </c>
      <c r="N934" s="46">
        <f t="shared" si="231"/>
        <v>0</v>
      </c>
      <c r="O934" s="47">
        <f t="shared" si="232"/>
        <v>0</v>
      </c>
      <c r="P934" s="48">
        <f t="shared" si="225"/>
        <v>462.48604248969576</v>
      </c>
      <c r="Q934" s="50">
        <f t="shared" si="226"/>
        <v>0</v>
      </c>
      <c r="AB934" s="196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</row>
    <row r="935" spans="5:42" x14ac:dyDescent="0.25">
      <c r="E935" s="49">
        <v>0</v>
      </c>
      <c r="F935" s="41">
        <v>930</v>
      </c>
      <c r="G935" s="42">
        <f t="shared" si="233"/>
        <v>97.499999999999972</v>
      </c>
      <c r="H935" s="43">
        <f t="shared" si="227"/>
        <v>0.20522899999999999</v>
      </c>
      <c r="I935" s="44">
        <f t="shared" si="228"/>
        <v>1.7102416666665694E-2</v>
      </c>
      <c r="J935" s="44">
        <f t="shared" si="234"/>
        <v>8.0348685746034057E-2</v>
      </c>
      <c r="K935" s="45">
        <f t="shared" si="224"/>
        <v>0.10118475520735183</v>
      </c>
      <c r="L935" s="46">
        <f t="shared" si="229"/>
        <v>0</v>
      </c>
      <c r="M935" s="46">
        <f t="shared" si="230"/>
        <v>0</v>
      </c>
      <c r="N935" s="46">
        <f t="shared" si="231"/>
        <v>0</v>
      </c>
      <c r="O935" s="47">
        <f t="shared" si="232"/>
        <v>0</v>
      </c>
      <c r="P935" s="48">
        <f t="shared" si="225"/>
        <v>462.48604248969576</v>
      </c>
      <c r="Q935" s="50">
        <f t="shared" si="226"/>
        <v>0</v>
      </c>
      <c r="AB935" s="196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</row>
    <row r="936" spans="5:42" x14ac:dyDescent="0.25">
      <c r="E936" s="49">
        <v>0</v>
      </c>
      <c r="F936" s="41">
        <v>931</v>
      </c>
      <c r="G936" s="42">
        <f t="shared" si="233"/>
        <v>97.5833333333333</v>
      </c>
      <c r="H936" s="43">
        <f t="shared" si="227"/>
        <v>0.20522899999999999</v>
      </c>
      <c r="I936" s="44">
        <f t="shared" si="228"/>
        <v>1.7102416666665694E-2</v>
      </c>
      <c r="J936" s="44">
        <f t="shared" si="234"/>
        <v>7.8974529043786407E-2</v>
      </c>
      <c r="K936" s="45">
        <f t="shared" si="224"/>
        <v>0.10093582024493906</v>
      </c>
      <c r="L936" s="46">
        <f t="shared" si="229"/>
        <v>0</v>
      </c>
      <c r="M936" s="46">
        <f t="shared" si="230"/>
        <v>0</v>
      </c>
      <c r="N936" s="46">
        <f t="shared" si="231"/>
        <v>0</v>
      </c>
      <c r="O936" s="47">
        <f t="shared" si="232"/>
        <v>0</v>
      </c>
      <c r="P936" s="48">
        <f t="shared" si="225"/>
        <v>462.48604248969576</v>
      </c>
      <c r="Q936" s="50">
        <f t="shared" si="226"/>
        <v>0</v>
      </c>
      <c r="AB936" s="196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</row>
    <row r="937" spans="5:42" x14ac:dyDescent="0.25">
      <c r="E937" s="49">
        <v>0</v>
      </c>
      <c r="F937" s="41">
        <v>932</v>
      </c>
      <c r="G937" s="42">
        <f t="shared" si="233"/>
        <v>97.666666666666629</v>
      </c>
      <c r="H937" s="43">
        <f t="shared" si="227"/>
        <v>0.20522899999999999</v>
      </c>
      <c r="I937" s="44">
        <f t="shared" si="228"/>
        <v>1.7102416666665694E-2</v>
      </c>
      <c r="J937" s="44">
        <f t="shared" si="234"/>
        <v>7.7623873742025881E-2</v>
      </c>
      <c r="K937" s="45">
        <f t="shared" si="224"/>
        <v>0.10068749771288092</v>
      </c>
      <c r="L937" s="46">
        <f t="shared" si="229"/>
        <v>0</v>
      </c>
      <c r="M937" s="46">
        <f t="shared" si="230"/>
        <v>0</v>
      </c>
      <c r="N937" s="46">
        <f t="shared" si="231"/>
        <v>0</v>
      </c>
      <c r="O937" s="47">
        <f t="shared" si="232"/>
        <v>0</v>
      </c>
      <c r="P937" s="48">
        <f t="shared" si="225"/>
        <v>462.48604248969576</v>
      </c>
      <c r="Q937" s="50">
        <f t="shared" si="226"/>
        <v>0</v>
      </c>
      <c r="AB937" s="196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</row>
    <row r="938" spans="5:42" x14ac:dyDescent="0.25">
      <c r="E938" s="49">
        <v>0</v>
      </c>
      <c r="F938" s="41">
        <v>933</v>
      </c>
      <c r="G938" s="42">
        <f t="shared" si="233"/>
        <v>97.749999999999957</v>
      </c>
      <c r="H938" s="43">
        <f t="shared" si="227"/>
        <v>0.20522899999999999</v>
      </c>
      <c r="I938" s="44">
        <f t="shared" si="228"/>
        <v>1.7102416666665694E-2</v>
      </c>
      <c r="J938" s="44">
        <f t="shared" si="234"/>
        <v>7.6296317910009112E-2</v>
      </c>
      <c r="K938" s="45">
        <f t="shared" si="224"/>
        <v>0.10043978610447481</v>
      </c>
      <c r="L938" s="46">
        <f t="shared" si="229"/>
        <v>0</v>
      </c>
      <c r="M938" s="46">
        <f t="shared" si="230"/>
        <v>0</v>
      </c>
      <c r="N938" s="46">
        <f t="shared" si="231"/>
        <v>0</v>
      </c>
      <c r="O938" s="47">
        <f t="shared" si="232"/>
        <v>0</v>
      </c>
      <c r="P938" s="48">
        <f t="shared" si="225"/>
        <v>462.48604248969576</v>
      </c>
      <c r="Q938" s="50">
        <f t="shared" si="226"/>
        <v>0</v>
      </c>
      <c r="AB938" s="196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</row>
    <row r="939" spans="5:42" x14ac:dyDescent="0.25">
      <c r="E939" s="49">
        <v>0</v>
      </c>
      <c r="F939" s="41">
        <v>934</v>
      </c>
      <c r="G939" s="42">
        <f t="shared" si="233"/>
        <v>97.833333333333286</v>
      </c>
      <c r="H939" s="43">
        <f t="shared" si="227"/>
        <v>0.20522899999999999</v>
      </c>
      <c r="I939" s="44">
        <f t="shared" si="228"/>
        <v>1.7102416666665694E-2</v>
      </c>
      <c r="J939" s="44">
        <f t="shared" si="234"/>
        <v>7.499146649097975E-2</v>
      </c>
      <c r="K939" s="45">
        <f t="shared" si="224"/>
        <v>0.10019268391672501</v>
      </c>
      <c r="L939" s="46">
        <f t="shared" si="229"/>
        <v>0</v>
      </c>
      <c r="M939" s="46">
        <f t="shared" si="230"/>
        <v>0</v>
      </c>
      <c r="N939" s="46">
        <f t="shared" si="231"/>
        <v>0</v>
      </c>
      <c r="O939" s="47">
        <f t="shared" si="232"/>
        <v>0</v>
      </c>
      <c r="P939" s="48">
        <f t="shared" si="225"/>
        <v>462.48604248969576</v>
      </c>
      <c r="Q939" s="50">
        <f t="shared" si="226"/>
        <v>0</v>
      </c>
      <c r="AB939" s="196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</row>
    <row r="940" spans="5:42" x14ac:dyDescent="0.25">
      <c r="E940" s="49">
        <v>0</v>
      </c>
      <c r="F940" s="41">
        <v>935</v>
      </c>
      <c r="G940" s="42">
        <f t="shared" si="233"/>
        <v>97.916666666666615</v>
      </c>
      <c r="H940" s="43">
        <f t="shared" si="227"/>
        <v>0.20522899999999999</v>
      </c>
      <c r="I940" s="44">
        <f t="shared" si="228"/>
        <v>1.7102416666677361E-2</v>
      </c>
      <c r="J940" s="44">
        <f t="shared" si="234"/>
        <v>7.370893118460671E-2</v>
      </c>
      <c r="K940" s="45">
        <f t="shared" si="224"/>
        <v>9.9946189650333458E-2</v>
      </c>
      <c r="L940" s="46">
        <f t="shared" si="229"/>
        <v>0</v>
      </c>
      <c r="M940" s="46">
        <f t="shared" si="230"/>
        <v>0</v>
      </c>
      <c r="N940" s="46">
        <f t="shared" si="231"/>
        <v>0</v>
      </c>
      <c r="O940" s="47">
        <f t="shared" si="232"/>
        <v>0</v>
      </c>
      <c r="P940" s="48">
        <f t="shared" si="225"/>
        <v>462.48604248969576</v>
      </c>
      <c r="Q940" s="50">
        <f t="shared" si="226"/>
        <v>0</v>
      </c>
      <c r="AB940" s="196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</row>
    <row r="941" spans="5:42" x14ac:dyDescent="0.25">
      <c r="E941" s="49">
        <v>1</v>
      </c>
      <c r="F941" s="41">
        <v>936</v>
      </c>
      <c r="G941" s="42">
        <v>98</v>
      </c>
      <c r="H941" s="43">
        <f t="shared" si="227"/>
        <v>0.21868299999999999</v>
      </c>
      <c r="I941" s="44">
        <f t="shared" si="228"/>
        <v>1.8223583333332297E-2</v>
      </c>
      <c r="J941" s="44">
        <f t="shared" si="234"/>
        <v>7.2448330331432123E-2</v>
      </c>
      <c r="K941" s="45">
        <f t="shared" si="224"/>
        <v>9.9700301809690667E-2</v>
      </c>
      <c r="L941" s="46">
        <f t="shared" si="229"/>
        <v>0</v>
      </c>
      <c r="M941" s="46">
        <f t="shared" si="230"/>
        <v>0</v>
      </c>
      <c r="N941" s="46">
        <f t="shared" si="231"/>
        <v>0</v>
      </c>
      <c r="O941" s="47">
        <f t="shared" si="232"/>
        <v>0</v>
      </c>
      <c r="P941" s="48">
        <f t="shared" si="225"/>
        <v>462.48604248969576</v>
      </c>
      <c r="Q941" s="50">
        <f t="shared" si="226"/>
        <v>0</v>
      </c>
      <c r="AB941" s="196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</row>
    <row r="942" spans="5:42" x14ac:dyDescent="0.25">
      <c r="E942" s="49">
        <v>0</v>
      </c>
      <c r="F942" s="41">
        <v>937</v>
      </c>
      <c r="G942" s="42">
        <f t="shared" si="233"/>
        <v>98.083333333333329</v>
      </c>
      <c r="H942" s="43">
        <f t="shared" si="227"/>
        <v>0.21868299999999999</v>
      </c>
      <c r="I942" s="44">
        <f t="shared" si="228"/>
        <v>1.8223583333332297E-2</v>
      </c>
      <c r="J942" s="44">
        <f t="shared" si="234"/>
        <v>7.1128062146276483E-2</v>
      </c>
      <c r="K942" s="45">
        <f t="shared" si="224"/>
        <v>9.9455018902866621E-2</v>
      </c>
      <c r="L942" s="46">
        <f t="shared" si="229"/>
        <v>0</v>
      </c>
      <c r="M942" s="46">
        <f t="shared" si="230"/>
        <v>0</v>
      </c>
      <c r="N942" s="46">
        <f t="shared" si="231"/>
        <v>0</v>
      </c>
      <c r="O942" s="47">
        <f t="shared" si="232"/>
        <v>0</v>
      </c>
      <c r="P942" s="48">
        <f t="shared" si="225"/>
        <v>462.48604248969576</v>
      </c>
      <c r="Q942" s="50">
        <f t="shared" si="226"/>
        <v>0</v>
      </c>
      <c r="AB942" s="196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</row>
    <row r="943" spans="5:42" x14ac:dyDescent="0.25">
      <c r="E943" s="49">
        <v>0</v>
      </c>
      <c r="F943" s="41">
        <v>938</v>
      </c>
      <c r="G943" s="42">
        <f t="shared" si="233"/>
        <v>98.166666666666657</v>
      </c>
      <c r="H943" s="43">
        <f t="shared" si="227"/>
        <v>0.21868299999999999</v>
      </c>
      <c r="I943" s="44">
        <f t="shared" si="228"/>
        <v>1.8223583333332297E-2</v>
      </c>
      <c r="J943" s="44">
        <f t="shared" si="234"/>
        <v>6.9831853978415376E-2</v>
      </c>
      <c r="K943" s="45">
        <f t="shared" si="224"/>
        <v>9.9210339441601833E-2</v>
      </c>
      <c r="L943" s="46">
        <f t="shared" si="229"/>
        <v>0</v>
      </c>
      <c r="M943" s="46">
        <f t="shared" si="230"/>
        <v>0</v>
      </c>
      <c r="N943" s="46">
        <f t="shared" si="231"/>
        <v>0</v>
      </c>
      <c r="O943" s="47">
        <f t="shared" si="232"/>
        <v>0</v>
      </c>
      <c r="P943" s="48">
        <f t="shared" si="225"/>
        <v>462.48604248969576</v>
      </c>
      <c r="Q943" s="50">
        <f t="shared" si="226"/>
        <v>0</v>
      </c>
      <c r="AB943" s="196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</row>
    <row r="944" spans="5:42" x14ac:dyDescent="0.25">
      <c r="E944" s="49">
        <v>0</v>
      </c>
      <c r="F944" s="41">
        <v>939</v>
      </c>
      <c r="G944" s="42">
        <f t="shared" si="233"/>
        <v>98.249999999999986</v>
      </c>
      <c r="H944" s="43">
        <f t="shared" si="227"/>
        <v>0.21868299999999999</v>
      </c>
      <c r="I944" s="44">
        <f t="shared" si="228"/>
        <v>1.8223583333332297E-2</v>
      </c>
      <c r="J944" s="44">
        <f t="shared" si="234"/>
        <v>6.8559267368118626E-2</v>
      </c>
      <c r="K944" s="45">
        <f t="shared" si="224"/>
        <v>9.8966261941298109E-2</v>
      </c>
      <c r="L944" s="46">
        <f t="shared" si="229"/>
        <v>0</v>
      </c>
      <c r="M944" s="46">
        <f t="shared" si="230"/>
        <v>0</v>
      </c>
      <c r="N944" s="46">
        <f t="shared" si="231"/>
        <v>0</v>
      </c>
      <c r="O944" s="47">
        <f t="shared" si="232"/>
        <v>0</v>
      </c>
      <c r="P944" s="48">
        <f t="shared" si="225"/>
        <v>462.48604248969576</v>
      </c>
      <c r="Q944" s="50">
        <f t="shared" si="226"/>
        <v>0</v>
      </c>
      <c r="AB944" s="196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</row>
    <row r="945" spans="5:42" x14ac:dyDescent="0.25">
      <c r="E945" s="49">
        <v>0</v>
      </c>
      <c r="F945" s="41">
        <v>940</v>
      </c>
      <c r="G945" s="42">
        <f t="shared" si="233"/>
        <v>98.333333333333314</v>
      </c>
      <c r="H945" s="43">
        <f t="shared" si="227"/>
        <v>0.21868299999999999</v>
      </c>
      <c r="I945" s="44">
        <f t="shared" si="228"/>
        <v>1.8223583333332297E-2</v>
      </c>
      <c r="J945" s="44">
        <f t="shared" si="234"/>
        <v>6.7309871845963501E-2</v>
      </c>
      <c r="K945" s="45">
        <f t="shared" si="224"/>
        <v>9.8722784921009832E-2</v>
      </c>
      <c r="L945" s="46">
        <f t="shared" si="229"/>
        <v>0</v>
      </c>
      <c r="M945" s="46">
        <f t="shared" si="230"/>
        <v>0</v>
      </c>
      <c r="N945" s="46">
        <f t="shared" si="231"/>
        <v>0</v>
      </c>
      <c r="O945" s="47">
        <f t="shared" si="232"/>
        <v>0</v>
      </c>
      <c r="P945" s="48">
        <f t="shared" si="225"/>
        <v>462.48604248969576</v>
      </c>
      <c r="Q945" s="50">
        <f t="shared" si="226"/>
        <v>0</v>
      </c>
      <c r="AB945" s="196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</row>
    <row r="946" spans="5:42" x14ac:dyDescent="0.25">
      <c r="E946" s="49">
        <v>0</v>
      </c>
      <c r="F946" s="41">
        <v>941</v>
      </c>
      <c r="G946" s="42">
        <f t="shared" si="233"/>
        <v>98.416666666666643</v>
      </c>
      <c r="H946" s="43">
        <f t="shared" si="227"/>
        <v>0.21868299999999999</v>
      </c>
      <c r="I946" s="44">
        <f t="shared" si="228"/>
        <v>1.8223583333332297E-2</v>
      </c>
      <c r="J946" s="44">
        <f t="shared" si="234"/>
        <v>6.6083244787222661E-2</v>
      </c>
      <c r="K946" s="45">
        <f t="shared" si="224"/>
        <v>9.8479906903434597E-2</v>
      </c>
      <c r="L946" s="46">
        <f t="shared" si="229"/>
        <v>0</v>
      </c>
      <c r="M946" s="46">
        <f t="shared" si="230"/>
        <v>0</v>
      </c>
      <c r="N946" s="46">
        <f t="shared" si="231"/>
        <v>0</v>
      </c>
      <c r="O946" s="47">
        <f t="shared" si="232"/>
        <v>0</v>
      </c>
      <c r="P946" s="48">
        <f t="shared" si="225"/>
        <v>462.48604248969576</v>
      </c>
      <c r="Q946" s="50">
        <f t="shared" si="226"/>
        <v>0</v>
      </c>
      <c r="AB946" s="196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</row>
    <row r="947" spans="5:42" x14ac:dyDescent="0.25">
      <c r="E947" s="49">
        <v>0</v>
      </c>
      <c r="F947" s="41">
        <v>942</v>
      </c>
      <c r="G947" s="42">
        <f t="shared" si="233"/>
        <v>98.499999999999972</v>
      </c>
      <c r="H947" s="43">
        <f t="shared" si="227"/>
        <v>0.21868299999999999</v>
      </c>
      <c r="I947" s="44">
        <f t="shared" si="228"/>
        <v>1.8223583333332297E-2</v>
      </c>
      <c r="J947" s="44">
        <f t="shared" si="234"/>
        <v>6.4878971268905711E-2</v>
      </c>
      <c r="K947" s="45">
        <f t="shared" si="224"/>
        <v>9.8237626414904675E-2</v>
      </c>
      <c r="L947" s="46">
        <f t="shared" si="229"/>
        <v>0</v>
      </c>
      <c r="M947" s="46">
        <f t="shared" si="230"/>
        <v>0</v>
      </c>
      <c r="N947" s="46">
        <f t="shared" si="231"/>
        <v>0</v>
      </c>
      <c r="O947" s="47">
        <f t="shared" si="232"/>
        <v>0</v>
      </c>
      <c r="P947" s="48">
        <f t="shared" si="225"/>
        <v>462.48604248969576</v>
      </c>
      <c r="Q947" s="50">
        <f t="shared" si="226"/>
        <v>0</v>
      </c>
      <c r="AB947" s="196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</row>
    <row r="948" spans="5:42" x14ac:dyDescent="0.25">
      <c r="E948" s="49">
        <v>0</v>
      </c>
      <c r="F948" s="41">
        <v>943</v>
      </c>
      <c r="G948" s="42">
        <f t="shared" si="233"/>
        <v>98.5833333333333</v>
      </c>
      <c r="H948" s="43">
        <f t="shared" si="227"/>
        <v>0.21868299999999999</v>
      </c>
      <c r="I948" s="44">
        <f t="shared" si="228"/>
        <v>1.8223583333332297E-2</v>
      </c>
      <c r="J948" s="44">
        <f t="shared" si="234"/>
        <v>6.3696643929405938E-2</v>
      </c>
      <c r="K948" s="45">
        <f t="shared" si="224"/>
        <v>9.7995941985377685E-2</v>
      </c>
      <c r="L948" s="46">
        <f t="shared" si="229"/>
        <v>0</v>
      </c>
      <c r="M948" s="46">
        <f t="shared" si="230"/>
        <v>0</v>
      </c>
      <c r="N948" s="46">
        <f t="shared" si="231"/>
        <v>0</v>
      </c>
      <c r="O948" s="47">
        <f t="shared" si="232"/>
        <v>0</v>
      </c>
      <c r="P948" s="48">
        <f t="shared" si="225"/>
        <v>462.48604248969576</v>
      </c>
      <c r="Q948" s="50">
        <f t="shared" si="226"/>
        <v>0</v>
      </c>
      <c r="AB948" s="196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</row>
    <row r="949" spans="5:42" x14ac:dyDescent="0.25">
      <c r="E949" s="49">
        <v>0</v>
      </c>
      <c r="F949" s="41">
        <v>944</v>
      </c>
      <c r="G949" s="42">
        <f t="shared" si="233"/>
        <v>98.666666666666629</v>
      </c>
      <c r="H949" s="43">
        <f t="shared" si="227"/>
        <v>0.21868299999999999</v>
      </c>
      <c r="I949" s="44">
        <f t="shared" si="228"/>
        <v>1.8223583333332297E-2</v>
      </c>
      <c r="J949" s="44">
        <f t="shared" si="234"/>
        <v>6.2535862830704808E-2</v>
      </c>
      <c r="K949" s="45">
        <f t="shared" si="224"/>
        <v>9.7754852148428037E-2</v>
      </c>
      <c r="L949" s="46">
        <f t="shared" si="229"/>
        <v>0</v>
      </c>
      <c r="M949" s="46">
        <f t="shared" si="230"/>
        <v>0</v>
      </c>
      <c r="N949" s="46">
        <f t="shared" si="231"/>
        <v>0</v>
      </c>
      <c r="O949" s="47">
        <f t="shared" si="232"/>
        <v>0</v>
      </c>
      <c r="P949" s="48">
        <f t="shared" si="225"/>
        <v>462.48604248969576</v>
      </c>
      <c r="Q949" s="50">
        <f t="shared" si="226"/>
        <v>0</v>
      </c>
      <c r="AB949" s="196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</row>
    <row r="950" spans="5:42" x14ac:dyDescent="0.25">
      <c r="E950" s="49">
        <v>0</v>
      </c>
      <c r="F950" s="41">
        <v>945</v>
      </c>
      <c r="G950" s="42">
        <f t="shared" si="233"/>
        <v>98.749999999999957</v>
      </c>
      <c r="H950" s="43">
        <f t="shared" si="227"/>
        <v>0.21868299999999999</v>
      </c>
      <c r="I950" s="44">
        <f t="shared" si="228"/>
        <v>1.8223583333332297E-2</v>
      </c>
      <c r="J950" s="44">
        <f t="shared" si="234"/>
        <v>6.139623532308762E-2</v>
      </c>
      <c r="K950" s="45">
        <f t="shared" si="224"/>
        <v>9.7514355441237641E-2</v>
      </c>
      <c r="L950" s="46">
        <f t="shared" si="229"/>
        <v>0</v>
      </c>
      <c r="M950" s="46">
        <f t="shared" si="230"/>
        <v>0</v>
      </c>
      <c r="N950" s="46">
        <f t="shared" si="231"/>
        <v>0</v>
      </c>
      <c r="O950" s="47">
        <f t="shared" si="232"/>
        <v>0</v>
      </c>
      <c r="P950" s="48">
        <f t="shared" si="225"/>
        <v>462.48604248969576</v>
      </c>
      <c r="Q950" s="50">
        <f t="shared" si="226"/>
        <v>0</v>
      </c>
      <c r="AB950" s="196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</row>
    <row r="951" spans="5:42" x14ac:dyDescent="0.25">
      <c r="E951" s="49">
        <v>0</v>
      </c>
      <c r="F951" s="41">
        <v>946</v>
      </c>
      <c r="G951" s="42">
        <f t="shared" si="233"/>
        <v>98.833333333333286</v>
      </c>
      <c r="H951" s="43">
        <f t="shared" si="227"/>
        <v>0.21868299999999999</v>
      </c>
      <c r="I951" s="44">
        <f t="shared" si="228"/>
        <v>1.8223583333332297E-2</v>
      </c>
      <c r="J951" s="44">
        <f t="shared" si="234"/>
        <v>6.0277375912324453E-2</v>
      </c>
      <c r="K951" s="45">
        <f t="shared" si="224"/>
        <v>9.7274450404587362E-2</v>
      </c>
      <c r="L951" s="46">
        <f t="shared" si="229"/>
        <v>0</v>
      </c>
      <c r="M951" s="46">
        <f t="shared" si="230"/>
        <v>0</v>
      </c>
      <c r="N951" s="46">
        <f t="shared" si="231"/>
        <v>0</v>
      </c>
      <c r="O951" s="47">
        <f t="shared" si="232"/>
        <v>0</v>
      </c>
      <c r="P951" s="48">
        <f t="shared" si="225"/>
        <v>462.48604248969576</v>
      </c>
      <c r="Q951" s="50">
        <f t="shared" si="226"/>
        <v>0</v>
      </c>
      <c r="AB951" s="196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</row>
    <row r="952" spans="5:42" x14ac:dyDescent="0.25">
      <c r="E952" s="49">
        <v>0</v>
      </c>
      <c r="F952" s="41">
        <v>947</v>
      </c>
      <c r="G952" s="42">
        <f t="shared" si="233"/>
        <v>98.916666666666615</v>
      </c>
      <c r="H952" s="43">
        <f t="shared" si="227"/>
        <v>0.21868299999999999</v>
      </c>
      <c r="I952" s="44">
        <f t="shared" si="228"/>
        <v>1.8223583333344728E-2</v>
      </c>
      <c r="J952" s="44">
        <f t="shared" si="234"/>
        <v>5.9178906129271611E-2</v>
      </c>
      <c r="K952" s="45">
        <f t="shared" si="224"/>
        <v>9.7035135582847987E-2</v>
      </c>
      <c r="L952" s="46">
        <f t="shared" si="229"/>
        <v>0</v>
      </c>
      <c r="M952" s="46">
        <f t="shared" si="230"/>
        <v>0</v>
      </c>
      <c r="N952" s="46">
        <f t="shared" si="231"/>
        <v>0</v>
      </c>
      <c r="O952" s="47">
        <f t="shared" si="232"/>
        <v>0</v>
      </c>
      <c r="P952" s="48">
        <f t="shared" si="225"/>
        <v>462.48604248969576</v>
      </c>
      <c r="Q952" s="50">
        <f t="shared" si="226"/>
        <v>0</v>
      </c>
      <c r="AB952" s="196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</row>
    <row r="953" spans="5:42" x14ac:dyDescent="0.25">
      <c r="E953" s="49">
        <v>1</v>
      </c>
      <c r="F953" s="41">
        <v>948</v>
      </c>
      <c r="G953" s="42">
        <v>99</v>
      </c>
      <c r="H953" s="43">
        <f t="shared" si="227"/>
        <v>0.233371</v>
      </c>
      <c r="I953" s="44">
        <f t="shared" si="228"/>
        <v>1.9447583333332227E-2</v>
      </c>
      <c r="J953" s="44">
        <f t="shared" si="234"/>
        <v>5.8100454401848647E-2</v>
      </c>
      <c r="K953" s="45">
        <f t="shared" si="224"/>
        <v>9.6796409523971491E-2</v>
      </c>
      <c r="L953" s="46">
        <f t="shared" si="229"/>
        <v>0</v>
      </c>
      <c r="M953" s="46">
        <f t="shared" si="230"/>
        <v>0</v>
      </c>
      <c r="N953" s="46">
        <f t="shared" si="231"/>
        <v>0</v>
      </c>
      <c r="O953" s="47">
        <f t="shared" si="232"/>
        <v>0</v>
      </c>
      <c r="P953" s="48">
        <f t="shared" si="225"/>
        <v>462.48604248969576</v>
      </c>
      <c r="Q953" s="50">
        <f t="shared" si="226"/>
        <v>0</v>
      </c>
      <c r="AB953" s="196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</row>
    <row r="954" spans="5:42" x14ac:dyDescent="0.25">
      <c r="E954" s="49">
        <v>0</v>
      </c>
      <c r="F954" s="41">
        <v>949</v>
      </c>
      <c r="G954" s="42">
        <f t="shared" si="233"/>
        <v>99.083333333333329</v>
      </c>
      <c r="H954" s="43">
        <f t="shared" si="227"/>
        <v>0.233371</v>
      </c>
      <c r="I954" s="44">
        <f t="shared" si="228"/>
        <v>1.9447583333332227E-2</v>
      </c>
      <c r="J954" s="44">
        <f t="shared" si="234"/>
        <v>5.697054097316423E-2</v>
      </c>
      <c r="K954" s="45">
        <f t="shared" si="224"/>
        <v>9.6558270779482147E-2</v>
      </c>
      <c r="L954" s="46">
        <f t="shared" si="229"/>
        <v>0</v>
      </c>
      <c r="M954" s="46">
        <f t="shared" si="230"/>
        <v>0</v>
      </c>
      <c r="N954" s="46">
        <f t="shared" si="231"/>
        <v>0</v>
      </c>
      <c r="O954" s="47">
        <f t="shared" si="232"/>
        <v>0</v>
      </c>
      <c r="P954" s="48">
        <f t="shared" si="225"/>
        <v>462.48604248969576</v>
      </c>
      <c r="Q954" s="50">
        <f t="shared" si="226"/>
        <v>0</v>
      </c>
      <c r="AB954" s="196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</row>
    <row r="955" spans="5:42" x14ac:dyDescent="0.25">
      <c r="E955" s="49">
        <v>0</v>
      </c>
      <c r="F955" s="41">
        <v>950</v>
      </c>
      <c r="G955" s="42">
        <f t="shared" si="233"/>
        <v>99.166666666666657</v>
      </c>
      <c r="H955" s="43">
        <f t="shared" si="227"/>
        <v>0.233371</v>
      </c>
      <c r="I955" s="44">
        <f t="shared" si="228"/>
        <v>1.9447583333332227E-2</v>
      </c>
      <c r="J955" s="44">
        <f t="shared" si="234"/>
        <v>5.5862601630043605E-2</v>
      </c>
      <c r="K955" s="45">
        <f t="shared" si="224"/>
        <v>9.6320717904467765E-2</v>
      </c>
      <c r="L955" s="46">
        <f t="shared" si="229"/>
        <v>0</v>
      </c>
      <c r="M955" s="46">
        <f t="shared" si="230"/>
        <v>0</v>
      </c>
      <c r="N955" s="46">
        <f t="shared" si="231"/>
        <v>0</v>
      </c>
      <c r="O955" s="47">
        <f t="shared" si="232"/>
        <v>0</v>
      </c>
      <c r="P955" s="48">
        <f t="shared" si="225"/>
        <v>462.48604248969576</v>
      </c>
      <c r="Q955" s="50">
        <f t="shared" si="226"/>
        <v>0</v>
      </c>
      <c r="AB955" s="196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</row>
    <row r="956" spans="5:42" x14ac:dyDescent="0.25">
      <c r="E956" s="49">
        <v>0</v>
      </c>
      <c r="F956" s="41">
        <v>951</v>
      </c>
      <c r="G956" s="42">
        <f t="shared" si="233"/>
        <v>99.249999999999986</v>
      </c>
      <c r="H956" s="43">
        <f t="shared" si="227"/>
        <v>0.233371</v>
      </c>
      <c r="I956" s="44">
        <f t="shared" si="228"/>
        <v>1.9447583333332227E-2</v>
      </c>
      <c r="J956" s="44">
        <f t="shared" si="234"/>
        <v>5.4776209029626592E-2</v>
      </c>
      <c r="K956" s="45">
        <f t="shared" si="224"/>
        <v>9.6083749457570949E-2</v>
      </c>
      <c r="L956" s="46">
        <f t="shared" si="229"/>
        <v>0</v>
      </c>
      <c r="M956" s="46">
        <f t="shared" si="230"/>
        <v>0</v>
      </c>
      <c r="N956" s="46">
        <f t="shared" si="231"/>
        <v>0</v>
      </c>
      <c r="O956" s="47">
        <f t="shared" si="232"/>
        <v>0</v>
      </c>
      <c r="P956" s="48">
        <f t="shared" si="225"/>
        <v>462.48604248969576</v>
      </c>
      <c r="Q956" s="50">
        <f t="shared" si="226"/>
        <v>0</v>
      </c>
      <c r="AB956" s="196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</row>
    <row r="957" spans="5:42" x14ac:dyDescent="0.25">
      <c r="E957" s="49">
        <v>0</v>
      </c>
      <c r="F957" s="41">
        <v>952</v>
      </c>
      <c r="G957" s="42">
        <f t="shared" si="233"/>
        <v>99.333333333333314</v>
      </c>
      <c r="H957" s="43">
        <f t="shared" si="227"/>
        <v>0.233371</v>
      </c>
      <c r="I957" s="44">
        <f t="shared" si="228"/>
        <v>1.9447583333332227E-2</v>
      </c>
      <c r="J957" s="44">
        <f t="shared" si="234"/>
        <v>5.3710944139838908E-2</v>
      </c>
      <c r="K957" s="45">
        <f t="shared" si="224"/>
        <v>9.5847364000980387E-2</v>
      </c>
      <c r="L957" s="46">
        <f t="shared" si="229"/>
        <v>0</v>
      </c>
      <c r="M957" s="46">
        <f t="shared" si="230"/>
        <v>0</v>
      </c>
      <c r="N957" s="46">
        <f t="shared" si="231"/>
        <v>0</v>
      </c>
      <c r="O957" s="47">
        <f t="shared" si="232"/>
        <v>0</v>
      </c>
      <c r="P957" s="48">
        <f t="shared" si="225"/>
        <v>462.48604248969576</v>
      </c>
      <c r="Q957" s="50">
        <f t="shared" si="226"/>
        <v>0</v>
      </c>
      <c r="AB957" s="196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</row>
    <row r="958" spans="5:42" x14ac:dyDescent="0.25">
      <c r="E958" s="49">
        <v>0</v>
      </c>
      <c r="F958" s="41">
        <v>953</v>
      </c>
      <c r="G958" s="42">
        <f t="shared" si="233"/>
        <v>99.416666666666643</v>
      </c>
      <c r="H958" s="43">
        <f t="shared" si="227"/>
        <v>0.233371</v>
      </c>
      <c r="I958" s="44">
        <f t="shared" si="228"/>
        <v>1.9447583333332227E-2</v>
      </c>
      <c r="J958" s="44">
        <f t="shared" si="234"/>
        <v>5.2666396077767443E-2</v>
      </c>
      <c r="K958" s="45">
        <f t="shared" si="224"/>
        <v>9.5611560100421905E-2</v>
      </c>
      <c r="L958" s="46">
        <f t="shared" si="229"/>
        <v>0</v>
      </c>
      <c r="M958" s="46">
        <f t="shared" si="230"/>
        <v>0</v>
      </c>
      <c r="N958" s="46">
        <f t="shared" si="231"/>
        <v>0</v>
      </c>
      <c r="O958" s="47">
        <f t="shared" si="232"/>
        <v>0</v>
      </c>
      <c r="P958" s="48">
        <f t="shared" si="225"/>
        <v>462.48604248969576</v>
      </c>
      <c r="Q958" s="50">
        <f t="shared" si="226"/>
        <v>0</v>
      </c>
      <c r="AB958" s="196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</row>
    <row r="959" spans="5:42" x14ac:dyDescent="0.25">
      <c r="E959" s="49">
        <v>0</v>
      </c>
      <c r="F959" s="41">
        <v>954</v>
      </c>
      <c r="G959" s="42">
        <f t="shared" si="233"/>
        <v>99.499999999999972</v>
      </c>
      <c r="H959" s="43">
        <f t="shared" si="227"/>
        <v>0.233371</v>
      </c>
      <c r="I959" s="44">
        <f t="shared" si="228"/>
        <v>1.9447583333332227E-2</v>
      </c>
      <c r="J959" s="44">
        <f t="shared" si="234"/>
        <v>5.164216195117878E-2</v>
      </c>
      <c r="K959" s="45">
        <f t="shared" si="224"/>
        <v>9.5376336325150121E-2</v>
      </c>
      <c r="L959" s="46">
        <f t="shared" si="229"/>
        <v>0</v>
      </c>
      <c r="M959" s="46">
        <f t="shared" si="230"/>
        <v>0</v>
      </c>
      <c r="N959" s="46">
        <f t="shared" si="231"/>
        <v>0</v>
      </c>
      <c r="O959" s="47">
        <f t="shared" si="232"/>
        <v>0</v>
      </c>
      <c r="P959" s="48">
        <f t="shared" si="225"/>
        <v>462.48604248969576</v>
      </c>
      <c r="Q959" s="50">
        <f t="shared" si="226"/>
        <v>0</v>
      </c>
      <c r="AB959" s="196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</row>
    <row r="960" spans="5:42" x14ac:dyDescent="0.25">
      <c r="E960" s="49">
        <v>0</v>
      </c>
      <c r="F960" s="41">
        <v>955</v>
      </c>
      <c r="G960" s="42">
        <f t="shared" si="233"/>
        <v>99.5833333333333</v>
      </c>
      <c r="H960" s="43">
        <f t="shared" si="227"/>
        <v>0.233371</v>
      </c>
      <c r="I960" s="44">
        <f t="shared" si="228"/>
        <v>1.9447583333332227E-2</v>
      </c>
      <c r="J960" s="44">
        <f t="shared" si="234"/>
        <v>5.0637846703119792E-2</v>
      </c>
      <c r="K960" s="45">
        <f t="shared" si="224"/>
        <v>9.5141691247939503E-2</v>
      </c>
      <c r="L960" s="46">
        <f t="shared" si="229"/>
        <v>0</v>
      </c>
      <c r="M960" s="46">
        <f t="shared" si="230"/>
        <v>0</v>
      </c>
      <c r="N960" s="46">
        <f t="shared" si="231"/>
        <v>0</v>
      </c>
      <c r="O960" s="47">
        <f t="shared" si="232"/>
        <v>0</v>
      </c>
      <c r="P960" s="48">
        <f t="shared" si="225"/>
        <v>462.48604248969576</v>
      </c>
      <c r="Q960" s="50">
        <f t="shared" si="226"/>
        <v>0</v>
      </c>
      <c r="AB960" s="196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</row>
    <row r="961" spans="5:42" x14ac:dyDescent="0.25">
      <c r="E961" s="49">
        <v>0</v>
      </c>
      <c r="F961" s="41">
        <v>956</v>
      </c>
      <c r="G961" s="42">
        <f t="shared" si="233"/>
        <v>99.666666666666629</v>
      </c>
      <c r="H961" s="43">
        <f t="shared" si="227"/>
        <v>0.233371</v>
      </c>
      <c r="I961" s="44">
        <f t="shared" si="228"/>
        <v>1.9447583333332227E-2</v>
      </c>
      <c r="J961" s="44">
        <f t="shared" si="234"/>
        <v>4.9653062959540369E-2</v>
      </c>
      <c r="K961" s="45">
        <f t="shared" si="224"/>
        <v>9.4907623445075737E-2</v>
      </c>
      <c r="L961" s="46">
        <f t="shared" si="229"/>
        <v>0</v>
      </c>
      <c r="M961" s="46">
        <f t="shared" si="230"/>
        <v>0</v>
      </c>
      <c r="N961" s="46">
        <f t="shared" si="231"/>
        <v>0</v>
      </c>
      <c r="O961" s="47">
        <f t="shared" si="232"/>
        <v>0</v>
      </c>
      <c r="P961" s="48">
        <f t="shared" si="225"/>
        <v>462.48604248969576</v>
      </c>
      <c r="Q961" s="50">
        <f t="shared" si="226"/>
        <v>0</v>
      </c>
      <c r="AB961" s="196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</row>
    <row r="962" spans="5:42" x14ac:dyDescent="0.25">
      <c r="E962" s="49">
        <v>0</v>
      </c>
      <c r="F962" s="41">
        <v>957</v>
      </c>
      <c r="G962" s="42">
        <f t="shared" si="233"/>
        <v>99.749999999999957</v>
      </c>
      <c r="H962" s="43">
        <f t="shared" si="227"/>
        <v>0.233371</v>
      </c>
      <c r="I962" s="44">
        <f t="shared" si="228"/>
        <v>1.9447583333332227E-2</v>
      </c>
      <c r="J962" s="44">
        <f t="shared" si="234"/>
        <v>4.868743087987952E-2</v>
      </c>
      <c r="K962" s="45">
        <f t="shared" si="224"/>
        <v>9.4674131496347194E-2</v>
      </c>
      <c r="L962" s="46">
        <f t="shared" si="229"/>
        <v>0</v>
      </c>
      <c r="M962" s="46">
        <f t="shared" si="230"/>
        <v>0</v>
      </c>
      <c r="N962" s="46">
        <f t="shared" si="231"/>
        <v>0</v>
      </c>
      <c r="O962" s="47">
        <f t="shared" si="232"/>
        <v>0</v>
      </c>
      <c r="P962" s="48">
        <f t="shared" si="225"/>
        <v>462.48604248969576</v>
      </c>
      <c r="Q962" s="50">
        <f t="shared" si="226"/>
        <v>0</v>
      </c>
      <c r="AB962" s="196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</row>
    <row r="963" spans="5:42" x14ac:dyDescent="0.25">
      <c r="E963" s="49">
        <v>0</v>
      </c>
      <c r="F963" s="41">
        <v>958</v>
      </c>
      <c r="G963" s="42">
        <f t="shared" si="233"/>
        <v>99.833333333333286</v>
      </c>
      <c r="H963" s="43">
        <f t="shared" si="227"/>
        <v>0.233371</v>
      </c>
      <c r="I963" s="44">
        <f t="shared" si="228"/>
        <v>1.9447583333332227E-2</v>
      </c>
      <c r="J963" s="44">
        <f t="shared" si="234"/>
        <v>4.7740578010557214E-2</v>
      </c>
      <c r="K963" s="45">
        <f t="shared" si="224"/>
        <v>9.4441213985036229E-2</v>
      </c>
      <c r="L963" s="46">
        <f t="shared" si="229"/>
        <v>0</v>
      </c>
      <c r="M963" s="46">
        <f t="shared" si="230"/>
        <v>0</v>
      </c>
      <c r="N963" s="46">
        <f t="shared" si="231"/>
        <v>0</v>
      </c>
      <c r="O963" s="47">
        <f t="shared" si="232"/>
        <v>0</v>
      </c>
      <c r="P963" s="48">
        <f t="shared" si="225"/>
        <v>462.48604248969576</v>
      </c>
      <c r="Q963" s="50">
        <f t="shared" si="226"/>
        <v>0</v>
      </c>
      <c r="AB963" s="196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</row>
    <row r="964" spans="5:42" x14ac:dyDescent="0.25">
      <c r="E964" s="49">
        <v>0</v>
      </c>
      <c r="F964" s="41">
        <v>959</v>
      </c>
      <c r="G964" s="42">
        <f t="shared" si="233"/>
        <v>99.916666666666615</v>
      </c>
      <c r="H964" s="43">
        <f t="shared" si="227"/>
        <v>0.233371</v>
      </c>
      <c r="I964" s="44">
        <f t="shared" si="228"/>
        <v>1.9447583333345494E-2</v>
      </c>
      <c r="J964" s="44">
        <f t="shared" si="234"/>
        <v>4.6812139141315455E-2</v>
      </c>
      <c r="K964" s="45">
        <f t="shared" si="224"/>
        <v>9.4208869497910644E-2</v>
      </c>
      <c r="L964" s="46">
        <f t="shared" si="229"/>
        <v>0</v>
      </c>
      <c r="M964" s="46">
        <f t="shared" si="230"/>
        <v>0</v>
      </c>
      <c r="N964" s="46">
        <f t="shared" si="231"/>
        <v>0</v>
      </c>
      <c r="O964" s="47">
        <f t="shared" si="232"/>
        <v>0</v>
      </c>
      <c r="P964" s="48">
        <f t="shared" si="225"/>
        <v>462.48604248969576</v>
      </c>
      <c r="Q964" s="50">
        <f t="shared" si="226"/>
        <v>0</v>
      </c>
      <c r="AB964" s="196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</row>
    <row r="965" spans="5:42" x14ac:dyDescent="0.25">
      <c r="E965" s="49">
        <v>1</v>
      </c>
      <c r="F965" s="41">
        <v>960</v>
      </c>
      <c r="G965" s="42">
        <v>100</v>
      </c>
      <c r="H965" s="43">
        <f t="shared" si="227"/>
        <v>0.24974099999999999</v>
      </c>
      <c r="I965" s="44">
        <f t="shared" si="228"/>
        <v>2.0811749999998817E-2</v>
      </c>
      <c r="J965" s="44">
        <f t="shared" si="234"/>
        <v>4.5901756164352554E-2</v>
      </c>
      <c r="K965" s="45">
        <f t="shared" ref="K965:K1028" si="235">1/(1+$H$1)^F965</f>
        <v>9.3977096625215042E-2</v>
      </c>
      <c r="L965" s="46">
        <f t="shared" si="229"/>
        <v>0</v>
      </c>
      <c r="M965" s="46">
        <f t="shared" si="230"/>
        <v>0</v>
      </c>
      <c r="N965" s="46">
        <f t="shared" si="231"/>
        <v>0</v>
      </c>
      <c r="O965" s="47">
        <f t="shared" si="232"/>
        <v>0</v>
      </c>
      <c r="P965" s="48">
        <f t="shared" ref="P965:P1028" si="236">IF(M965&gt;0,0,SUM($M$89:$M$1145)/COUNTIF($M$89:$M$1145,"&gt;0")*$Q$2)</f>
        <v>462.48604248969576</v>
      </c>
      <c r="Q965" s="50">
        <f t="shared" ref="Q965:Q1028" si="237">IF(AND(G965&gt;=65,P965&lt;=900),0,IF((P965-MIN($W$10*P965,$X$11))&lt;$U$5,0,IF((P965-MIN($W$10*P965,$X$11))&lt;$U$6,(P965-MIN($W$10*P965,$X$11))*$W$5-$X$5,IF((P965-MIN($W$10*P965,$X$11))&lt;$U$7,(P965-MIN($W$10*P965,$X$11))*$W$6-$X$6,IF((P965-MIN($W$10*P965,$X$11))&lt;$U$9,(P965-MIN($W$10*P965,$X$11))*$W$7-$X$7,(P965-MIN($W$10*P965,$X$11))*$W$9-$X$9)))))</f>
        <v>0</v>
      </c>
      <c r="AB965" s="196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</row>
    <row r="966" spans="5:42" x14ac:dyDescent="0.25">
      <c r="E966" s="49">
        <v>0</v>
      </c>
      <c r="F966" s="41">
        <v>961</v>
      </c>
      <c r="G966" s="42">
        <f t="shared" si="233"/>
        <v>100.08333333333333</v>
      </c>
      <c r="H966" s="43">
        <f t="shared" ref="H966:H1029" si="238">VLOOKUP(G966,$A$5:$B$100,2)</f>
        <v>0.24974099999999999</v>
      </c>
      <c r="I966" s="44">
        <f t="shared" ref="I966:I1029" si="239">H966*(G967-G966)</f>
        <v>2.0811749999998817E-2</v>
      </c>
      <c r="J966" s="44">
        <f t="shared" si="234"/>
        <v>4.4946460290499146E-2</v>
      </c>
      <c r="K966" s="45">
        <f t="shared" si="235"/>
        <v>9.3745893960662269E-2</v>
      </c>
      <c r="L966" s="46">
        <f t="shared" ref="L966:L1029" si="240">IF(G966&lt;$L$2,L965*(1+E966*$G$2),0)</f>
        <v>0</v>
      </c>
      <c r="M966" s="46">
        <f t="shared" ref="M966:M1029" si="241">IF(L966&lt;$U$8,L966,$U$8)</f>
        <v>0</v>
      </c>
      <c r="N966" s="46">
        <f t="shared" ref="N966:N1029" si="242">L966*(1+20%)</f>
        <v>0</v>
      </c>
      <c r="O966" s="47">
        <f t="shared" ref="O966:O1029" si="243">M966*11%</f>
        <v>0</v>
      </c>
      <c r="P966" s="48">
        <f t="shared" si="236"/>
        <v>462.48604248969576</v>
      </c>
      <c r="Q966" s="50">
        <f t="shared" si="237"/>
        <v>0</v>
      </c>
      <c r="AB966" s="196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</row>
    <row r="967" spans="5:42" x14ac:dyDescent="0.25">
      <c r="E967" s="49">
        <v>0</v>
      </c>
      <c r="F967" s="41">
        <v>962</v>
      </c>
      <c r="G967" s="42">
        <f t="shared" ref="G967:G1030" si="244">G966+1/12</f>
        <v>100.16666666666666</v>
      </c>
      <c r="H967" s="43">
        <f t="shared" si="238"/>
        <v>0.24974099999999999</v>
      </c>
      <c r="I967" s="44">
        <f t="shared" si="239"/>
        <v>2.0811749999998817E-2</v>
      </c>
      <c r="J967" s="44">
        <f t="shared" si="234"/>
        <v>4.4011045795548404E-2</v>
      </c>
      <c r="K967" s="45">
        <f t="shared" si="235"/>
        <v>9.3515260101425024E-2</v>
      </c>
      <c r="L967" s="46">
        <f t="shared" si="240"/>
        <v>0</v>
      </c>
      <c r="M967" s="46">
        <f t="shared" si="241"/>
        <v>0</v>
      </c>
      <c r="N967" s="46">
        <f t="shared" si="242"/>
        <v>0</v>
      </c>
      <c r="O967" s="47">
        <f t="shared" si="243"/>
        <v>0</v>
      </c>
      <c r="P967" s="48">
        <f t="shared" si="236"/>
        <v>462.48604248969576</v>
      </c>
      <c r="Q967" s="50">
        <f t="shared" si="237"/>
        <v>0</v>
      </c>
      <c r="AB967" s="196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</row>
    <row r="968" spans="5:42" x14ac:dyDescent="0.25">
      <c r="E968" s="49">
        <v>0</v>
      </c>
      <c r="F968" s="41">
        <v>963</v>
      </c>
      <c r="G968" s="42">
        <f t="shared" si="244"/>
        <v>100.24999999999999</v>
      </c>
      <c r="H968" s="43">
        <f t="shared" si="238"/>
        <v>0.24974099999999999</v>
      </c>
      <c r="I968" s="44">
        <f t="shared" si="239"/>
        <v>2.0811749999998817E-2</v>
      </c>
      <c r="J968" s="44">
        <f t="shared" ref="J968:J1031" si="245">(1-I967)*J967</f>
        <v>4.3095098913212955E-2</v>
      </c>
      <c r="K968" s="45">
        <f t="shared" si="235"/>
        <v>9.3285193648127152E-2</v>
      </c>
      <c r="L968" s="46">
        <f t="shared" si="240"/>
        <v>0</v>
      </c>
      <c r="M968" s="46">
        <f t="shared" si="241"/>
        <v>0</v>
      </c>
      <c r="N968" s="46">
        <f t="shared" si="242"/>
        <v>0</v>
      </c>
      <c r="O968" s="47">
        <f t="shared" si="243"/>
        <v>0</v>
      </c>
      <c r="P968" s="48">
        <f t="shared" si="236"/>
        <v>462.48604248969576</v>
      </c>
      <c r="Q968" s="50">
        <f t="shared" si="237"/>
        <v>0</v>
      </c>
      <c r="AB968" s="196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</row>
    <row r="969" spans="5:42" x14ac:dyDescent="0.25">
      <c r="E969" s="49">
        <v>0</v>
      </c>
      <c r="F969" s="41">
        <v>964</v>
      </c>
      <c r="G969" s="42">
        <f t="shared" si="244"/>
        <v>100.33333333333331</v>
      </c>
      <c r="H969" s="43">
        <f t="shared" si="238"/>
        <v>0.24974099999999999</v>
      </c>
      <c r="I969" s="44">
        <f t="shared" si="239"/>
        <v>2.0811749999998817E-2</v>
      </c>
      <c r="J969" s="44">
        <f t="shared" si="245"/>
        <v>4.2198214488405945E-2</v>
      </c>
      <c r="K969" s="45">
        <f t="shared" si="235"/>
        <v>9.3055693204835296E-2</v>
      </c>
      <c r="L969" s="46">
        <f t="shared" si="240"/>
        <v>0</v>
      </c>
      <c r="M969" s="46">
        <f t="shared" si="241"/>
        <v>0</v>
      </c>
      <c r="N969" s="46">
        <f t="shared" si="242"/>
        <v>0</v>
      </c>
      <c r="O969" s="47">
        <f t="shared" si="243"/>
        <v>0</v>
      </c>
      <c r="P969" s="48">
        <f t="shared" si="236"/>
        <v>462.48604248969576</v>
      </c>
      <c r="Q969" s="50">
        <f t="shared" si="237"/>
        <v>0</v>
      </c>
      <c r="AB969" s="196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</row>
    <row r="970" spans="5:42" x14ac:dyDescent="0.25">
      <c r="E970" s="49">
        <v>0</v>
      </c>
      <c r="F970" s="41">
        <v>965</v>
      </c>
      <c r="G970" s="42">
        <f t="shared" si="244"/>
        <v>100.41666666666664</v>
      </c>
      <c r="H970" s="43">
        <f t="shared" si="238"/>
        <v>0.24974099999999999</v>
      </c>
      <c r="I970" s="44">
        <f t="shared" si="239"/>
        <v>2.0811749999998817E-2</v>
      </c>
      <c r="J970" s="44">
        <f t="shared" si="245"/>
        <v>4.1319995798026914E-2</v>
      </c>
      <c r="K970" s="45">
        <f t="shared" si="235"/>
        <v>9.2826757379050398E-2</v>
      </c>
      <c r="L970" s="46">
        <f t="shared" si="240"/>
        <v>0</v>
      </c>
      <c r="M970" s="46">
        <f t="shared" si="241"/>
        <v>0</v>
      </c>
      <c r="N970" s="46">
        <f t="shared" si="242"/>
        <v>0</v>
      </c>
      <c r="O970" s="47">
        <f t="shared" si="243"/>
        <v>0</v>
      </c>
      <c r="P970" s="48">
        <f t="shared" si="236"/>
        <v>462.48604248969576</v>
      </c>
      <c r="Q970" s="50">
        <f t="shared" si="237"/>
        <v>0</v>
      </c>
      <c r="AB970" s="196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</row>
    <row r="971" spans="5:42" x14ac:dyDescent="0.25">
      <c r="E971" s="49">
        <v>0</v>
      </c>
      <c r="F971" s="41">
        <v>966</v>
      </c>
      <c r="G971" s="42">
        <f t="shared" si="244"/>
        <v>100.49999999999997</v>
      </c>
      <c r="H971" s="43">
        <f t="shared" si="238"/>
        <v>0.24974099999999999</v>
      </c>
      <c r="I971" s="44">
        <f t="shared" si="239"/>
        <v>2.0811749999998817E-2</v>
      </c>
      <c r="J971" s="44">
        <f t="shared" si="245"/>
        <v>4.0460054375477374E-2</v>
      </c>
      <c r="K971" s="45">
        <f t="shared" si="235"/>
        <v>9.2598384781699142E-2</v>
      </c>
      <c r="L971" s="46">
        <f t="shared" si="240"/>
        <v>0</v>
      </c>
      <c r="M971" s="46">
        <f t="shared" si="241"/>
        <v>0</v>
      </c>
      <c r="N971" s="46">
        <f t="shared" si="242"/>
        <v>0</v>
      </c>
      <c r="O971" s="47">
        <f t="shared" si="243"/>
        <v>0</v>
      </c>
      <c r="P971" s="48">
        <f t="shared" si="236"/>
        <v>462.48604248969576</v>
      </c>
      <c r="Q971" s="50">
        <f t="shared" si="237"/>
        <v>0</v>
      </c>
      <c r="AB971" s="196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</row>
    <row r="972" spans="5:42" x14ac:dyDescent="0.25">
      <c r="E972" s="49">
        <v>0</v>
      </c>
      <c r="F972" s="41">
        <v>967</v>
      </c>
      <c r="G972" s="42">
        <f t="shared" si="244"/>
        <v>100.5833333333333</v>
      </c>
      <c r="H972" s="43">
        <f t="shared" si="238"/>
        <v>0.24974099999999999</v>
      </c>
      <c r="I972" s="44">
        <f t="shared" si="239"/>
        <v>2.0811749999998817E-2</v>
      </c>
      <c r="J972" s="44">
        <f t="shared" si="245"/>
        <v>3.9618009838828579E-2</v>
      </c>
      <c r="K972" s="45">
        <f t="shared" si="235"/>
        <v>9.2370574027125688E-2</v>
      </c>
      <c r="L972" s="46">
        <f t="shared" si="240"/>
        <v>0</v>
      </c>
      <c r="M972" s="46">
        <f t="shared" si="241"/>
        <v>0</v>
      </c>
      <c r="N972" s="46">
        <f t="shared" si="242"/>
        <v>0</v>
      </c>
      <c r="O972" s="47">
        <f t="shared" si="243"/>
        <v>0</v>
      </c>
      <c r="P972" s="48">
        <f t="shared" si="236"/>
        <v>462.48604248969576</v>
      </c>
      <c r="Q972" s="50">
        <f t="shared" si="237"/>
        <v>0</v>
      </c>
      <c r="AB972" s="196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</row>
    <row r="973" spans="5:42" x14ac:dyDescent="0.25">
      <c r="E973" s="49">
        <v>0</v>
      </c>
      <c r="F973" s="41">
        <v>968</v>
      </c>
      <c r="G973" s="42">
        <f t="shared" si="244"/>
        <v>100.66666666666663</v>
      </c>
      <c r="H973" s="43">
        <f t="shared" si="238"/>
        <v>0.24974099999999999</v>
      </c>
      <c r="I973" s="44">
        <f t="shared" si="239"/>
        <v>2.0811749999998817E-2</v>
      </c>
      <c r="J973" s="44">
        <f t="shared" si="245"/>
        <v>3.8793489722565383E-2</v>
      </c>
      <c r="K973" s="45">
        <f t="shared" si="235"/>
        <v>9.2143323733083204E-2</v>
      </c>
      <c r="L973" s="46">
        <f t="shared" si="240"/>
        <v>0</v>
      </c>
      <c r="M973" s="46">
        <f t="shared" si="241"/>
        <v>0</v>
      </c>
      <c r="N973" s="46">
        <f t="shared" si="242"/>
        <v>0</v>
      </c>
      <c r="O973" s="47">
        <f t="shared" si="243"/>
        <v>0</v>
      </c>
      <c r="P973" s="48">
        <f t="shared" si="236"/>
        <v>462.48604248969576</v>
      </c>
      <c r="Q973" s="50">
        <f t="shared" si="237"/>
        <v>0</v>
      </c>
      <c r="AB973" s="196"/>
      <c r="AC973" s="197"/>
      <c r="AD973" s="197"/>
      <c r="AE973" s="197"/>
      <c r="AF973" s="197"/>
      <c r="AG973" s="197"/>
      <c r="AH973" s="197"/>
      <c r="AI973" s="197"/>
      <c r="AJ973" s="197"/>
      <c r="AK973" s="197"/>
      <c r="AL973" s="197"/>
      <c r="AM973" s="197"/>
      <c r="AN973" s="197"/>
      <c r="AO973" s="197"/>
      <c r="AP973" s="197"/>
    </row>
    <row r="974" spans="5:42" x14ac:dyDescent="0.25">
      <c r="E974" s="49">
        <v>0</v>
      </c>
      <c r="F974" s="41">
        <v>969</v>
      </c>
      <c r="G974" s="42">
        <f t="shared" si="244"/>
        <v>100.74999999999996</v>
      </c>
      <c r="H974" s="43">
        <f t="shared" si="238"/>
        <v>0.24974099999999999</v>
      </c>
      <c r="I974" s="44">
        <f t="shared" si="239"/>
        <v>2.0811749999998817E-2</v>
      </c>
      <c r="J974" s="44">
        <f t="shared" si="245"/>
        <v>3.798612931283183E-2</v>
      </c>
      <c r="K974" s="45">
        <f t="shared" si="235"/>
        <v>9.1916632520725378E-2</v>
      </c>
      <c r="L974" s="46">
        <f t="shared" si="240"/>
        <v>0</v>
      </c>
      <c r="M974" s="46">
        <f t="shared" si="241"/>
        <v>0</v>
      </c>
      <c r="N974" s="46">
        <f t="shared" si="242"/>
        <v>0</v>
      </c>
      <c r="O974" s="47">
        <f t="shared" si="243"/>
        <v>0</v>
      </c>
      <c r="P974" s="48">
        <f t="shared" si="236"/>
        <v>462.48604248969576</v>
      </c>
      <c r="Q974" s="50">
        <f t="shared" si="237"/>
        <v>0</v>
      </c>
      <c r="AB974" s="196"/>
      <c r="AC974" s="197"/>
      <c r="AD974" s="197"/>
      <c r="AE974" s="197"/>
      <c r="AF974" s="197"/>
      <c r="AG974" s="197"/>
      <c r="AH974" s="197"/>
      <c r="AI974" s="197"/>
      <c r="AJ974" s="197"/>
      <c r="AK974" s="197"/>
      <c r="AL974" s="197"/>
      <c r="AM974" s="197"/>
      <c r="AN974" s="197"/>
      <c r="AO974" s="197"/>
      <c r="AP974" s="197"/>
    </row>
    <row r="975" spans="5:42" x14ac:dyDescent="0.25">
      <c r="E975" s="49">
        <v>0</v>
      </c>
      <c r="F975" s="41">
        <v>970</v>
      </c>
      <c r="G975" s="42">
        <f t="shared" si="244"/>
        <v>100.83333333333329</v>
      </c>
      <c r="H975" s="43">
        <f t="shared" si="238"/>
        <v>0.24974099999999999</v>
      </c>
      <c r="I975" s="44">
        <f t="shared" si="239"/>
        <v>2.0811749999998817E-2</v>
      </c>
      <c r="J975" s="44">
        <f t="shared" si="245"/>
        <v>3.7195571486105548E-2</v>
      </c>
      <c r="K975" s="45">
        <f t="shared" si="235"/>
        <v>9.1690499014598276E-2</v>
      </c>
      <c r="L975" s="46">
        <f t="shared" si="240"/>
        <v>0</v>
      </c>
      <c r="M975" s="46">
        <f t="shared" si="241"/>
        <v>0</v>
      </c>
      <c r="N975" s="46">
        <f t="shared" si="242"/>
        <v>0</v>
      </c>
      <c r="O975" s="47">
        <f t="shared" si="243"/>
        <v>0</v>
      </c>
      <c r="P975" s="48">
        <f t="shared" si="236"/>
        <v>462.48604248969576</v>
      </c>
      <c r="Q975" s="50">
        <f t="shared" si="237"/>
        <v>0</v>
      </c>
      <c r="AB975" s="196"/>
      <c r="AC975" s="197"/>
      <c r="AD975" s="197"/>
      <c r="AE975" s="197"/>
      <c r="AF975" s="197"/>
      <c r="AG975" s="197"/>
      <c r="AH975" s="197"/>
      <c r="AI975" s="197"/>
      <c r="AJ975" s="197"/>
      <c r="AK975" s="197"/>
      <c r="AL975" s="197"/>
      <c r="AM975" s="197"/>
      <c r="AN975" s="197"/>
      <c r="AO975" s="197"/>
      <c r="AP975" s="197"/>
    </row>
    <row r="976" spans="5:42" x14ac:dyDescent="0.25">
      <c r="E976" s="49">
        <v>0</v>
      </c>
      <c r="F976" s="41">
        <v>971</v>
      </c>
      <c r="G976" s="42">
        <f t="shared" si="244"/>
        <v>100.91666666666661</v>
      </c>
      <c r="H976" s="43">
        <f t="shared" si="238"/>
        <v>0.24974099999999999</v>
      </c>
      <c r="I976" s="44">
        <f t="shared" si="239"/>
        <v>2.0811750000013011E-2</v>
      </c>
      <c r="J976" s="44">
        <f t="shared" si="245"/>
        <v>3.6421466551229638E-2</v>
      </c>
      <c r="K976" s="45">
        <f t="shared" si="235"/>
        <v>9.1464921842631677E-2</v>
      </c>
      <c r="L976" s="46">
        <f t="shared" si="240"/>
        <v>0</v>
      </c>
      <c r="M976" s="46">
        <f t="shared" si="241"/>
        <v>0</v>
      </c>
      <c r="N976" s="46">
        <f t="shared" si="242"/>
        <v>0</v>
      </c>
      <c r="O976" s="47">
        <f t="shared" si="243"/>
        <v>0</v>
      </c>
      <c r="P976" s="48">
        <f t="shared" si="236"/>
        <v>462.48604248969576</v>
      </c>
      <c r="Q976" s="50">
        <f t="shared" si="237"/>
        <v>0</v>
      </c>
      <c r="AB976" s="196"/>
      <c r="AC976" s="197"/>
      <c r="AD976" s="197"/>
      <c r="AE976" s="197"/>
      <c r="AF976" s="197"/>
      <c r="AG976" s="197"/>
      <c r="AH976" s="197"/>
      <c r="AI976" s="197"/>
      <c r="AJ976" s="197"/>
      <c r="AK976" s="197"/>
      <c r="AL976" s="197"/>
      <c r="AM976" s="197"/>
      <c r="AN976" s="197"/>
      <c r="AO976" s="197"/>
      <c r="AP976" s="197"/>
    </row>
    <row r="977" spans="5:42" x14ac:dyDescent="0.25">
      <c r="E977" s="49">
        <v>1</v>
      </c>
      <c r="F977" s="41">
        <v>972</v>
      </c>
      <c r="G977" s="42">
        <v>101</v>
      </c>
      <c r="H977" s="43">
        <f t="shared" si="238"/>
        <v>0.268237</v>
      </c>
      <c r="I977" s="44">
        <f t="shared" si="239"/>
        <v>2.2353083333332063E-2</v>
      </c>
      <c r="J977" s="44">
        <f t="shared" si="245"/>
        <v>3.5663472094731613E-2</v>
      </c>
      <c r="K977" s="45">
        <f t="shared" si="235"/>
        <v>9.1239899636131064E-2</v>
      </c>
      <c r="L977" s="46">
        <f t="shared" si="240"/>
        <v>0</v>
      </c>
      <c r="M977" s="46">
        <f t="shared" si="241"/>
        <v>0</v>
      </c>
      <c r="N977" s="46">
        <f t="shared" si="242"/>
        <v>0</v>
      </c>
      <c r="O977" s="47">
        <f t="shared" si="243"/>
        <v>0</v>
      </c>
      <c r="P977" s="48">
        <f t="shared" si="236"/>
        <v>462.48604248969576</v>
      </c>
      <c r="Q977" s="50">
        <f t="shared" si="237"/>
        <v>0</v>
      </c>
      <c r="AB977" s="196"/>
      <c r="AC977" s="197"/>
      <c r="AD977" s="197"/>
      <c r="AE977" s="197"/>
      <c r="AF977" s="197"/>
      <c r="AG977" s="197"/>
      <c r="AH977" s="197"/>
      <c r="AI977" s="197"/>
      <c r="AJ977" s="197"/>
      <c r="AK977" s="197"/>
      <c r="AL977" s="197"/>
      <c r="AM977" s="197"/>
      <c r="AN977" s="197"/>
      <c r="AO977" s="197"/>
      <c r="AP977" s="197"/>
    </row>
    <row r="978" spans="5:42" x14ac:dyDescent="0.25">
      <c r="E978" s="49">
        <v>0</v>
      </c>
      <c r="F978" s="41">
        <v>973</v>
      </c>
      <c r="G978" s="42">
        <f t="shared" si="244"/>
        <v>101.08333333333333</v>
      </c>
      <c r="H978" s="43">
        <f t="shared" si="238"/>
        <v>0.268237</v>
      </c>
      <c r="I978" s="44">
        <f t="shared" si="239"/>
        <v>2.2353083333332063E-2</v>
      </c>
      <c r="J978" s="44">
        <f t="shared" si="245"/>
        <v>3.4866283531042111E-2</v>
      </c>
      <c r="K978" s="45">
        <f t="shared" si="235"/>
        <v>9.1015431029769167E-2</v>
      </c>
      <c r="L978" s="46">
        <f t="shared" si="240"/>
        <v>0</v>
      </c>
      <c r="M978" s="46">
        <f t="shared" si="241"/>
        <v>0</v>
      </c>
      <c r="N978" s="46">
        <f t="shared" si="242"/>
        <v>0</v>
      </c>
      <c r="O978" s="47">
        <f t="shared" si="243"/>
        <v>0</v>
      </c>
      <c r="P978" s="48">
        <f t="shared" si="236"/>
        <v>462.48604248969576</v>
      </c>
      <c r="Q978" s="50">
        <f t="shared" si="237"/>
        <v>0</v>
      </c>
      <c r="AB978" s="196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</row>
    <row r="979" spans="5:42" x14ac:dyDescent="0.25">
      <c r="E979" s="49">
        <v>0</v>
      </c>
      <c r="F979" s="41">
        <v>974</v>
      </c>
      <c r="G979" s="42">
        <f t="shared" si="244"/>
        <v>101.16666666666666</v>
      </c>
      <c r="H979" s="43">
        <f t="shared" si="238"/>
        <v>0.268237</v>
      </c>
      <c r="I979" s="44">
        <f t="shared" si="239"/>
        <v>2.2353083333332063E-2</v>
      </c>
      <c r="J979" s="44">
        <f t="shared" si="245"/>
        <v>3.4086914589749141E-2</v>
      </c>
      <c r="K979" s="45">
        <f t="shared" si="235"/>
        <v>9.0791514661577644E-2</v>
      </c>
      <c r="L979" s="46">
        <f t="shared" si="240"/>
        <v>0</v>
      </c>
      <c r="M979" s="46">
        <f t="shared" si="241"/>
        <v>0</v>
      </c>
      <c r="N979" s="46">
        <f t="shared" si="242"/>
        <v>0</v>
      </c>
      <c r="O979" s="47">
        <f t="shared" si="243"/>
        <v>0</v>
      </c>
      <c r="P979" s="48">
        <f t="shared" si="236"/>
        <v>462.48604248969576</v>
      </c>
      <c r="Q979" s="50">
        <f t="shared" si="237"/>
        <v>0</v>
      </c>
      <c r="AB979" s="196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</row>
    <row r="980" spans="5:42" x14ac:dyDescent="0.25">
      <c r="E980" s="49">
        <v>0</v>
      </c>
      <c r="F980" s="41">
        <v>975</v>
      </c>
      <c r="G980" s="42">
        <f t="shared" si="244"/>
        <v>101.24999999999999</v>
      </c>
      <c r="H980" s="43">
        <f t="shared" si="238"/>
        <v>0.268237</v>
      </c>
      <c r="I980" s="44">
        <f t="shared" si="239"/>
        <v>2.2353083333332063E-2</v>
      </c>
      <c r="J980" s="44">
        <f t="shared" si="245"/>
        <v>3.3324966947348308E-2</v>
      </c>
      <c r="K980" s="45">
        <f t="shared" si="235"/>
        <v>9.0568149172938928E-2</v>
      </c>
      <c r="L980" s="46">
        <f t="shared" si="240"/>
        <v>0</v>
      </c>
      <c r="M980" s="46">
        <f t="shared" si="241"/>
        <v>0</v>
      </c>
      <c r="N980" s="46">
        <f t="shared" si="242"/>
        <v>0</v>
      </c>
      <c r="O980" s="47">
        <f t="shared" si="243"/>
        <v>0</v>
      </c>
      <c r="P980" s="48">
        <f t="shared" si="236"/>
        <v>462.48604248969576</v>
      </c>
      <c r="Q980" s="50">
        <f t="shared" si="237"/>
        <v>0</v>
      </c>
      <c r="AB980" s="196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</row>
    <row r="981" spans="5:42" x14ac:dyDescent="0.25">
      <c r="E981" s="49">
        <v>0</v>
      </c>
      <c r="F981" s="41">
        <v>976</v>
      </c>
      <c r="G981" s="42">
        <f t="shared" si="244"/>
        <v>101.33333333333331</v>
      </c>
      <c r="H981" s="43">
        <f t="shared" si="238"/>
        <v>0.268237</v>
      </c>
      <c r="I981" s="44">
        <f t="shared" si="239"/>
        <v>2.2353083333332063E-2</v>
      </c>
      <c r="J981" s="44">
        <f t="shared" si="245"/>
        <v>3.2580051184093697E-2</v>
      </c>
      <c r="K981" s="45">
        <f t="shared" si="235"/>
        <v>9.0345333208577946E-2</v>
      </c>
      <c r="L981" s="46">
        <f t="shared" si="240"/>
        <v>0</v>
      </c>
      <c r="M981" s="46">
        <f t="shared" si="241"/>
        <v>0</v>
      </c>
      <c r="N981" s="46">
        <f t="shared" si="242"/>
        <v>0</v>
      </c>
      <c r="O981" s="47">
        <f t="shared" si="243"/>
        <v>0</v>
      </c>
      <c r="P981" s="48">
        <f t="shared" si="236"/>
        <v>462.48604248969576</v>
      </c>
      <c r="Q981" s="50">
        <f t="shared" si="237"/>
        <v>0</v>
      </c>
      <c r="AB981" s="196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</row>
    <row r="982" spans="5:42" x14ac:dyDescent="0.25">
      <c r="E982" s="49">
        <v>0</v>
      </c>
      <c r="F982" s="41">
        <v>977</v>
      </c>
      <c r="G982" s="42">
        <f t="shared" si="244"/>
        <v>101.41666666666664</v>
      </c>
      <c r="H982" s="43">
        <f t="shared" si="238"/>
        <v>0.268237</v>
      </c>
      <c r="I982" s="44">
        <f t="shared" si="239"/>
        <v>2.2353083333332063E-2</v>
      </c>
      <c r="J982" s="44">
        <f t="shared" si="245"/>
        <v>3.1851786584971425E-2</v>
      </c>
      <c r="K982" s="45">
        <f t="shared" si="235"/>
        <v>9.0123065416553738E-2</v>
      </c>
      <c r="L982" s="46">
        <f t="shared" si="240"/>
        <v>0</v>
      </c>
      <c r="M982" s="46">
        <f t="shared" si="241"/>
        <v>0</v>
      </c>
      <c r="N982" s="46">
        <f t="shared" si="242"/>
        <v>0</v>
      </c>
      <c r="O982" s="47">
        <f t="shared" si="243"/>
        <v>0</v>
      </c>
      <c r="P982" s="48">
        <f t="shared" si="236"/>
        <v>462.48604248969576</v>
      </c>
      <c r="Q982" s="50">
        <f t="shared" si="237"/>
        <v>0</v>
      </c>
      <c r="AB982" s="196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</row>
    <row r="983" spans="5:42" x14ac:dyDescent="0.25">
      <c r="E983" s="49">
        <v>0</v>
      </c>
      <c r="F983" s="41">
        <v>978</v>
      </c>
      <c r="G983" s="42">
        <f t="shared" si="244"/>
        <v>101.49999999999997</v>
      </c>
      <c r="H983" s="43">
        <f t="shared" si="238"/>
        <v>0.268237</v>
      </c>
      <c r="I983" s="44">
        <f t="shared" si="239"/>
        <v>2.2353083333332063E-2</v>
      </c>
      <c r="J983" s="44">
        <f t="shared" si="245"/>
        <v>3.1139800945122049E-2</v>
      </c>
      <c r="K983" s="45">
        <f t="shared" si="235"/>
        <v>8.9901344448251569E-2</v>
      </c>
      <c r="L983" s="46">
        <f t="shared" si="240"/>
        <v>0</v>
      </c>
      <c r="M983" s="46">
        <f t="shared" si="241"/>
        <v>0</v>
      </c>
      <c r="N983" s="46">
        <f t="shared" si="242"/>
        <v>0</v>
      </c>
      <c r="O983" s="47">
        <f t="shared" si="243"/>
        <v>0</v>
      </c>
      <c r="P983" s="48">
        <f t="shared" si="236"/>
        <v>462.48604248969576</v>
      </c>
      <c r="Q983" s="50">
        <f t="shared" si="237"/>
        <v>0</v>
      </c>
      <c r="AB983" s="196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</row>
    <row r="984" spans="5:42" x14ac:dyDescent="0.25">
      <c r="E984" s="49">
        <v>0</v>
      </c>
      <c r="F984" s="41">
        <v>979</v>
      </c>
      <c r="G984" s="42">
        <f t="shared" si="244"/>
        <v>101.5833333333333</v>
      </c>
      <c r="H984" s="43">
        <f t="shared" si="238"/>
        <v>0.268237</v>
      </c>
      <c r="I984" s="44">
        <f t="shared" si="239"/>
        <v>2.2353083333332063E-2</v>
      </c>
      <c r="J984" s="44">
        <f t="shared" si="245"/>
        <v>3.0443730379612361E-2</v>
      </c>
      <c r="K984" s="45">
        <f t="shared" si="235"/>
        <v>8.968016895837444E-2</v>
      </c>
      <c r="L984" s="46">
        <f t="shared" si="240"/>
        <v>0</v>
      </c>
      <c r="M984" s="46">
        <f t="shared" si="241"/>
        <v>0</v>
      </c>
      <c r="N984" s="46">
        <f t="shared" si="242"/>
        <v>0</v>
      </c>
      <c r="O984" s="47">
        <f t="shared" si="243"/>
        <v>0</v>
      </c>
      <c r="P984" s="48">
        <f t="shared" si="236"/>
        <v>462.48604248969576</v>
      </c>
      <c r="Q984" s="50">
        <f t="shared" si="237"/>
        <v>0</v>
      </c>
      <c r="AB984" s="196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</row>
    <row r="985" spans="5:42" x14ac:dyDescent="0.25">
      <c r="E985" s="49">
        <v>0</v>
      </c>
      <c r="F985" s="41">
        <v>980</v>
      </c>
      <c r="G985" s="42">
        <f t="shared" si="244"/>
        <v>101.66666666666663</v>
      </c>
      <c r="H985" s="43">
        <f t="shared" si="238"/>
        <v>0.268237</v>
      </c>
      <c r="I985" s="44">
        <f t="shared" si="239"/>
        <v>2.2353083333332063E-2</v>
      </c>
      <c r="J985" s="44">
        <f t="shared" si="245"/>
        <v>2.9763219137459392E-2</v>
      </c>
      <c r="K985" s="45">
        <f t="shared" si="235"/>
        <v>8.9459537604935135E-2</v>
      </c>
      <c r="L985" s="46">
        <f t="shared" si="240"/>
        <v>0</v>
      </c>
      <c r="M985" s="46">
        <f t="shared" si="241"/>
        <v>0</v>
      </c>
      <c r="N985" s="46">
        <f t="shared" si="242"/>
        <v>0</v>
      </c>
      <c r="O985" s="47">
        <f t="shared" si="243"/>
        <v>0</v>
      </c>
      <c r="P985" s="48">
        <f t="shared" si="236"/>
        <v>462.48604248969576</v>
      </c>
      <c r="Q985" s="50">
        <f t="shared" si="237"/>
        <v>0</v>
      </c>
      <c r="AB985" s="196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</row>
    <row r="986" spans="5:42" x14ac:dyDescent="0.25">
      <c r="E986" s="49">
        <v>0</v>
      </c>
      <c r="F986" s="41">
        <v>981</v>
      </c>
      <c r="G986" s="42">
        <f t="shared" si="244"/>
        <v>101.74999999999996</v>
      </c>
      <c r="H986" s="43">
        <f t="shared" si="238"/>
        <v>0.268237</v>
      </c>
      <c r="I986" s="44">
        <f t="shared" si="239"/>
        <v>2.2353083333332063E-2</v>
      </c>
      <c r="J986" s="44">
        <f t="shared" si="245"/>
        <v>2.9097919419811536E-2</v>
      </c>
      <c r="K986" s="45">
        <f t="shared" si="235"/>
        <v>8.9239449049247965E-2</v>
      </c>
      <c r="L986" s="46">
        <f t="shared" si="240"/>
        <v>0</v>
      </c>
      <c r="M986" s="46">
        <f t="shared" si="241"/>
        <v>0</v>
      </c>
      <c r="N986" s="46">
        <f t="shared" si="242"/>
        <v>0</v>
      </c>
      <c r="O986" s="47">
        <f t="shared" si="243"/>
        <v>0</v>
      </c>
      <c r="P986" s="48">
        <f t="shared" si="236"/>
        <v>462.48604248969576</v>
      </c>
      <c r="Q986" s="50">
        <f t="shared" si="237"/>
        <v>0</v>
      </c>
      <c r="AB986" s="196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AP986" s="197"/>
    </row>
    <row r="987" spans="5:42" x14ac:dyDescent="0.25">
      <c r="E987" s="49">
        <v>0</v>
      </c>
      <c r="F987" s="41">
        <v>982</v>
      </c>
      <c r="G987" s="42">
        <f t="shared" si="244"/>
        <v>101.83333333333329</v>
      </c>
      <c r="H987" s="43">
        <f t="shared" si="238"/>
        <v>0.268237</v>
      </c>
      <c r="I987" s="44">
        <f t="shared" si="239"/>
        <v>2.2353083333332063E-2</v>
      </c>
      <c r="J987" s="44">
        <f t="shared" si="245"/>
        <v>2.8447491202193906E-2</v>
      </c>
      <c r="K987" s="45">
        <f t="shared" si="235"/>
        <v>8.9019901955920605E-2</v>
      </c>
      <c r="L987" s="46">
        <f t="shared" si="240"/>
        <v>0</v>
      </c>
      <c r="M987" s="46">
        <f t="shared" si="241"/>
        <v>0</v>
      </c>
      <c r="N987" s="46">
        <f t="shared" si="242"/>
        <v>0</v>
      </c>
      <c r="O987" s="47">
        <f t="shared" si="243"/>
        <v>0</v>
      </c>
      <c r="P987" s="48">
        <f t="shared" si="236"/>
        <v>462.48604248969576</v>
      </c>
      <c r="Q987" s="50">
        <f t="shared" si="237"/>
        <v>0</v>
      </c>
      <c r="AB987" s="196"/>
      <c r="AC987" s="197"/>
      <c r="AD987" s="197"/>
      <c r="AE987" s="197"/>
      <c r="AF987" s="197"/>
      <c r="AG987" s="197"/>
      <c r="AH987" s="197"/>
      <c r="AI987" s="197"/>
      <c r="AJ987" s="197"/>
      <c r="AK987" s="197"/>
      <c r="AL987" s="197"/>
      <c r="AM987" s="197"/>
      <c r="AN987" s="197"/>
      <c r="AO987" s="197"/>
      <c r="AP987" s="197"/>
    </row>
    <row r="988" spans="5:42" x14ac:dyDescent="0.25">
      <c r="E988" s="49">
        <v>0</v>
      </c>
      <c r="F988" s="41">
        <v>983</v>
      </c>
      <c r="G988" s="42">
        <f t="shared" si="244"/>
        <v>101.91666666666661</v>
      </c>
      <c r="H988" s="43">
        <f t="shared" si="238"/>
        <v>0.268237</v>
      </c>
      <c r="I988" s="44">
        <f t="shared" si="239"/>
        <v>2.2353083333347311E-2</v>
      </c>
      <c r="J988" s="44">
        <f t="shared" si="245"/>
        <v>2.7811602060727036E-2</v>
      </c>
      <c r="K988" s="45">
        <f t="shared" si="235"/>
        <v>8.8800894992846255E-2</v>
      </c>
      <c r="L988" s="46">
        <f t="shared" si="240"/>
        <v>0</v>
      </c>
      <c r="M988" s="46">
        <f t="shared" si="241"/>
        <v>0</v>
      </c>
      <c r="N988" s="46">
        <f t="shared" si="242"/>
        <v>0</v>
      </c>
      <c r="O988" s="47">
        <f t="shared" si="243"/>
        <v>0</v>
      </c>
      <c r="P988" s="48">
        <f t="shared" si="236"/>
        <v>462.48604248969576</v>
      </c>
      <c r="Q988" s="50">
        <f t="shared" si="237"/>
        <v>0</v>
      </c>
      <c r="AB988" s="196"/>
      <c r="AC988" s="197"/>
      <c r="AD988" s="197"/>
      <c r="AE988" s="197"/>
      <c r="AF988" s="197"/>
      <c r="AG988" s="197"/>
      <c r="AH988" s="197"/>
      <c r="AI988" s="197"/>
      <c r="AJ988" s="197"/>
      <c r="AK988" s="197"/>
      <c r="AL988" s="197"/>
      <c r="AM988" s="197"/>
      <c r="AN988" s="197"/>
      <c r="AO988" s="197"/>
      <c r="AP988" s="197"/>
    </row>
    <row r="989" spans="5:42" x14ac:dyDescent="0.25">
      <c r="E989" s="49">
        <v>1</v>
      </c>
      <c r="F989" s="41">
        <v>984</v>
      </c>
      <c r="G989" s="42">
        <v>102</v>
      </c>
      <c r="H989" s="43">
        <f t="shared" si="238"/>
        <v>0.28930499999999998</v>
      </c>
      <c r="I989" s="44">
        <f t="shared" si="239"/>
        <v>2.4108749999998628E-2</v>
      </c>
      <c r="J989" s="44">
        <f t="shared" si="245"/>
        <v>2.7189927002229712E-2</v>
      </c>
      <c r="K989" s="45">
        <f t="shared" si="235"/>
        <v>8.8582426831195202E-2</v>
      </c>
      <c r="L989" s="46">
        <f t="shared" si="240"/>
        <v>0</v>
      </c>
      <c r="M989" s="46">
        <f t="shared" si="241"/>
        <v>0</v>
      </c>
      <c r="N989" s="46">
        <f t="shared" si="242"/>
        <v>0</v>
      </c>
      <c r="O989" s="47">
        <f t="shared" si="243"/>
        <v>0</v>
      </c>
      <c r="P989" s="48">
        <f t="shared" si="236"/>
        <v>462.48604248969576</v>
      </c>
      <c r="Q989" s="50">
        <f t="shared" si="237"/>
        <v>0</v>
      </c>
      <c r="AB989" s="196"/>
      <c r="AC989" s="197"/>
      <c r="AD989" s="197"/>
      <c r="AE989" s="197"/>
      <c r="AF989" s="197"/>
      <c r="AG989" s="197"/>
      <c r="AH989" s="197"/>
      <c r="AI989" s="197"/>
      <c r="AJ989" s="197"/>
      <c r="AK989" s="197"/>
      <c r="AL989" s="197"/>
      <c r="AM989" s="197"/>
      <c r="AN989" s="197"/>
      <c r="AO989" s="197"/>
      <c r="AP989" s="197"/>
    </row>
    <row r="990" spans="5:42" x14ac:dyDescent="0.25">
      <c r="E990" s="49">
        <v>0</v>
      </c>
      <c r="F990" s="41">
        <v>985</v>
      </c>
      <c r="G990" s="42">
        <f t="shared" si="244"/>
        <v>102.08333333333333</v>
      </c>
      <c r="H990" s="43">
        <f t="shared" si="238"/>
        <v>0.28930499999999998</v>
      </c>
      <c r="I990" s="44">
        <f t="shared" si="239"/>
        <v>2.4108749999998628E-2</v>
      </c>
      <c r="J990" s="44">
        <f t="shared" si="245"/>
        <v>2.6534411849614744E-2</v>
      </c>
      <c r="K990" s="45">
        <f t="shared" si="235"/>
        <v>8.8364496145406923E-2</v>
      </c>
      <c r="L990" s="46">
        <f t="shared" si="240"/>
        <v>0</v>
      </c>
      <c r="M990" s="46">
        <f t="shared" si="241"/>
        <v>0</v>
      </c>
      <c r="N990" s="46">
        <f t="shared" si="242"/>
        <v>0</v>
      </c>
      <c r="O990" s="47">
        <f t="shared" si="243"/>
        <v>0</v>
      </c>
      <c r="P990" s="48">
        <f t="shared" si="236"/>
        <v>462.48604248969576</v>
      </c>
      <c r="Q990" s="50">
        <f t="shared" si="237"/>
        <v>0</v>
      </c>
      <c r="AB990" s="196"/>
      <c r="AC990" s="197"/>
      <c r="AD990" s="197"/>
      <c r="AE990" s="197"/>
      <c r="AF990" s="197"/>
      <c r="AG990" s="197"/>
      <c r="AH990" s="197"/>
      <c r="AI990" s="197"/>
      <c r="AJ990" s="197"/>
      <c r="AK990" s="197"/>
      <c r="AL990" s="197"/>
      <c r="AM990" s="197"/>
      <c r="AN990" s="197"/>
      <c r="AO990" s="197"/>
      <c r="AP990" s="197"/>
    </row>
    <row r="991" spans="5:42" x14ac:dyDescent="0.25">
      <c r="E991" s="49">
        <v>0</v>
      </c>
      <c r="F991" s="41">
        <v>986</v>
      </c>
      <c r="G991" s="42">
        <f t="shared" si="244"/>
        <v>102.16666666666666</v>
      </c>
      <c r="H991" s="43">
        <f t="shared" si="238"/>
        <v>0.28930499999999998</v>
      </c>
      <c r="I991" s="44">
        <f t="shared" si="239"/>
        <v>2.4108749999998628E-2</v>
      </c>
      <c r="J991" s="44">
        <f t="shared" si="245"/>
        <v>2.5894700347935378E-2</v>
      </c>
      <c r="K991" s="45">
        <f t="shared" si="235"/>
        <v>8.8147101613182163E-2</v>
      </c>
      <c r="L991" s="46">
        <f t="shared" si="240"/>
        <v>0</v>
      </c>
      <c r="M991" s="46">
        <f t="shared" si="241"/>
        <v>0</v>
      </c>
      <c r="N991" s="46">
        <f t="shared" si="242"/>
        <v>0</v>
      </c>
      <c r="O991" s="47">
        <f t="shared" si="243"/>
        <v>0</v>
      </c>
      <c r="P991" s="48">
        <f t="shared" si="236"/>
        <v>462.48604248969576</v>
      </c>
      <c r="Q991" s="50">
        <f t="shared" si="237"/>
        <v>0</v>
      </c>
      <c r="AB991" s="196"/>
      <c r="AC991" s="197"/>
      <c r="AD991" s="197"/>
      <c r="AE991" s="197"/>
      <c r="AF991" s="197"/>
      <c r="AG991" s="197"/>
      <c r="AH991" s="197"/>
      <c r="AI991" s="197"/>
      <c r="AJ991" s="197"/>
      <c r="AK991" s="197"/>
      <c r="AL991" s="197"/>
      <c r="AM991" s="197"/>
      <c r="AN991" s="197"/>
      <c r="AO991" s="197"/>
      <c r="AP991" s="197"/>
    </row>
    <row r="992" spans="5:42" x14ac:dyDescent="0.25">
      <c r="E992" s="49">
        <v>0</v>
      </c>
      <c r="F992" s="41">
        <v>987</v>
      </c>
      <c r="G992" s="42">
        <f t="shared" si="244"/>
        <v>102.24999999999999</v>
      </c>
      <c r="H992" s="43">
        <f t="shared" si="238"/>
        <v>0.28930499999999998</v>
      </c>
      <c r="I992" s="44">
        <f t="shared" si="239"/>
        <v>2.4108749999998628E-2</v>
      </c>
      <c r="J992" s="44">
        <f t="shared" si="245"/>
        <v>2.5270411490922125E-2</v>
      </c>
      <c r="K992" s="45">
        <f t="shared" si="235"/>
        <v>8.7930241915474674E-2</v>
      </c>
      <c r="L992" s="46">
        <f t="shared" si="240"/>
        <v>0</v>
      </c>
      <c r="M992" s="46">
        <f t="shared" si="241"/>
        <v>0</v>
      </c>
      <c r="N992" s="46">
        <f t="shared" si="242"/>
        <v>0</v>
      </c>
      <c r="O992" s="47">
        <f t="shared" si="243"/>
        <v>0</v>
      </c>
      <c r="P992" s="48">
        <f t="shared" si="236"/>
        <v>462.48604248969576</v>
      </c>
      <c r="Q992" s="50">
        <f t="shared" si="237"/>
        <v>0</v>
      </c>
      <c r="AB992" s="196"/>
      <c r="AC992" s="197"/>
      <c r="AD992" s="197"/>
      <c r="AE992" s="197"/>
      <c r="AF992" s="197"/>
      <c r="AG992" s="197"/>
      <c r="AH992" s="197"/>
      <c r="AI992" s="197"/>
      <c r="AJ992" s="197"/>
      <c r="AK992" s="197"/>
      <c r="AL992" s="197"/>
      <c r="AM992" s="197"/>
      <c r="AN992" s="197"/>
      <c r="AO992" s="197"/>
      <c r="AP992" s="197"/>
    </row>
    <row r="993" spans="5:42" x14ac:dyDescent="0.25">
      <c r="E993" s="49">
        <v>0</v>
      </c>
      <c r="F993" s="41">
        <v>988</v>
      </c>
      <c r="G993" s="42">
        <f t="shared" si="244"/>
        <v>102.33333333333331</v>
      </c>
      <c r="H993" s="43">
        <f t="shared" si="238"/>
        <v>0.28930499999999998</v>
      </c>
      <c r="I993" s="44">
        <f t="shared" si="239"/>
        <v>2.4108749999998628E-2</v>
      </c>
      <c r="J993" s="44">
        <f t="shared" si="245"/>
        <v>2.466117345789039E-2</v>
      </c>
      <c r="K993" s="45">
        <f t="shared" si="235"/>
        <v>8.7713915736483405E-2</v>
      </c>
      <c r="L993" s="46">
        <f t="shared" si="240"/>
        <v>0</v>
      </c>
      <c r="M993" s="46">
        <f t="shared" si="241"/>
        <v>0</v>
      </c>
      <c r="N993" s="46">
        <f t="shared" si="242"/>
        <v>0</v>
      </c>
      <c r="O993" s="47">
        <f t="shared" si="243"/>
        <v>0</v>
      </c>
      <c r="P993" s="48">
        <f t="shared" si="236"/>
        <v>462.48604248969576</v>
      </c>
      <c r="Q993" s="50">
        <f t="shared" si="237"/>
        <v>0</v>
      </c>
      <c r="AB993" s="196"/>
      <c r="AC993" s="197"/>
      <c r="AD993" s="197"/>
      <c r="AE993" s="197"/>
      <c r="AF993" s="197"/>
      <c r="AG993" s="197"/>
      <c r="AH993" s="197"/>
      <c r="AI993" s="197"/>
      <c r="AJ993" s="197"/>
      <c r="AK993" s="197"/>
      <c r="AL993" s="197"/>
      <c r="AM993" s="197"/>
      <c r="AN993" s="197"/>
      <c r="AO993" s="197"/>
      <c r="AP993" s="197"/>
    </row>
    <row r="994" spans="5:42" x14ac:dyDescent="0.25">
      <c r="E994" s="49">
        <v>0</v>
      </c>
      <c r="F994" s="41">
        <v>989</v>
      </c>
      <c r="G994" s="42">
        <f t="shared" si="244"/>
        <v>102.41666666666664</v>
      </c>
      <c r="H994" s="43">
        <f t="shared" si="238"/>
        <v>0.28930499999999998</v>
      </c>
      <c r="I994" s="44">
        <f t="shared" si="239"/>
        <v>2.4108749999998628E-2</v>
      </c>
      <c r="J994" s="44">
        <f t="shared" si="245"/>
        <v>2.4066623392287507E-2</v>
      </c>
      <c r="K994" s="45">
        <f t="shared" si="235"/>
        <v>8.7498121763644382E-2</v>
      </c>
      <c r="L994" s="46">
        <f t="shared" si="240"/>
        <v>0</v>
      </c>
      <c r="M994" s="46">
        <f t="shared" si="241"/>
        <v>0</v>
      </c>
      <c r="N994" s="46">
        <f t="shared" si="242"/>
        <v>0</v>
      </c>
      <c r="O994" s="47">
        <f t="shared" si="243"/>
        <v>0</v>
      </c>
      <c r="P994" s="48">
        <f t="shared" si="236"/>
        <v>462.48604248969576</v>
      </c>
      <c r="Q994" s="50">
        <f t="shared" si="237"/>
        <v>0</v>
      </c>
      <c r="AB994" s="196"/>
      <c r="AC994" s="197"/>
      <c r="AD994" s="197"/>
      <c r="AE994" s="197"/>
      <c r="AF994" s="197"/>
      <c r="AG994" s="197"/>
      <c r="AH994" s="197"/>
      <c r="AI994" s="197"/>
      <c r="AJ994" s="197"/>
      <c r="AK994" s="197"/>
      <c r="AL994" s="197"/>
      <c r="AM994" s="197"/>
      <c r="AN994" s="197"/>
      <c r="AO994" s="197"/>
      <c r="AP994" s="197"/>
    </row>
    <row r="995" spans="5:42" x14ac:dyDescent="0.25">
      <c r="E995" s="49">
        <v>0</v>
      </c>
      <c r="F995" s="41">
        <v>990</v>
      </c>
      <c r="G995" s="42">
        <f t="shared" si="244"/>
        <v>102.49999999999997</v>
      </c>
      <c r="H995" s="43">
        <f t="shared" si="238"/>
        <v>0.28930499999999998</v>
      </c>
      <c r="I995" s="44">
        <f t="shared" si="239"/>
        <v>2.4108749999998628E-2</v>
      </c>
      <c r="J995" s="44">
        <f t="shared" si="245"/>
        <v>2.3486407185578727E-2</v>
      </c>
      <c r="K995" s="45">
        <f t="shared" si="235"/>
        <v>8.7282858687622852E-2</v>
      </c>
      <c r="L995" s="46">
        <f t="shared" si="240"/>
        <v>0</v>
      </c>
      <c r="M995" s="46">
        <f t="shared" si="241"/>
        <v>0</v>
      </c>
      <c r="N995" s="46">
        <f t="shared" si="242"/>
        <v>0</v>
      </c>
      <c r="O995" s="47">
        <f t="shared" si="243"/>
        <v>0</v>
      </c>
      <c r="P995" s="48">
        <f t="shared" si="236"/>
        <v>462.48604248969576</v>
      </c>
      <c r="Q995" s="50">
        <f t="shared" si="237"/>
        <v>0</v>
      </c>
      <c r="AB995" s="196"/>
      <c r="AC995" s="197"/>
      <c r="AD995" s="197"/>
      <c r="AE995" s="197"/>
      <c r="AF995" s="197"/>
      <c r="AG995" s="197"/>
      <c r="AH995" s="197"/>
      <c r="AI995" s="197"/>
      <c r="AJ995" s="197"/>
      <c r="AK995" s="197"/>
      <c r="AL995" s="197"/>
      <c r="AM995" s="197"/>
      <c r="AN995" s="197"/>
      <c r="AO995" s="197"/>
      <c r="AP995" s="197"/>
    </row>
    <row r="996" spans="5:42" x14ac:dyDescent="0.25">
      <c r="E996" s="49">
        <v>0</v>
      </c>
      <c r="F996" s="41">
        <v>991</v>
      </c>
      <c r="G996" s="42">
        <f t="shared" si="244"/>
        <v>102.5833333333333</v>
      </c>
      <c r="H996" s="43">
        <f t="shared" si="238"/>
        <v>0.28930499999999998</v>
      </c>
      <c r="I996" s="44">
        <f t="shared" si="239"/>
        <v>2.4108749999998628E-2</v>
      </c>
      <c r="J996" s="44">
        <f t="shared" si="245"/>
        <v>2.2920179266343436E-2</v>
      </c>
      <c r="K996" s="45">
        <f t="shared" si="235"/>
        <v>8.7068125202305266E-2</v>
      </c>
      <c r="L996" s="46">
        <f t="shared" si="240"/>
        <v>0</v>
      </c>
      <c r="M996" s="46">
        <f t="shared" si="241"/>
        <v>0</v>
      </c>
      <c r="N996" s="46">
        <f t="shared" si="242"/>
        <v>0</v>
      </c>
      <c r="O996" s="47">
        <f t="shared" si="243"/>
        <v>0</v>
      </c>
      <c r="P996" s="48">
        <f t="shared" si="236"/>
        <v>462.48604248969576</v>
      </c>
      <c r="Q996" s="50">
        <f t="shared" si="237"/>
        <v>0</v>
      </c>
      <c r="AB996" s="196"/>
      <c r="AC996" s="197"/>
      <c r="AD996" s="197"/>
      <c r="AE996" s="197"/>
      <c r="AF996" s="197"/>
      <c r="AG996" s="197"/>
      <c r="AH996" s="197"/>
      <c r="AI996" s="197"/>
      <c r="AJ996" s="197"/>
      <c r="AK996" s="197"/>
      <c r="AL996" s="197"/>
      <c r="AM996" s="197"/>
      <c r="AN996" s="197"/>
      <c r="AO996" s="197"/>
      <c r="AP996" s="197"/>
    </row>
    <row r="997" spans="5:42" x14ac:dyDescent="0.25">
      <c r="E997" s="49">
        <v>0</v>
      </c>
      <c r="F997" s="41">
        <v>992</v>
      </c>
      <c r="G997" s="42">
        <f t="shared" si="244"/>
        <v>102.66666666666663</v>
      </c>
      <c r="H997" s="43">
        <f t="shared" si="238"/>
        <v>0.28930499999999998</v>
      </c>
      <c r="I997" s="44">
        <f t="shared" si="239"/>
        <v>2.4108749999998628E-2</v>
      </c>
      <c r="J997" s="44">
        <f t="shared" si="245"/>
        <v>2.236760239445601E-2</v>
      </c>
      <c r="K997" s="45">
        <f t="shared" si="235"/>
        <v>8.6853920004791377E-2</v>
      </c>
      <c r="L997" s="46">
        <f t="shared" si="240"/>
        <v>0</v>
      </c>
      <c r="M997" s="46">
        <f t="shared" si="241"/>
        <v>0</v>
      </c>
      <c r="N997" s="46">
        <f t="shared" si="242"/>
        <v>0</v>
      </c>
      <c r="O997" s="47">
        <f t="shared" si="243"/>
        <v>0</v>
      </c>
      <c r="P997" s="48">
        <f t="shared" si="236"/>
        <v>462.48604248969576</v>
      </c>
      <c r="Q997" s="50">
        <f t="shared" si="237"/>
        <v>0</v>
      </c>
      <c r="AB997" s="196"/>
      <c r="AC997" s="197"/>
      <c r="AD997" s="197"/>
      <c r="AE997" s="197"/>
      <c r="AF997" s="197"/>
      <c r="AG997" s="197"/>
      <c r="AH997" s="197"/>
      <c r="AI997" s="197"/>
      <c r="AJ997" s="197"/>
      <c r="AK997" s="197"/>
      <c r="AL997" s="197"/>
      <c r="AM997" s="197"/>
      <c r="AN997" s="197"/>
      <c r="AO997" s="197"/>
      <c r="AP997" s="197"/>
    </row>
    <row r="998" spans="5:42" x14ac:dyDescent="0.25">
      <c r="E998" s="49">
        <v>0</v>
      </c>
      <c r="F998" s="41">
        <v>993</v>
      </c>
      <c r="G998" s="42">
        <f t="shared" si="244"/>
        <v>102.74999999999996</v>
      </c>
      <c r="H998" s="43">
        <f t="shared" si="238"/>
        <v>0.28930499999999998</v>
      </c>
      <c r="I998" s="44">
        <f t="shared" si="239"/>
        <v>2.4108749999998628E-2</v>
      </c>
      <c r="J998" s="44">
        <f t="shared" si="245"/>
        <v>2.1828347460228697E-2</v>
      </c>
      <c r="K998" s="45">
        <f t="shared" si="235"/>
        <v>8.6640241795386347E-2</v>
      </c>
      <c r="L998" s="46">
        <f t="shared" si="240"/>
        <v>0</v>
      </c>
      <c r="M998" s="46">
        <f t="shared" si="241"/>
        <v>0</v>
      </c>
      <c r="N998" s="46">
        <f t="shared" si="242"/>
        <v>0</v>
      </c>
      <c r="O998" s="47">
        <f t="shared" si="243"/>
        <v>0</v>
      </c>
      <c r="P998" s="48">
        <f t="shared" si="236"/>
        <v>462.48604248969576</v>
      </c>
      <c r="Q998" s="50">
        <f t="shared" si="237"/>
        <v>0</v>
      </c>
      <c r="AB998" s="196"/>
      <c r="AC998" s="197"/>
      <c r="AD998" s="197"/>
      <c r="AE998" s="197"/>
      <c r="AF998" s="197"/>
      <c r="AG998" s="197"/>
      <c r="AH998" s="197"/>
      <c r="AI998" s="197"/>
      <c r="AJ998" s="197"/>
      <c r="AK998" s="197"/>
      <c r="AL998" s="197"/>
      <c r="AM998" s="197"/>
      <c r="AN998" s="197"/>
      <c r="AO998" s="197"/>
      <c r="AP998" s="197"/>
    </row>
    <row r="999" spans="5:42" x14ac:dyDescent="0.25">
      <c r="E999" s="49">
        <v>0</v>
      </c>
      <c r="F999" s="41">
        <v>994</v>
      </c>
      <c r="G999" s="42">
        <f t="shared" si="244"/>
        <v>102.83333333333329</v>
      </c>
      <c r="H999" s="43">
        <f t="shared" si="238"/>
        <v>0.28930499999999998</v>
      </c>
      <c r="I999" s="44">
        <f t="shared" si="239"/>
        <v>2.4108749999998628E-2</v>
      </c>
      <c r="J999" s="44">
        <f t="shared" si="245"/>
        <v>2.1302093288396936E-2</v>
      </c>
      <c r="K999" s="45">
        <f t="shared" si="235"/>
        <v>8.6427089277592822E-2</v>
      </c>
      <c r="L999" s="46">
        <f t="shared" si="240"/>
        <v>0</v>
      </c>
      <c r="M999" s="46">
        <f t="shared" si="241"/>
        <v>0</v>
      </c>
      <c r="N999" s="46">
        <f t="shared" si="242"/>
        <v>0</v>
      </c>
      <c r="O999" s="47">
        <f t="shared" si="243"/>
        <v>0</v>
      </c>
      <c r="P999" s="48">
        <f t="shared" si="236"/>
        <v>462.48604248969576</v>
      </c>
      <c r="Q999" s="50">
        <f t="shared" si="237"/>
        <v>0</v>
      </c>
      <c r="AB999" s="196"/>
      <c r="AC999" s="197"/>
      <c r="AD999" s="197"/>
      <c r="AE999" s="197"/>
      <c r="AF999" s="197"/>
      <c r="AG999" s="197"/>
      <c r="AH999" s="197"/>
      <c r="AI999" s="197"/>
      <c r="AJ999" s="197"/>
      <c r="AK999" s="197"/>
      <c r="AL999" s="197"/>
      <c r="AM999" s="197"/>
      <c r="AN999" s="197"/>
      <c r="AO999" s="197"/>
      <c r="AP999" s="197"/>
    </row>
    <row r="1000" spans="5:42" x14ac:dyDescent="0.25">
      <c r="E1000" s="49">
        <v>0</v>
      </c>
      <c r="F1000" s="41">
        <v>995</v>
      </c>
      <c r="G1000" s="42">
        <f t="shared" si="244"/>
        <v>102.91666666666661</v>
      </c>
      <c r="H1000" s="43">
        <f t="shared" si="238"/>
        <v>0.28930499999999998</v>
      </c>
      <c r="I1000" s="44">
        <f t="shared" si="239"/>
        <v>2.4108750000015073E-2</v>
      </c>
      <c r="J1000" s="44">
        <f t="shared" si="245"/>
        <v>2.0788526446830324E-2</v>
      </c>
      <c r="K1000" s="45">
        <f t="shared" si="235"/>
        <v>8.6214461158103148E-2</v>
      </c>
      <c r="L1000" s="46">
        <f t="shared" si="240"/>
        <v>0</v>
      </c>
      <c r="M1000" s="46">
        <f t="shared" si="241"/>
        <v>0</v>
      </c>
      <c r="N1000" s="46">
        <f t="shared" si="242"/>
        <v>0</v>
      </c>
      <c r="O1000" s="47">
        <f t="shared" si="243"/>
        <v>0</v>
      </c>
      <c r="P1000" s="48">
        <f t="shared" si="236"/>
        <v>462.48604248969576</v>
      </c>
      <c r="Q1000" s="50">
        <f t="shared" si="237"/>
        <v>0</v>
      </c>
      <c r="AB1000" s="196"/>
      <c r="AC1000" s="197"/>
      <c r="AD1000" s="197"/>
      <c r="AE1000" s="197"/>
      <c r="AF1000" s="197"/>
      <c r="AG1000" s="197"/>
      <c r="AH1000" s="197"/>
      <c r="AI1000" s="197"/>
      <c r="AJ1000" s="197"/>
      <c r="AK1000" s="197"/>
      <c r="AL1000" s="197"/>
      <c r="AM1000" s="197"/>
      <c r="AN1000" s="197"/>
      <c r="AO1000" s="197"/>
      <c r="AP1000" s="197"/>
    </row>
    <row r="1001" spans="5:42" x14ac:dyDescent="0.25">
      <c r="E1001" s="49">
        <v>1</v>
      </c>
      <c r="F1001" s="41">
        <v>996</v>
      </c>
      <c r="G1001" s="42">
        <v>103</v>
      </c>
      <c r="H1001" s="43">
        <f t="shared" si="238"/>
        <v>0.31339099999999998</v>
      </c>
      <c r="I1001" s="44">
        <f t="shared" si="239"/>
        <v>2.6115916666665181E-2</v>
      </c>
      <c r="J1001" s="44">
        <f t="shared" si="245"/>
        <v>2.0287341059854989E-2</v>
      </c>
      <c r="K1001" s="45">
        <f t="shared" si="235"/>
        <v>8.6002356146791442E-2</v>
      </c>
      <c r="L1001" s="46">
        <f t="shared" si="240"/>
        <v>0</v>
      </c>
      <c r="M1001" s="46">
        <f t="shared" si="241"/>
        <v>0</v>
      </c>
      <c r="N1001" s="46">
        <f t="shared" si="242"/>
        <v>0</v>
      </c>
      <c r="O1001" s="47">
        <f t="shared" si="243"/>
        <v>0</v>
      </c>
      <c r="P1001" s="48">
        <f t="shared" si="236"/>
        <v>462.48604248969576</v>
      </c>
      <c r="Q1001" s="50">
        <f t="shared" si="237"/>
        <v>0</v>
      </c>
      <c r="AB1001" s="196"/>
      <c r="AC1001" s="197"/>
      <c r="AD1001" s="197"/>
      <c r="AE1001" s="197"/>
      <c r="AF1001" s="197"/>
      <c r="AG1001" s="197"/>
      <c r="AH1001" s="197"/>
      <c r="AI1001" s="197"/>
      <c r="AJ1001" s="197"/>
      <c r="AK1001" s="197"/>
      <c r="AL1001" s="197"/>
      <c r="AM1001" s="197"/>
      <c r="AN1001" s="197"/>
      <c r="AO1001" s="197"/>
      <c r="AP1001" s="197"/>
    </row>
    <row r="1002" spans="5:42" x14ac:dyDescent="0.25">
      <c r="E1002" s="49">
        <v>0</v>
      </c>
      <c r="F1002" s="41">
        <v>997</v>
      </c>
      <c r="G1002" s="42">
        <f t="shared" si="244"/>
        <v>103.08333333333333</v>
      </c>
      <c r="H1002" s="43">
        <f t="shared" si="238"/>
        <v>0.31339099999999998</v>
      </c>
      <c r="I1002" s="44">
        <f t="shared" si="239"/>
        <v>2.6115916666665181E-2</v>
      </c>
      <c r="J1002" s="44">
        <f t="shared" si="245"/>
        <v>1.9757518551347601E-2</v>
      </c>
      <c r="K1002" s="45">
        <f t="shared" si="235"/>
        <v>8.579077295670573E-2</v>
      </c>
      <c r="L1002" s="46">
        <f t="shared" si="240"/>
        <v>0</v>
      </c>
      <c r="M1002" s="46">
        <f t="shared" si="241"/>
        <v>0</v>
      </c>
      <c r="N1002" s="46">
        <f t="shared" si="242"/>
        <v>0</v>
      </c>
      <c r="O1002" s="47">
        <f t="shared" si="243"/>
        <v>0</v>
      </c>
      <c r="P1002" s="48">
        <f t="shared" si="236"/>
        <v>462.48604248969576</v>
      </c>
      <c r="Q1002" s="50">
        <f t="shared" si="237"/>
        <v>0</v>
      </c>
      <c r="AB1002" s="196"/>
      <c r="AC1002" s="197"/>
      <c r="AD1002" s="197"/>
      <c r="AE1002" s="197"/>
      <c r="AF1002" s="197"/>
      <c r="AG1002" s="197"/>
      <c r="AH1002" s="197"/>
      <c r="AI1002" s="197"/>
      <c r="AJ1002" s="197"/>
      <c r="AK1002" s="197"/>
      <c r="AL1002" s="197"/>
      <c r="AM1002" s="197"/>
      <c r="AN1002" s="197"/>
      <c r="AO1002" s="197"/>
      <c r="AP1002" s="197"/>
    </row>
    <row r="1003" spans="5:42" x14ac:dyDescent="0.25">
      <c r="E1003" s="49">
        <v>0</v>
      </c>
      <c r="F1003" s="41">
        <v>998</v>
      </c>
      <c r="G1003" s="42">
        <f t="shared" si="244"/>
        <v>103.16666666666666</v>
      </c>
      <c r="H1003" s="43">
        <f t="shared" si="238"/>
        <v>0.31339099999999998</v>
      </c>
      <c r="I1003" s="44">
        <f t="shared" si="239"/>
        <v>2.6115916666665181E-2</v>
      </c>
      <c r="J1003" s="44">
        <f t="shared" si="245"/>
        <v>1.9241532843320516E-2</v>
      </c>
      <c r="K1003" s="45">
        <f t="shared" si="235"/>
        <v>8.5579710304060322E-2</v>
      </c>
      <c r="L1003" s="46">
        <f t="shared" si="240"/>
        <v>0</v>
      </c>
      <c r="M1003" s="46">
        <f t="shared" si="241"/>
        <v>0</v>
      </c>
      <c r="N1003" s="46">
        <f t="shared" si="242"/>
        <v>0</v>
      </c>
      <c r="O1003" s="47">
        <f t="shared" si="243"/>
        <v>0</v>
      </c>
      <c r="P1003" s="48">
        <f t="shared" si="236"/>
        <v>462.48604248969576</v>
      </c>
      <c r="Q1003" s="50">
        <f t="shared" si="237"/>
        <v>0</v>
      </c>
      <c r="AB1003" s="196"/>
      <c r="AC1003" s="197"/>
      <c r="AD1003" s="197"/>
      <c r="AE1003" s="197"/>
      <c r="AF1003" s="197"/>
      <c r="AG1003" s="197"/>
      <c r="AH1003" s="197"/>
      <c r="AI1003" s="197"/>
      <c r="AJ1003" s="197"/>
      <c r="AK1003" s="197"/>
      <c r="AL1003" s="197"/>
      <c r="AM1003" s="197"/>
      <c r="AN1003" s="197"/>
      <c r="AO1003" s="197"/>
      <c r="AP1003" s="197"/>
    </row>
    <row r="1004" spans="5:42" x14ac:dyDescent="0.25">
      <c r="E1004" s="49">
        <v>0</v>
      </c>
      <c r="F1004" s="41">
        <v>999</v>
      </c>
      <c r="G1004" s="42">
        <f t="shared" si="244"/>
        <v>103.24999999999999</v>
      </c>
      <c r="H1004" s="43">
        <f t="shared" si="238"/>
        <v>0.31339099999999998</v>
      </c>
      <c r="I1004" s="44">
        <f t="shared" si="239"/>
        <v>2.6115916666665181E-2</v>
      </c>
      <c r="J1004" s="44">
        <f t="shared" si="245"/>
        <v>1.8739022575045457E-2</v>
      </c>
      <c r="K1004" s="45">
        <f t="shared" si="235"/>
        <v>8.5369166908227823E-2</v>
      </c>
      <c r="L1004" s="46">
        <f t="shared" si="240"/>
        <v>0</v>
      </c>
      <c r="M1004" s="46">
        <f t="shared" si="241"/>
        <v>0</v>
      </c>
      <c r="N1004" s="46">
        <f t="shared" si="242"/>
        <v>0</v>
      </c>
      <c r="O1004" s="47">
        <f t="shared" si="243"/>
        <v>0</v>
      </c>
      <c r="P1004" s="48">
        <f t="shared" si="236"/>
        <v>462.48604248969576</v>
      </c>
      <c r="Q1004" s="50">
        <f t="shared" si="237"/>
        <v>0</v>
      </c>
      <c r="AB1004" s="196"/>
      <c r="AC1004" s="197"/>
      <c r="AD1004" s="197"/>
      <c r="AE1004" s="197"/>
      <c r="AF1004" s="197"/>
      <c r="AG1004" s="197"/>
      <c r="AH1004" s="197"/>
      <c r="AI1004" s="197"/>
      <c r="AJ1004" s="197"/>
      <c r="AK1004" s="197"/>
      <c r="AL1004" s="197"/>
      <c r="AM1004" s="197"/>
      <c r="AN1004" s="197"/>
      <c r="AO1004" s="197"/>
      <c r="AP1004" s="197"/>
    </row>
    <row r="1005" spans="5:42" x14ac:dyDescent="0.25">
      <c r="E1005" s="49">
        <v>0</v>
      </c>
      <c r="F1005" s="41">
        <v>1000</v>
      </c>
      <c r="G1005" s="42">
        <f t="shared" si="244"/>
        <v>103.33333333333331</v>
      </c>
      <c r="H1005" s="43">
        <f t="shared" si="238"/>
        <v>0.31339099999999998</v>
      </c>
      <c r="I1005" s="44">
        <f t="shared" si="239"/>
        <v>2.6115916666665181E-2</v>
      </c>
      <c r="J1005" s="44">
        <f t="shared" si="245"/>
        <v>1.8249635823060814E-2</v>
      </c>
      <c r="K1005" s="45">
        <f t="shared" si="235"/>
        <v>8.5159141491731441E-2</v>
      </c>
      <c r="L1005" s="46">
        <f t="shared" si="240"/>
        <v>0</v>
      </c>
      <c r="M1005" s="46">
        <f t="shared" si="241"/>
        <v>0</v>
      </c>
      <c r="N1005" s="46">
        <f t="shared" si="242"/>
        <v>0</v>
      </c>
      <c r="O1005" s="47">
        <f t="shared" si="243"/>
        <v>0</v>
      </c>
      <c r="P1005" s="48">
        <f t="shared" si="236"/>
        <v>462.48604248969576</v>
      </c>
      <c r="Q1005" s="50">
        <f t="shared" si="237"/>
        <v>0</v>
      </c>
      <c r="AB1005" s="196"/>
      <c r="AC1005" s="197"/>
      <c r="AD1005" s="197"/>
      <c r="AE1005" s="197"/>
      <c r="AF1005" s="197"/>
      <c r="AG1005" s="197"/>
      <c r="AH1005" s="197"/>
      <c r="AI1005" s="197"/>
      <c r="AJ1005" s="197"/>
      <c r="AK1005" s="197"/>
      <c r="AL1005" s="197"/>
      <c r="AM1005" s="197"/>
      <c r="AN1005" s="197"/>
      <c r="AO1005" s="197"/>
      <c r="AP1005" s="197"/>
    </row>
    <row r="1006" spans="5:42" x14ac:dyDescent="0.25">
      <c r="E1006" s="49">
        <v>0</v>
      </c>
      <c r="F1006" s="41">
        <v>1001</v>
      </c>
      <c r="G1006" s="42">
        <f t="shared" si="244"/>
        <v>103.41666666666664</v>
      </c>
      <c r="H1006" s="43">
        <f t="shared" si="238"/>
        <v>0.31339099999999998</v>
      </c>
      <c r="I1006" s="44">
        <f t="shared" si="239"/>
        <v>2.6115916666665181E-2</v>
      </c>
      <c r="J1006" s="44">
        <f t="shared" si="245"/>
        <v>1.7773029854708772E-2</v>
      </c>
      <c r="K1006" s="45">
        <f t="shared" si="235"/>
        <v>8.4949632780237219E-2</v>
      </c>
      <c r="L1006" s="46">
        <f t="shared" si="240"/>
        <v>0</v>
      </c>
      <c r="M1006" s="46">
        <f t="shared" si="241"/>
        <v>0</v>
      </c>
      <c r="N1006" s="46">
        <f t="shared" si="242"/>
        <v>0</v>
      </c>
      <c r="O1006" s="47">
        <f t="shared" si="243"/>
        <v>0</v>
      </c>
      <c r="P1006" s="48">
        <f t="shared" si="236"/>
        <v>462.48604248969576</v>
      </c>
      <c r="Q1006" s="50">
        <f t="shared" si="237"/>
        <v>0</v>
      </c>
      <c r="AB1006" s="196"/>
      <c r="AC1006" s="197"/>
      <c r="AD1006" s="197"/>
      <c r="AE1006" s="197"/>
      <c r="AF1006" s="197"/>
      <c r="AG1006" s="197"/>
      <c r="AH1006" s="197"/>
      <c r="AI1006" s="197"/>
      <c r="AJ1006" s="197"/>
      <c r="AK1006" s="197"/>
      <c r="AL1006" s="197"/>
      <c r="AM1006" s="197"/>
      <c r="AN1006" s="197"/>
      <c r="AO1006" s="197"/>
      <c r="AP1006" s="197"/>
    </row>
    <row r="1007" spans="5:42" x14ac:dyDescent="0.25">
      <c r="E1007" s="49">
        <v>0</v>
      </c>
      <c r="F1007" s="41">
        <v>1002</v>
      </c>
      <c r="G1007" s="42">
        <f t="shared" si="244"/>
        <v>103.49999999999997</v>
      </c>
      <c r="H1007" s="43">
        <f t="shared" si="238"/>
        <v>0.31339099999999998</v>
      </c>
      <c r="I1007" s="44">
        <f t="shared" si="239"/>
        <v>2.6115916666665181E-2</v>
      </c>
      <c r="J1007" s="44">
        <f t="shared" si="245"/>
        <v>1.7308870888109045E-2</v>
      </c>
      <c r="K1007" s="45">
        <f t="shared" si="235"/>
        <v>8.4740639502546442E-2</v>
      </c>
      <c r="L1007" s="46">
        <f t="shared" si="240"/>
        <v>0</v>
      </c>
      <c r="M1007" s="46">
        <f t="shared" si="241"/>
        <v>0</v>
      </c>
      <c r="N1007" s="46">
        <f t="shared" si="242"/>
        <v>0</v>
      </c>
      <c r="O1007" s="47">
        <f t="shared" si="243"/>
        <v>0</v>
      </c>
      <c r="P1007" s="48">
        <f t="shared" si="236"/>
        <v>462.48604248969576</v>
      </c>
      <c r="Q1007" s="50">
        <f t="shared" si="237"/>
        <v>0</v>
      </c>
      <c r="AB1007" s="196"/>
      <c r="AC1007" s="197"/>
      <c r="AD1007" s="197"/>
      <c r="AE1007" s="197"/>
      <c r="AF1007" s="197"/>
      <c r="AG1007" s="197"/>
      <c r="AH1007" s="197"/>
      <c r="AI1007" s="197"/>
      <c r="AJ1007" s="197"/>
      <c r="AK1007" s="197"/>
      <c r="AL1007" s="197"/>
      <c r="AM1007" s="197"/>
      <c r="AN1007" s="197"/>
      <c r="AO1007" s="197"/>
      <c r="AP1007" s="197"/>
    </row>
    <row r="1008" spans="5:42" x14ac:dyDescent="0.25">
      <c r="E1008" s="49">
        <v>0</v>
      </c>
      <c r="F1008" s="41">
        <v>1003</v>
      </c>
      <c r="G1008" s="42">
        <f t="shared" si="244"/>
        <v>103.5833333333333</v>
      </c>
      <c r="H1008" s="43">
        <f t="shared" si="238"/>
        <v>0.31339099999999998</v>
      </c>
      <c r="I1008" s="44">
        <f t="shared" si="239"/>
        <v>2.6115916666665181E-2</v>
      </c>
      <c r="J1008" s="44">
        <f t="shared" si="245"/>
        <v>1.6856833858401123E-2</v>
      </c>
      <c r="K1008" s="45">
        <f t="shared" si="235"/>
        <v>8.4532160390587599E-2</v>
      </c>
      <c r="L1008" s="46">
        <f t="shared" si="240"/>
        <v>0</v>
      </c>
      <c r="M1008" s="46">
        <f t="shared" si="241"/>
        <v>0</v>
      </c>
      <c r="N1008" s="46">
        <f t="shared" si="242"/>
        <v>0</v>
      </c>
      <c r="O1008" s="47">
        <f t="shared" si="243"/>
        <v>0</v>
      </c>
      <c r="P1008" s="48">
        <f t="shared" si="236"/>
        <v>462.48604248969576</v>
      </c>
      <c r="Q1008" s="50">
        <f t="shared" si="237"/>
        <v>0</v>
      </c>
      <c r="AB1008" s="196"/>
      <c r="AC1008" s="197"/>
      <c r="AD1008" s="197"/>
      <c r="AE1008" s="197"/>
      <c r="AF1008" s="197"/>
      <c r="AG1008" s="197"/>
      <c r="AH1008" s="197"/>
      <c r="AI1008" s="197"/>
      <c r="AJ1008" s="197"/>
      <c r="AK1008" s="197"/>
      <c r="AL1008" s="197"/>
      <c r="AM1008" s="197"/>
      <c r="AN1008" s="197"/>
      <c r="AO1008" s="197"/>
      <c r="AP1008" s="197"/>
    </row>
    <row r="1009" spans="5:42" x14ac:dyDescent="0.25">
      <c r="E1009" s="49">
        <v>0</v>
      </c>
      <c r="F1009" s="41">
        <v>1004</v>
      </c>
      <c r="G1009" s="42">
        <f t="shared" si="244"/>
        <v>103.66666666666663</v>
      </c>
      <c r="H1009" s="43">
        <f t="shared" si="238"/>
        <v>0.31339099999999998</v>
      </c>
      <c r="I1009" s="44">
        <f t="shared" si="239"/>
        <v>2.6115916666665181E-2</v>
      </c>
      <c r="J1009" s="44">
        <f t="shared" si="245"/>
        <v>1.6416602190091299E-2</v>
      </c>
      <c r="K1009" s="45">
        <f t="shared" si="235"/>
        <v>8.4324194179409062E-2</v>
      </c>
      <c r="L1009" s="46">
        <f t="shared" si="240"/>
        <v>0</v>
      </c>
      <c r="M1009" s="46">
        <f t="shared" si="241"/>
        <v>0</v>
      </c>
      <c r="N1009" s="46">
        <f t="shared" si="242"/>
        <v>0</v>
      </c>
      <c r="O1009" s="47">
        <f t="shared" si="243"/>
        <v>0</v>
      </c>
      <c r="P1009" s="48">
        <f t="shared" si="236"/>
        <v>462.48604248969576</v>
      </c>
      <c r="Q1009" s="50">
        <f t="shared" si="237"/>
        <v>0</v>
      </c>
      <c r="AB1009" s="196"/>
      <c r="AC1009" s="197"/>
      <c r="AD1009" s="197"/>
      <c r="AE1009" s="197"/>
      <c r="AF1009" s="197"/>
      <c r="AG1009" s="197"/>
      <c r="AH1009" s="197"/>
      <c r="AI1009" s="197"/>
      <c r="AJ1009" s="197"/>
      <c r="AK1009" s="197"/>
      <c r="AL1009" s="197"/>
      <c r="AM1009" s="197"/>
      <c r="AN1009" s="197"/>
      <c r="AO1009" s="197"/>
      <c r="AP1009" s="197"/>
    </row>
    <row r="1010" spans="5:42" x14ac:dyDescent="0.25">
      <c r="E1010" s="49">
        <v>0</v>
      </c>
      <c r="F1010" s="41">
        <v>1005</v>
      </c>
      <c r="G1010" s="42">
        <f t="shared" si="244"/>
        <v>103.74999999999996</v>
      </c>
      <c r="H1010" s="43">
        <f t="shared" si="238"/>
        <v>0.31339099999999998</v>
      </c>
      <c r="I1010" s="44">
        <f t="shared" si="239"/>
        <v>2.6115916666665181E-2</v>
      </c>
      <c r="J1010" s="44">
        <f t="shared" si="245"/>
        <v>1.5987867575345083E-2</v>
      </c>
      <c r="K1010" s="45">
        <f t="shared" si="235"/>
        <v>8.4116739607171198E-2</v>
      </c>
      <c r="L1010" s="46">
        <f t="shared" si="240"/>
        <v>0</v>
      </c>
      <c r="M1010" s="46">
        <f t="shared" si="241"/>
        <v>0</v>
      </c>
      <c r="N1010" s="46">
        <f t="shared" si="242"/>
        <v>0</v>
      </c>
      <c r="O1010" s="47">
        <f t="shared" si="243"/>
        <v>0</v>
      </c>
      <c r="P1010" s="48">
        <f t="shared" si="236"/>
        <v>462.48604248969576</v>
      </c>
      <c r="Q1010" s="50">
        <f t="shared" si="237"/>
        <v>0</v>
      </c>
      <c r="AB1010" s="196"/>
      <c r="AC1010" s="197"/>
      <c r="AD1010" s="197"/>
      <c r="AE1010" s="197"/>
      <c r="AF1010" s="197"/>
      <c r="AG1010" s="197"/>
      <c r="AH1010" s="197"/>
      <c r="AI1010" s="197"/>
      <c r="AJ1010" s="197"/>
      <c r="AK1010" s="197"/>
      <c r="AL1010" s="197"/>
      <c r="AM1010" s="197"/>
      <c r="AN1010" s="197"/>
      <c r="AO1010" s="197"/>
      <c r="AP1010" s="197"/>
    </row>
    <row r="1011" spans="5:42" x14ac:dyDescent="0.25">
      <c r="E1011" s="49">
        <v>0</v>
      </c>
      <c r="F1011" s="41">
        <v>1006</v>
      </c>
      <c r="G1011" s="42">
        <f t="shared" si="244"/>
        <v>103.83333333333329</v>
      </c>
      <c r="H1011" s="43">
        <f t="shared" si="238"/>
        <v>0.31339099999999998</v>
      </c>
      <c r="I1011" s="44">
        <f t="shared" si="239"/>
        <v>2.6115916666665181E-2</v>
      </c>
      <c r="J1011" s="44">
        <f t="shared" si="245"/>
        <v>1.5570329758069695E-2</v>
      </c>
      <c r="K1011" s="45">
        <f t="shared" si="235"/>
        <v>8.3909795415138627E-2</v>
      </c>
      <c r="L1011" s="46">
        <f t="shared" si="240"/>
        <v>0</v>
      </c>
      <c r="M1011" s="46">
        <f t="shared" si="241"/>
        <v>0</v>
      </c>
      <c r="N1011" s="46">
        <f t="shared" si="242"/>
        <v>0</v>
      </c>
      <c r="O1011" s="47">
        <f t="shared" si="243"/>
        <v>0</v>
      </c>
      <c r="P1011" s="48">
        <f t="shared" si="236"/>
        <v>462.48604248969576</v>
      </c>
      <c r="Q1011" s="50">
        <f t="shared" si="237"/>
        <v>0</v>
      </c>
      <c r="AB1011" s="196"/>
      <c r="AC1011" s="197"/>
      <c r="AD1011" s="197"/>
      <c r="AE1011" s="197"/>
      <c r="AF1011" s="197"/>
      <c r="AG1011" s="197"/>
      <c r="AH1011" s="197"/>
      <c r="AI1011" s="197"/>
      <c r="AJ1011" s="197"/>
      <c r="AK1011" s="197"/>
      <c r="AL1011" s="197"/>
      <c r="AM1011" s="197"/>
      <c r="AN1011" s="197"/>
      <c r="AO1011" s="197"/>
      <c r="AP1011" s="197"/>
    </row>
    <row r="1012" spans="5:42" x14ac:dyDescent="0.25">
      <c r="E1012" s="49">
        <v>0</v>
      </c>
      <c r="F1012" s="41">
        <v>1007</v>
      </c>
      <c r="G1012" s="42">
        <f t="shared" si="244"/>
        <v>103.91666666666661</v>
      </c>
      <c r="H1012" s="43">
        <f t="shared" si="238"/>
        <v>0.31339099999999998</v>
      </c>
      <c r="I1012" s="44">
        <f t="shared" si="239"/>
        <v>2.6115916666682993E-2</v>
      </c>
      <c r="J1012" s="44">
        <f t="shared" si="245"/>
        <v>1.5163696323635451E-2</v>
      </c>
      <c r="K1012" s="45">
        <f t="shared" si="235"/>
        <v>8.3703360347672923E-2</v>
      </c>
      <c r="L1012" s="46">
        <f t="shared" si="240"/>
        <v>0</v>
      </c>
      <c r="M1012" s="46">
        <f t="shared" si="241"/>
        <v>0</v>
      </c>
      <c r="N1012" s="46">
        <f t="shared" si="242"/>
        <v>0</v>
      </c>
      <c r="O1012" s="47">
        <f t="shared" si="243"/>
        <v>0</v>
      </c>
      <c r="P1012" s="48">
        <f t="shared" si="236"/>
        <v>462.48604248969576</v>
      </c>
      <c r="Q1012" s="50">
        <f t="shared" si="237"/>
        <v>0</v>
      </c>
      <c r="AB1012" s="196"/>
      <c r="AC1012" s="197"/>
      <c r="AD1012" s="197"/>
      <c r="AE1012" s="197"/>
      <c r="AF1012" s="197"/>
      <c r="AG1012" s="197"/>
      <c r="AH1012" s="197"/>
      <c r="AI1012" s="197"/>
      <c r="AJ1012" s="197"/>
      <c r="AK1012" s="197"/>
      <c r="AL1012" s="197"/>
      <c r="AM1012" s="197"/>
      <c r="AN1012" s="197"/>
      <c r="AO1012" s="197"/>
      <c r="AP1012" s="197"/>
    </row>
    <row r="1013" spans="5:42" x14ac:dyDescent="0.25">
      <c r="E1013" s="49">
        <v>1</v>
      </c>
      <c r="F1013" s="41">
        <v>1008</v>
      </c>
      <c r="G1013" s="42">
        <v>104</v>
      </c>
      <c r="H1013" s="43">
        <f t="shared" si="238"/>
        <v>0.34094000000000002</v>
      </c>
      <c r="I1013" s="44">
        <f t="shared" si="239"/>
        <v>2.8411666666665055E-2</v>
      </c>
      <c r="J1013" s="44">
        <f t="shared" si="245"/>
        <v>1.47676824940885E-2</v>
      </c>
      <c r="K1013" s="45">
        <f t="shared" si="235"/>
        <v>8.3497433152224659E-2</v>
      </c>
      <c r="L1013" s="46">
        <f t="shared" si="240"/>
        <v>0</v>
      </c>
      <c r="M1013" s="46">
        <f t="shared" si="241"/>
        <v>0</v>
      </c>
      <c r="N1013" s="46">
        <f t="shared" si="242"/>
        <v>0</v>
      </c>
      <c r="O1013" s="47">
        <f t="shared" si="243"/>
        <v>0</v>
      </c>
      <c r="P1013" s="48">
        <f t="shared" si="236"/>
        <v>462.48604248969576</v>
      </c>
      <c r="Q1013" s="50">
        <f t="shared" si="237"/>
        <v>0</v>
      </c>
      <c r="AB1013" s="196"/>
      <c r="AC1013" s="197"/>
      <c r="AD1013" s="197"/>
      <c r="AE1013" s="197"/>
      <c r="AF1013" s="197"/>
      <c r="AG1013" s="197"/>
      <c r="AH1013" s="197"/>
      <c r="AI1013" s="197"/>
      <c r="AJ1013" s="197"/>
      <c r="AK1013" s="197"/>
      <c r="AL1013" s="197"/>
      <c r="AM1013" s="197"/>
      <c r="AN1013" s="197"/>
      <c r="AO1013" s="197"/>
      <c r="AP1013" s="197"/>
    </row>
    <row r="1014" spans="5:42" x14ac:dyDescent="0.25">
      <c r="E1014" s="49">
        <v>0</v>
      </c>
      <c r="F1014" s="41">
        <v>1009</v>
      </c>
      <c r="G1014" s="42">
        <f t="shared" si="244"/>
        <v>104.08333333333333</v>
      </c>
      <c r="H1014" s="43">
        <f t="shared" si="238"/>
        <v>0.34094000000000002</v>
      </c>
      <c r="I1014" s="44">
        <f t="shared" si="239"/>
        <v>2.8411666666665055E-2</v>
      </c>
      <c r="J1014" s="44">
        <f t="shared" si="245"/>
        <v>1.4348108021627313E-2</v>
      </c>
      <c r="K1014" s="45">
        <f t="shared" si="235"/>
        <v>8.3292012579325919E-2</v>
      </c>
      <c r="L1014" s="46">
        <f t="shared" si="240"/>
        <v>0</v>
      </c>
      <c r="M1014" s="46">
        <f t="shared" si="241"/>
        <v>0</v>
      </c>
      <c r="N1014" s="46">
        <f t="shared" si="242"/>
        <v>0</v>
      </c>
      <c r="O1014" s="47">
        <f t="shared" si="243"/>
        <v>0</v>
      </c>
      <c r="P1014" s="48">
        <f t="shared" si="236"/>
        <v>462.48604248969576</v>
      </c>
      <c r="Q1014" s="50">
        <f t="shared" si="237"/>
        <v>0</v>
      </c>
      <c r="AB1014" s="196"/>
      <c r="AC1014" s="197"/>
      <c r="AD1014" s="197"/>
      <c r="AE1014" s="197"/>
      <c r="AF1014" s="197"/>
      <c r="AG1014" s="197"/>
      <c r="AH1014" s="197"/>
      <c r="AI1014" s="197"/>
      <c r="AJ1014" s="197"/>
      <c r="AK1014" s="197"/>
      <c r="AL1014" s="197"/>
      <c r="AM1014" s="197"/>
      <c r="AN1014" s="197"/>
      <c r="AO1014" s="197"/>
      <c r="AP1014" s="197"/>
    </row>
    <row r="1015" spans="5:42" x14ac:dyDescent="0.25">
      <c r="E1015" s="49">
        <v>0</v>
      </c>
      <c r="F1015" s="41">
        <v>1010</v>
      </c>
      <c r="G1015" s="42">
        <f t="shared" si="244"/>
        <v>104.16666666666666</v>
      </c>
      <c r="H1015" s="43">
        <f t="shared" si="238"/>
        <v>0.34094000000000002</v>
      </c>
      <c r="I1015" s="44">
        <f t="shared" si="239"/>
        <v>2.8411666666665055E-2</v>
      </c>
      <c r="J1015" s="44">
        <f t="shared" si="245"/>
        <v>1.3940454359219534E-2</v>
      </c>
      <c r="K1015" s="45">
        <f t="shared" si="235"/>
        <v>8.3087097382582811E-2</v>
      </c>
      <c r="L1015" s="46">
        <f t="shared" si="240"/>
        <v>0</v>
      </c>
      <c r="M1015" s="46">
        <f t="shared" si="241"/>
        <v>0</v>
      </c>
      <c r="N1015" s="46">
        <f t="shared" si="242"/>
        <v>0</v>
      </c>
      <c r="O1015" s="47">
        <f t="shared" si="243"/>
        <v>0</v>
      </c>
      <c r="P1015" s="48">
        <f t="shared" si="236"/>
        <v>462.48604248969576</v>
      </c>
      <c r="Q1015" s="50">
        <f t="shared" si="237"/>
        <v>0</v>
      </c>
      <c r="AB1015" s="196"/>
      <c r="AC1015" s="197"/>
      <c r="AD1015" s="197"/>
      <c r="AE1015" s="197"/>
      <c r="AF1015" s="197"/>
      <c r="AG1015" s="197"/>
      <c r="AH1015" s="197"/>
      <c r="AI1015" s="197"/>
      <c r="AJ1015" s="197"/>
      <c r="AK1015" s="197"/>
      <c r="AL1015" s="197"/>
      <c r="AM1015" s="197"/>
      <c r="AN1015" s="197"/>
      <c r="AO1015" s="197"/>
      <c r="AP1015" s="197"/>
    </row>
    <row r="1016" spans="5:42" x14ac:dyDescent="0.25">
      <c r="E1016" s="49">
        <v>0</v>
      </c>
      <c r="F1016" s="41">
        <v>1011</v>
      </c>
      <c r="G1016" s="42">
        <f t="shared" si="244"/>
        <v>104.24999999999999</v>
      </c>
      <c r="H1016" s="43">
        <f t="shared" si="238"/>
        <v>0.34094000000000002</v>
      </c>
      <c r="I1016" s="44">
        <f t="shared" si="239"/>
        <v>2.8411666666665055E-2</v>
      </c>
      <c r="J1016" s="44">
        <f t="shared" si="245"/>
        <v>1.354438281678353E-2</v>
      </c>
      <c r="K1016" s="45">
        <f t="shared" si="235"/>
        <v>8.2882686318667756E-2</v>
      </c>
      <c r="L1016" s="46">
        <f t="shared" si="240"/>
        <v>0</v>
      </c>
      <c r="M1016" s="46">
        <f t="shared" si="241"/>
        <v>0</v>
      </c>
      <c r="N1016" s="46">
        <f t="shared" si="242"/>
        <v>0</v>
      </c>
      <c r="O1016" s="47">
        <f t="shared" si="243"/>
        <v>0</v>
      </c>
      <c r="P1016" s="48">
        <f t="shared" si="236"/>
        <v>462.48604248969576</v>
      </c>
      <c r="Q1016" s="50">
        <f t="shared" si="237"/>
        <v>0</v>
      </c>
      <c r="AB1016" s="196"/>
      <c r="AC1016" s="197"/>
      <c r="AD1016" s="197"/>
      <c r="AE1016" s="197"/>
      <c r="AF1016" s="197"/>
      <c r="AG1016" s="197"/>
      <c r="AH1016" s="197"/>
      <c r="AI1016" s="197"/>
      <c r="AJ1016" s="197"/>
      <c r="AK1016" s="197"/>
      <c r="AL1016" s="197"/>
      <c r="AM1016" s="197"/>
      <c r="AN1016" s="197"/>
      <c r="AO1016" s="197"/>
      <c r="AP1016" s="197"/>
    </row>
    <row r="1017" spans="5:42" x14ac:dyDescent="0.25">
      <c r="E1017" s="49">
        <v>0</v>
      </c>
      <c r="F1017" s="41">
        <v>1012</v>
      </c>
      <c r="G1017" s="42">
        <f t="shared" si="244"/>
        <v>104.33333333333331</v>
      </c>
      <c r="H1017" s="43">
        <f t="shared" si="238"/>
        <v>0.34094000000000002</v>
      </c>
      <c r="I1017" s="44">
        <f t="shared" si="239"/>
        <v>2.8411666666665055E-2</v>
      </c>
      <c r="J1017" s="44">
        <f t="shared" si="245"/>
        <v>1.3159564326987372E-2</v>
      </c>
      <c r="K1017" s="45">
        <f t="shared" si="235"/>
        <v>8.2678778147312032E-2</v>
      </c>
      <c r="L1017" s="46">
        <f t="shared" si="240"/>
        <v>0</v>
      </c>
      <c r="M1017" s="46">
        <f t="shared" si="241"/>
        <v>0</v>
      </c>
      <c r="N1017" s="46">
        <f t="shared" si="242"/>
        <v>0</v>
      </c>
      <c r="O1017" s="47">
        <f t="shared" si="243"/>
        <v>0</v>
      </c>
      <c r="P1017" s="48">
        <f t="shared" si="236"/>
        <v>462.48604248969576</v>
      </c>
      <c r="Q1017" s="50">
        <f t="shared" si="237"/>
        <v>0</v>
      </c>
      <c r="AB1017" s="196"/>
      <c r="AC1017" s="197"/>
      <c r="AD1017" s="197"/>
      <c r="AE1017" s="197"/>
      <c r="AF1017" s="197"/>
      <c r="AG1017" s="197"/>
      <c r="AH1017" s="197"/>
      <c r="AI1017" s="197"/>
      <c r="AJ1017" s="197"/>
      <c r="AK1017" s="197"/>
      <c r="AL1017" s="197"/>
      <c r="AM1017" s="197"/>
      <c r="AN1017" s="197"/>
      <c r="AO1017" s="197"/>
      <c r="AP1017" s="197"/>
    </row>
    <row r="1018" spans="5:42" x14ac:dyDescent="0.25">
      <c r="E1018" s="49">
        <v>0</v>
      </c>
      <c r="F1018" s="41">
        <v>1013</v>
      </c>
      <c r="G1018" s="42">
        <f t="shared" si="244"/>
        <v>104.41666666666664</v>
      </c>
      <c r="H1018" s="43">
        <f t="shared" si="238"/>
        <v>0.34094000000000002</v>
      </c>
      <c r="I1018" s="44">
        <f t="shared" si="239"/>
        <v>2.8411666666665055E-2</v>
      </c>
      <c r="J1018" s="44">
        <f t="shared" si="245"/>
        <v>1.2785679171850469E-2</v>
      </c>
      <c r="K1018" s="45">
        <f t="shared" si="235"/>
        <v>8.2475371631298269E-2</v>
      </c>
      <c r="L1018" s="46">
        <f t="shared" si="240"/>
        <v>0</v>
      </c>
      <c r="M1018" s="46">
        <f t="shared" si="241"/>
        <v>0</v>
      </c>
      <c r="N1018" s="46">
        <f t="shared" si="242"/>
        <v>0</v>
      </c>
      <c r="O1018" s="47">
        <f t="shared" si="243"/>
        <v>0</v>
      </c>
      <c r="P1018" s="48">
        <f t="shared" si="236"/>
        <v>462.48604248969576</v>
      </c>
      <c r="Q1018" s="50">
        <f t="shared" si="237"/>
        <v>0</v>
      </c>
      <c r="AB1018" s="196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</row>
    <row r="1019" spans="5:42" x14ac:dyDescent="0.25">
      <c r="E1019" s="49">
        <v>0</v>
      </c>
      <c r="F1019" s="41">
        <v>1014</v>
      </c>
      <c r="G1019" s="42">
        <f t="shared" si="244"/>
        <v>104.49999999999997</v>
      </c>
      <c r="H1019" s="43">
        <f t="shared" si="238"/>
        <v>0.34094000000000002</v>
      </c>
      <c r="I1019" s="44">
        <f t="shared" si="239"/>
        <v>2.8411666666665055E-2</v>
      </c>
      <c r="J1019" s="44">
        <f t="shared" si="245"/>
        <v>1.2422416717112932E-2</v>
      </c>
      <c r="K1019" s="45">
        <f t="shared" si="235"/>
        <v>8.2272465536452816E-2</v>
      </c>
      <c r="L1019" s="46">
        <f t="shared" si="240"/>
        <v>0</v>
      </c>
      <c r="M1019" s="46">
        <f t="shared" si="241"/>
        <v>0</v>
      </c>
      <c r="N1019" s="46">
        <f t="shared" si="242"/>
        <v>0</v>
      </c>
      <c r="O1019" s="47">
        <f t="shared" si="243"/>
        <v>0</v>
      </c>
      <c r="P1019" s="48">
        <f t="shared" si="236"/>
        <v>462.48604248969576</v>
      </c>
      <c r="Q1019" s="50">
        <f t="shared" si="237"/>
        <v>0</v>
      </c>
      <c r="AB1019" s="196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</row>
    <row r="1020" spans="5:42" x14ac:dyDescent="0.25">
      <c r="E1020" s="49">
        <v>0</v>
      </c>
      <c r="F1020" s="41">
        <v>1015</v>
      </c>
      <c r="G1020" s="42">
        <f t="shared" si="244"/>
        <v>104.5833333333333</v>
      </c>
      <c r="H1020" s="43">
        <f t="shared" si="238"/>
        <v>0.34094000000000002</v>
      </c>
      <c r="I1020" s="44">
        <f t="shared" si="239"/>
        <v>2.8411666666665055E-2</v>
      </c>
      <c r="J1020" s="44">
        <f t="shared" si="245"/>
        <v>1.2069475154151911E-2</v>
      </c>
      <c r="K1020" s="45">
        <f t="shared" si="235"/>
        <v>8.207005863163841E-2</v>
      </c>
      <c r="L1020" s="46">
        <f t="shared" si="240"/>
        <v>0</v>
      </c>
      <c r="M1020" s="46">
        <f t="shared" si="241"/>
        <v>0</v>
      </c>
      <c r="N1020" s="46">
        <f t="shared" si="242"/>
        <v>0</v>
      </c>
      <c r="O1020" s="47">
        <f t="shared" si="243"/>
        <v>0</v>
      </c>
      <c r="P1020" s="48">
        <f t="shared" si="236"/>
        <v>462.48604248969576</v>
      </c>
      <c r="Q1020" s="50">
        <f t="shared" si="237"/>
        <v>0</v>
      </c>
      <c r="AB1020" s="196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</row>
    <row r="1021" spans="5:42" x14ac:dyDescent="0.25">
      <c r="E1021" s="49">
        <v>0</v>
      </c>
      <c r="F1021" s="41">
        <v>1016</v>
      </c>
      <c r="G1021" s="42">
        <f t="shared" si="244"/>
        <v>104.66666666666663</v>
      </c>
      <c r="H1021" s="43">
        <f t="shared" si="238"/>
        <v>0.34094000000000002</v>
      </c>
      <c r="I1021" s="44">
        <f t="shared" si="239"/>
        <v>2.8411666666665055E-2</v>
      </c>
      <c r="J1021" s="44">
        <f t="shared" si="245"/>
        <v>1.1726561249230551E-2</v>
      </c>
      <c r="K1021" s="45">
        <f t="shared" si="235"/>
        <v>8.1868149688746644E-2</v>
      </c>
      <c r="L1021" s="46">
        <f t="shared" si="240"/>
        <v>0</v>
      </c>
      <c r="M1021" s="46">
        <f t="shared" si="241"/>
        <v>0</v>
      </c>
      <c r="N1021" s="46">
        <f t="shared" si="242"/>
        <v>0</v>
      </c>
      <c r="O1021" s="47">
        <f t="shared" si="243"/>
        <v>0</v>
      </c>
      <c r="P1021" s="48">
        <f t="shared" si="236"/>
        <v>462.48604248969576</v>
      </c>
      <c r="Q1021" s="50">
        <f t="shared" si="237"/>
        <v>0</v>
      </c>
      <c r="AB1021" s="196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</row>
    <row r="1022" spans="5:42" x14ac:dyDescent="0.25">
      <c r="E1022" s="49">
        <v>0</v>
      </c>
      <c r="F1022" s="41">
        <v>1017</v>
      </c>
      <c r="G1022" s="42">
        <f t="shared" si="244"/>
        <v>104.74999999999996</v>
      </c>
      <c r="H1022" s="43">
        <f t="shared" si="238"/>
        <v>0.34094000000000002</v>
      </c>
      <c r="I1022" s="44">
        <f t="shared" si="239"/>
        <v>2.8411666666665055E-2</v>
      </c>
      <c r="J1022" s="44">
        <f t="shared" si="245"/>
        <v>1.1393390099871181E-2</v>
      </c>
      <c r="K1022" s="45">
        <f t="shared" si="235"/>
        <v>8.1666737482690432E-2</v>
      </c>
      <c r="L1022" s="46">
        <f t="shared" si="240"/>
        <v>0</v>
      </c>
      <c r="M1022" s="46">
        <f t="shared" si="241"/>
        <v>0</v>
      </c>
      <c r="N1022" s="46">
        <f t="shared" si="242"/>
        <v>0</v>
      </c>
      <c r="O1022" s="47">
        <f t="shared" si="243"/>
        <v>0</v>
      </c>
      <c r="P1022" s="48">
        <f t="shared" si="236"/>
        <v>462.48604248969576</v>
      </c>
      <c r="Q1022" s="50">
        <f t="shared" si="237"/>
        <v>0</v>
      </c>
      <c r="AB1022" s="196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</row>
    <row r="1023" spans="5:42" x14ac:dyDescent="0.25">
      <c r="E1023" s="49">
        <v>0</v>
      </c>
      <c r="F1023" s="41">
        <v>1018</v>
      </c>
      <c r="G1023" s="42">
        <f t="shared" si="244"/>
        <v>104.83333333333329</v>
      </c>
      <c r="H1023" s="43">
        <f t="shared" si="238"/>
        <v>0.34094000000000002</v>
      </c>
      <c r="I1023" s="44">
        <f t="shared" si="239"/>
        <v>2.8411666666665055E-2</v>
      </c>
      <c r="J1023" s="44">
        <f t="shared" si="245"/>
        <v>1.1069684898150359E-2</v>
      </c>
      <c r="K1023" s="45">
        <f t="shared" si="235"/>
        <v>8.1465820791396706E-2</v>
      </c>
      <c r="L1023" s="46">
        <f t="shared" si="240"/>
        <v>0</v>
      </c>
      <c r="M1023" s="46">
        <f t="shared" si="241"/>
        <v>0</v>
      </c>
      <c r="N1023" s="46">
        <f t="shared" si="242"/>
        <v>0</v>
      </c>
      <c r="O1023" s="47">
        <f t="shared" si="243"/>
        <v>0</v>
      </c>
      <c r="P1023" s="48">
        <f t="shared" si="236"/>
        <v>462.48604248969576</v>
      </c>
      <c r="Q1023" s="50">
        <f t="shared" si="237"/>
        <v>0</v>
      </c>
      <c r="AB1023" s="196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</row>
    <row r="1024" spans="5:42" x14ac:dyDescent="0.25">
      <c r="E1024" s="49">
        <v>0</v>
      </c>
      <c r="F1024" s="41">
        <v>1019</v>
      </c>
      <c r="G1024" s="42">
        <f t="shared" si="244"/>
        <v>104.91666666666661</v>
      </c>
      <c r="H1024" s="43">
        <f t="shared" si="238"/>
        <v>0.34094000000000002</v>
      </c>
      <c r="I1024" s="44">
        <f t="shared" si="239"/>
        <v>2.8411666666684432E-2</v>
      </c>
      <c r="J1024" s="44">
        <f t="shared" si="245"/>
        <v>1.0755176700719096E-2</v>
      </c>
      <c r="K1024" s="45">
        <f t="shared" si="235"/>
        <v>8.1265398395798952E-2</v>
      </c>
      <c r="L1024" s="46">
        <f t="shared" si="240"/>
        <v>0</v>
      </c>
      <c r="M1024" s="46">
        <f t="shared" si="241"/>
        <v>0</v>
      </c>
      <c r="N1024" s="46">
        <f t="shared" si="242"/>
        <v>0</v>
      </c>
      <c r="O1024" s="47">
        <f t="shared" si="243"/>
        <v>0</v>
      </c>
      <c r="P1024" s="48">
        <f t="shared" si="236"/>
        <v>462.48604248969576</v>
      </c>
      <c r="Q1024" s="50">
        <f t="shared" si="237"/>
        <v>0</v>
      </c>
      <c r="AB1024" s="196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</row>
    <row r="1025" spans="5:42" x14ac:dyDescent="0.25">
      <c r="E1025" s="49">
        <v>1</v>
      </c>
      <c r="F1025" s="41">
        <v>1020</v>
      </c>
      <c r="G1025" s="42">
        <v>105</v>
      </c>
      <c r="H1025" s="43">
        <f t="shared" si="238"/>
        <v>0.37239800000000001</v>
      </c>
      <c r="I1025" s="44">
        <f t="shared" si="239"/>
        <v>3.1033166666664905E-2</v>
      </c>
      <c r="J1025" s="44">
        <f t="shared" si="245"/>
        <v>1.0449604205356974E-2</v>
      </c>
      <c r="K1025" s="45">
        <f t="shared" si="235"/>
        <v>8.1065469079829727E-2</v>
      </c>
      <c r="L1025" s="46">
        <f t="shared" si="240"/>
        <v>0</v>
      </c>
      <c r="M1025" s="46">
        <f t="shared" si="241"/>
        <v>0</v>
      </c>
      <c r="N1025" s="46">
        <f t="shared" si="242"/>
        <v>0</v>
      </c>
      <c r="O1025" s="47">
        <f t="shared" si="243"/>
        <v>0</v>
      </c>
      <c r="P1025" s="48">
        <f t="shared" si="236"/>
        <v>462.48604248969576</v>
      </c>
      <c r="Q1025" s="50">
        <f t="shared" si="237"/>
        <v>0</v>
      </c>
      <c r="AB1025" s="196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</row>
    <row r="1026" spans="5:42" x14ac:dyDescent="0.25">
      <c r="E1026" s="49">
        <v>0</v>
      </c>
      <c r="F1026" s="41">
        <v>1021</v>
      </c>
      <c r="G1026" s="42">
        <f t="shared" si="244"/>
        <v>105.08333333333333</v>
      </c>
      <c r="H1026" s="43">
        <f t="shared" si="238"/>
        <v>0.37239800000000001</v>
      </c>
      <c r="I1026" s="44">
        <f t="shared" si="239"/>
        <v>3.1033166666664905E-2</v>
      </c>
      <c r="J1026" s="44">
        <f t="shared" si="245"/>
        <v>1.0125319896451448E-2</v>
      </c>
      <c r="K1026" s="45">
        <f t="shared" si="235"/>
        <v>8.086603163041349E-2</v>
      </c>
      <c r="L1026" s="46">
        <f t="shared" si="240"/>
        <v>0</v>
      </c>
      <c r="M1026" s="46">
        <f t="shared" si="241"/>
        <v>0</v>
      </c>
      <c r="N1026" s="46">
        <f t="shared" si="242"/>
        <v>0</v>
      </c>
      <c r="O1026" s="47">
        <f t="shared" si="243"/>
        <v>0</v>
      </c>
      <c r="P1026" s="48">
        <f t="shared" si="236"/>
        <v>462.48604248969576</v>
      </c>
      <c r="Q1026" s="50">
        <f t="shared" si="237"/>
        <v>0</v>
      </c>
      <c r="AB1026" s="196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</row>
    <row r="1027" spans="5:42" x14ac:dyDescent="0.25">
      <c r="E1027" s="49">
        <v>0</v>
      </c>
      <c r="F1027" s="41">
        <v>1022</v>
      </c>
      <c r="G1027" s="42">
        <f t="shared" si="244"/>
        <v>105.16666666666666</v>
      </c>
      <c r="H1027" s="43">
        <f t="shared" si="238"/>
        <v>0.37239800000000001</v>
      </c>
      <c r="I1027" s="44">
        <f t="shared" si="239"/>
        <v>3.1033166666664905E-2</v>
      </c>
      <c r="J1027" s="44">
        <f t="shared" si="245"/>
        <v>9.8110991565515723E-3</v>
      </c>
      <c r="K1027" s="45">
        <f t="shared" si="235"/>
        <v>8.0667084837459033E-2</v>
      </c>
      <c r="L1027" s="46">
        <f t="shared" si="240"/>
        <v>0</v>
      </c>
      <c r="M1027" s="46">
        <f t="shared" si="241"/>
        <v>0</v>
      </c>
      <c r="N1027" s="46">
        <f t="shared" si="242"/>
        <v>0</v>
      </c>
      <c r="O1027" s="47">
        <f t="shared" si="243"/>
        <v>0</v>
      </c>
      <c r="P1027" s="48">
        <f t="shared" si="236"/>
        <v>462.48604248969576</v>
      </c>
      <c r="Q1027" s="50">
        <f t="shared" si="237"/>
        <v>0</v>
      </c>
      <c r="AB1027" s="196"/>
      <c r="AC1027" s="197"/>
      <c r="AD1027" s="197"/>
      <c r="AE1027" s="197"/>
      <c r="AF1027" s="197"/>
      <c r="AG1027" s="197"/>
      <c r="AH1027" s="197"/>
      <c r="AI1027" s="197"/>
      <c r="AJ1027" s="197"/>
      <c r="AK1027" s="197"/>
      <c r="AL1027" s="197"/>
      <c r="AM1027" s="197"/>
      <c r="AN1027" s="197"/>
      <c r="AO1027" s="197"/>
      <c r="AP1027" s="197"/>
    </row>
    <row r="1028" spans="5:42" x14ac:dyDescent="0.25">
      <c r="E1028" s="49">
        <v>0</v>
      </c>
      <c r="F1028" s="41">
        <v>1023</v>
      </c>
      <c r="G1028" s="42">
        <f t="shared" si="244"/>
        <v>105.24999999999999</v>
      </c>
      <c r="H1028" s="43">
        <f t="shared" si="238"/>
        <v>0.37239800000000001</v>
      </c>
      <c r="I1028" s="44">
        <f t="shared" si="239"/>
        <v>3.1033166666664905E-2</v>
      </c>
      <c r="J1028" s="44">
        <f t="shared" si="245"/>
        <v>9.5066296812431322E-3</v>
      </c>
      <c r="K1028" s="45">
        <f t="shared" si="235"/>
        <v>8.0468627493852182E-2</v>
      </c>
      <c r="L1028" s="46">
        <f t="shared" si="240"/>
        <v>0</v>
      </c>
      <c r="M1028" s="46">
        <f t="shared" si="241"/>
        <v>0</v>
      </c>
      <c r="N1028" s="46">
        <f t="shared" si="242"/>
        <v>0</v>
      </c>
      <c r="O1028" s="47">
        <f t="shared" si="243"/>
        <v>0</v>
      </c>
      <c r="P1028" s="48">
        <f t="shared" si="236"/>
        <v>462.48604248969576</v>
      </c>
      <c r="Q1028" s="50">
        <f t="shared" si="237"/>
        <v>0</v>
      </c>
      <c r="AB1028" s="196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</row>
    <row r="1029" spans="5:42" x14ac:dyDescent="0.25">
      <c r="E1029" s="49">
        <v>0</v>
      </c>
      <c r="F1029" s="41">
        <v>1024</v>
      </c>
      <c r="G1029" s="42">
        <f t="shared" si="244"/>
        <v>105.33333333333331</v>
      </c>
      <c r="H1029" s="43">
        <f t="shared" si="238"/>
        <v>0.37239800000000001</v>
      </c>
      <c r="I1029" s="44">
        <f t="shared" si="239"/>
        <v>3.1033166666664905E-2</v>
      </c>
      <c r="J1029" s="44">
        <f t="shared" si="245"/>
        <v>9.2116088579068511E-3</v>
      </c>
      <c r="K1029" s="45">
        <f t="shared" ref="K1029:K1092" si="246">1/(1+$H$1)^F1029</f>
        <v>8.0270658395448599E-2</v>
      </c>
      <c r="L1029" s="46">
        <f t="shared" si="240"/>
        <v>0</v>
      </c>
      <c r="M1029" s="46">
        <f t="shared" si="241"/>
        <v>0</v>
      </c>
      <c r="N1029" s="46">
        <f t="shared" si="242"/>
        <v>0</v>
      </c>
      <c r="O1029" s="47">
        <f t="shared" si="243"/>
        <v>0</v>
      </c>
      <c r="P1029" s="48">
        <f t="shared" ref="P1029:P1092" si="247">IF(M1029&gt;0,0,SUM($M$89:$M$1145)/COUNTIF($M$89:$M$1145,"&gt;0")*$Q$2)</f>
        <v>462.48604248969576</v>
      </c>
      <c r="Q1029" s="50">
        <f t="shared" ref="Q1029:Q1092" si="248">IF(AND(G1029&gt;=65,P1029&lt;=900),0,IF((P1029-MIN($W$10*P1029,$X$11))&lt;$U$5,0,IF((P1029-MIN($W$10*P1029,$X$11))&lt;$U$6,(P1029-MIN($W$10*P1029,$X$11))*$W$5-$X$5,IF((P1029-MIN($W$10*P1029,$X$11))&lt;$U$7,(P1029-MIN($W$10*P1029,$X$11))*$W$6-$X$6,IF((P1029-MIN($W$10*P1029,$X$11))&lt;$U$9,(P1029-MIN($W$10*P1029,$X$11))*$W$7-$X$7,(P1029-MIN($W$10*P1029,$X$11))*$W$9-$X$9)))))</f>
        <v>0</v>
      </c>
      <c r="AB1029" s="196"/>
      <c r="AC1029" s="197"/>
      <c r="AD1029" s="197"/>
      <c r="AE1029" s="197"/>
      <c r="AF1029" s="197"/>
      <c r="AG1029" s="197"/>
      <c r="AH1029" s="197"/>
      <c r="AI1029" s="197"/>
      <c r="AJ1029" s="197"/>
      <c r="AK1029" s="197"/>
      <c r="AL1029" s="197"/>
      <c r="AM1029" s="197"/>
      <c r="AN1029" s="197"/>
      <c r="AO1029" s="197"/>
      <c r="AP1029" s="197"/>
    </row>
    <row r="1030" spans="5:42" x14ac:dyDescent="0.25">
      <c r="E1030" s="49">
        <v>0</v>
      </c>
      <c r="F1030" s="41">
        <v>1025</v>
      </c>
      <c r="G1030" s="42">
        <f t="shared" si="244"/>
        <v>105.41666666666664</v>
      </c>
      <c r="H1030" s="43">
        <f t="shared" ref="H1030:H1093" si="249">VLOOKUP(G1030,$A$5:$B$100,2)</f>
        <v>0.37239800000000001</v>
      </c>
      <c r="I1030" s="44">
        <f t="shared" ref="I1030:I1093" si="250">H1030*(G1031-G1030)</f>
        <v>3.1033166666664905E-2</v>
      </c>
      <c r="J1030" s="44">
        <f t="shared" si="245"/>
        <v>8.9257434649513013E-3</v>
      </c>
      <c r="K1030" s="45">
        <f t="shared" si="246"/>
        <v>8.0073176341066282E-2</v>
      </c>
      <c r="L1030" s="46">
        <f t="shared" ref="L1030:L1093" si="251">IF(G1030&lt;$L$2,L1029*(1+E1030*$G$2),0)</f>
        <v>0</v>
      </c>
      <c r="M1030" s="46">
        <f t="shared" ref="M1030:M1093" si="252">IF(L1030&lt;$U$8,L1030,$U$8)</f>
        <v>0</v>
      </c>
      <c r="N1030" s="46">
        <f t="shared" ref="N1030:N1093" si="253">L1030*(1+20%)</f>
        <v>0</v>
      </c>
      <c r="O1030" s="47">
        <f t="shared" ref="O1030:O1093" si="254">M1030*11%</f>
        <v>0</v>
      </c>
      <c r="P1030" s="48">
        <f t="shared" si="247"/>
        <v>462.48604248969576</v>
      </c>
      <c r="Q1030" s="50">
        <f t="shared" si="248"/>
        <v>0</v>
      </c>
      <c r="AB1030" s="196"/>
      <c r="AC1030" s="197"/>
      <c r="AD1030" s="197"/>
      <c r="AE1030" s="197"/>
      <c r="AF1030" s="197"/>
      <c r="AG1030" s="197"/>
      <c r="AH1030" s="197"/>
      <c r="AI1030" s="197"/>
      <c r="AJ1030" s="197"/>
      <c r="AK1030" s="197"/>
      <c r="AL1030" s="197"/>
      <c r="AM1030" s="197"/>
      <c r="AN1030" s="197"/>
      <c r="AO1030" s="197"/>
      <c r="AP1030" s="197"/>
    </row>
    <row r="1031" spans="5:42" x14ac:dyDescent="0.25">
      <c r="E1031" s="49">
        <v>0</v>
      </c>
      <c r="F1031" s="41">
        <v>1026</v>
      </c>
      <c r="G1031" s="42">
        <f t="shared" ref="G1031:G1094" si="255">G1030+1/12</f>
        <v>105.49999999999997</v>
      </c>
      <c r="H1031" s="43">
        <f t="shared" si="249"/>
        <v>0.37239800000000001</v>
      </c>
      <c r="I1031" s="44">
        <f t="shared" si="250"/>
        <v>3.1033166666664905E-2</v>
      </c>
      <c r="J1031" s="44">
        <f t="shared" si="245"/>
        <v>8.6487493803795723E-3</v>
      </c>
      <c r="K1031" s="45">
        <f t="shared" si="246"/>
        <v>7.9876180132478478E-2</v>
      </c>
      <c r="L1031" s="46">
        <f t="shared" si="251"/>
        <v>0</v>
      </c>
      <c r="M1031" s="46">
        <f t="shared" si="252"/>
        <v>0</v>
      </c>
      <c r="N1031" s="46">
        <f t="shared" si="253"/>
        <v>0</v>
      </c>
      <c r="O1031" s="47">
        <f t="shared" si="254"/>
        <v>0</v>
      </c>
      <c r="P1031" s="48">
        <f t="shared" si="247"/>
        <v>462.48604248969576</v>
      </c>
      <c r="Q1031" s="50">
        <f t="shared" si="248"/>
        <v>0</v>
      </c>
      <c r="AB1031" s="196"/>
      <c r="AC1031" s="197"/>
      <c r="AD1031" s="197"/>
      <c r="AE1031" s="197"/>
      <c r="AF1031" s="197"/>
      <c r="AG1031" s="197"/>
      <c r="AH1031" s="197"/>
      <c r="AI1031" s="197"/>
      <c r="AJ1031" s="197"/>
      <c r="AK1031" s="197"/>
      <c r="AL1031" s="197"/>
      <c r="AM1031" s="197"/>
      <c r="AN1031" s="197"/>
      <c r="AO1031" s="197"/>
      <c r="AP1031" s="197"/>
    </row>
    <row r="1032" spans="5:42" x14ac:dyDescent="0.25">
      <c r="E1032" s="49">
        <v>0</v>
      </c>
      <c r="F1032" s="41">
        <v>1027</v>
      </c>
      <c r="G1032" s="42">
        <f t="shared" si="255"/>
        <v>105.5833333333333</v>
      </c>
      <c r="H1032" s="43">
        <f t="shared" si="249"/>
        <v>0.37239800000000001</v>
      </c>
      <c r="I1032" s="44">
        <f t="shared" si="250"/>
        <v>3.1033166666664905E-2</v>
      </c>
      <c r="J1032" s="44">
        <f t="shared" ref="J1032:J1095" si="256">(1-I1031)*J1031</f>
        <v>8.3803512994000389E-3</v>
      </c>
      <c r="K1032" s="45">
        <f t="shared" si="246"/>
        <v>7.967966857440624E-2</v>
      </c>
      <c r="L1032" s="46">
        <f t="shared" si="251"/>
        <v>0</v>
      </c>
      <c r="M1032" s="46">
        <f t="shared" si="252"/>
        <v>0</v>
      </c>
      <c r="N1032" s="46">
        <f t="shared" si="253"/>
        <v>0</v>
      </c>
      <c r="O1032" s="47">
        <f t="shared" si="254"/>
        <v>0</v>
      </c>
      <c r="P1032" s="48">
        <f t="shared" si="247"/>
        <v>462.48604248969576</v>
      </c>
      <c r="Q1032" s="50">
        <f t="shared" si="248"/>
        <v>0</v>
      </c>
      <c r="AB1032" s="196"/>
      <c r="AC1032" s="197"/>
      <c r="AD1032" s="197"/>
      <c r="AE1032" s="197"/>
      <c r="AF1032" s="197"/>
      <c r="AG1032" s="197"/>
      <c r="AH1032" s="197"/>
      <c r="AI1032" s="197"/>
      <c r="AJ1032" s="197"/>
      <c r="AK1032" s="197"/>
      <c r="AL1032" s="197"/>
      <c r="AM1032" s="197"/>
      <c r="AN1032" s="197"/>
      <c r="AO1032" s="197"/>
      <c r="AP1032" s="197"/>
    </row>
    <row r="1033" spans="5:42" x14ac:dyDescent="0.25">
      <c r="E1033" s="49">
        <v>0</v>
      </c>
      <c r="F1033" s="41">
        <v>1028</v>
      </c>
      <c r="G1033" s="42">
        <f t="shared" si="255"/>
        <v>105.66666666666663</v>
      </c>
      <c r="H1033" s="43">
        <f t="shared" si="249"/>
        <v>0.37239800000000001</v>
      </c>
      <c r="I1033" s="44">
        <f t="shared" si="250"/>
        <v>3.1033166666664905E-2</v>
      </c>
      <c r="J1033" s="44">
        <f t="shared" si="256"/>
        <v>8.1202824608005552E-3</v>
      </c>
      <c r="K1033" s="45">
        <f t="shared" si="246"/>
        <v>7.94836404745113E-2</v>
      </c>
      <c r="L1033" s="46">
        <f t="shared" si="251"/>
        <v>0</v>
      </c>
      <c r="M1033" s="46">
        <f t="shared" si="252"/>
        <v>0</v>
      </c>
      <c r="N1033" s="46">
        <f t="shared" si="253"/>
        <v>0</v>
      </c>
      <c r="O1033" s="47">
        <f t="shared" si="254"/>
        <v>0</v>
      </c>
      <c r="P1033" s="48">
        <f t="shared" si="247"/>
        <v>462.48604248969576</v>
      </c>
      <c r="Q1033" s="50">
        <f t="shared" si="248"/>
        <v>0</v>
      </c>
      <c r="AB1033" s="196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</row>
    <row r="1034" spans="5:42" x14ac:dyDescent="0.25">
      <c r="E1034" s="49">
        <v>0</v>
      </c>
      <c r="F1034" s="41">
        <v>1029</v>
      </c>
      <c r="G1034" s="42">
        <f t="shared" si="255"/>
        <v>105.74999999999996</v>
      </c>
      <c r="H1034" s="43">
        <f t="shared" si="249"/>
        <v>0.37239800000000001</v>
      </c>
      <c r="I1034" s="44">
        <f t="shared" si="250"/>
        <v>3.1033166666664905E-2</v>
      </c>
      <c r="J1034" s="44">
        <f t="shared" si="256"/>
        <v>7.8682843818141356E-3</v>
      </c>
      <c r="K1034" s="45">
        <f t="shared" si="246"/>
        <v>7.9288094643388762E-2</v>
      </c>
      <c r="L1034" s="46">
        <f t="shared" si="251"/>
        <v>0</v>
      </c>
      <c r="M1034" s="46">
        <f t="shared" si="252"/>
        <v>0</v>
      </c>
      <c r="N1034" s="46">
        <f t="shared" si="253"/>
        <v>0</v>
      </c>
      <c r="O1034" s="47">
        <f t="shared" si="254"/>
        <v>0</v>
      </c>
      <c r="P1034" s="48">
        <f t="shared" si="247"/>
        <v>462.48604248969576</v>
      </c>
      <c r="Q1034" s="50">
        <f t="shared" si="248"/>
        <v>0</v>
      </c>
      <c r="AB1034" s="196"/>
      <c r="AC1034" s="197"/>
      <c r="AD1034" s="197"/>
      <c r="AE1034" s="197"/>
      <c r="AF1034" s="197"/>
      <c r="AG1034" s="197"/>
      <c r="AH1034" s="197"/>
      <c r="AI1034" s="197"/>
      <c r="AJ1034" s="197"/>
      <c r="AK1034" s="197"/>
      <c r="AL1034" s="197"/>
      <c r="AM1034" s="197"/>
      <c r="AN1034" s="197"/>
      <c r="AO1034" s="197"/>
      <c r="AP1034" s="197"/>
    </row>
    <row r="1035" spans="5:42" x14ac:dyDescent="0.25">
      <c r="E1035" s="49">
        <v>0</v>
      </c>
      <c r="F1035" s="41">
        <v>1030</v>
      </c>
      <c r="G1035" s="42">
        <f t="shared" si="255"/>
        <v>105.83333333333329</v>
      </c>
      <c r="H1035" s="43">
        <f t="shared" si="249"/>
        <v>0.37239800000000001</v>
      </c>
      <c r="I1035" s="44">
        <f t="shared" si="250"/>
        <v>3.1033166666664905E-2</v>
      </c>
      <c r="J1035" s="44">
        <f t="shared" si="256"/>
        <v>7.6241066012125809E-3</v>
      </c>
      <c r="K1035" s="45">
        <f t="shared" si="246"/>
        <v>7.9093029894559908E-2</v>
      </c>
      <c r="L1035" s="46">
        <f t="shared" si="251"/>
        <v>0</v>
      </c>
      <c r="M1035" s="46">
        <f t="shared" si="252"/>
        <v>0</v>
      </c>
      <c r="N1035" s="46">
        <f t="shared" si="253"/>
        <v>0</v>
      </c>
      <c r="O1035" s="47">
        <f t="shared" si="254"/>
        <v>0</v>
      </c>
      <c r="P1035" s="48">
        <f t="shared" si="247"/>
        <v>462.48604248969576</v>
      </c>
      <c r="Q1035" s="50">
        <f t="shared" si="248"/>
        <v>0</v>
      </c>
      <c r="AB1035" s="196"/>
      <c r="AC1035" s="197"/>
      <c r="AD1035" s="197"/>
      <c r="AE1035" s="197"/>
      <c r="AF1035" s="197"/>
      <c r="AG1035" s="197"/>
      <c r="AH1035" s="197"/>
      <c r="AI1035" s="197"/>
      <c r="AJ1035" s="197"/>
      <c r="AK1035" s="197"/>
      <c r="AL1035" s="197"/>
      <c r="AM1035" s="197"/>
      <c r="AN1035" s="197"/>
      <c r="AO1035" s="197"/>
      <c r="AP1035" s="197"/>
    </row>
    <row r="1036" spans="5:42" x14ac:dyDescent="0.25">
      <c r="E1036" s="49">
        <v>0</v>
      </c>
      <c r="F1036" s="41">
        <v>1031</v>
      </c>
      <c r="G1036" s="42">
        <f t="shared" si="255"/>
        <v>105.91666666666661</v>
      </c>
      <c r="H1036" s="43">
        <f t="shared" si="249"/>
        <v>0.37239800000000001</v>
      </c>
      <c r="I1036" s="44">
        <f t="shared" si="250"/>
        <v>3.1033166666686072E-2</v>
      </c>
      <c r="J1036" s="44">
        <f t="shared" si="256"/>
        <v>7.3875064303727308E-3</v>
      </c>
      <c r="K1036" s="45">
        <f t="shared" si="246"/>
        <v>7.8898445044464971E-2</v>
      </c>
      <c r="L1036" s="46">
        <f t="shared" si="251"/>
        <v>0</v>
      </c>
      <c r="M1036" s="46">
        <f t="shared" si="252"/>
        <v>0</v>
      </c>
      <c r="N1036" s="46">
        <f t="shared" si="253"/>
        <v>0</v>
      </c>
      <c r="O1036" s="47">
        <f t="shared" si="254"/>
        <v>0</v>
      </c>
      <c r="P1036" s="48">
        <f t="shared" si="247"/>
        <v>462.48604248969576</v>
      </c>
      <c r="Q1036" s="50">
        <f t="shared" si="248"/>
        <v>0</v>
      </c>
      <c r="AB1036" s="196"/>
      <c r="AC1036" s="197"/>
      <c r="AD1036" s="197"/>
      <c r="AE1036" s="197"/>
      <c r="AF1036" s="197"/>
      <c r="AG1036" s="197"/>
      <c r="AH1036" s="197"/>
      <c r="AI1036" s="197"/>
      <c r="AJ1036" s="197"/>
      <c r="AK1036" s="197"/>
      <c r="AL1036" s="197"/>
      <c r="AM1036" s="197"/>
      <c r="AN1036" s="197"/>
      <c r="AO1036" s="197"/>
      <c r="AP1036" s="197"/>
    </row>
    <row r="1037" spans="5:42" x14ac:dyDescent="0.25">
      <c r="E1037" s="49">
        <v>1</v>
      </c>
      <c r="F1037" s="41">
        <v>1032</v>
      </c>
      <c r="G1037" s="42">
        <v>106</v>
      </c>
      <c r="H1037" s="43">
        <f t="shared" si="249"/>
        <v>0.40821000000000002</v>
      </c>
      <c r="I1037" s="44">
        <f t="shared" si="250"/>
        <v>3.401749999999807E-2</v>
      </c>
      <c r="J1037" s="44">
        <f t="shared" si="256"/>
        <v>7.1582487120677588E-3</v>
      </c>
      <c r="K1037" s="45">
        <f t="shared" si="246"/>
        <v>7.8704338912456054E-2</v>
      </c>
      <c r="L1037" s="46">
        <f t="shared" si="251"/>
        <v>0</v>
      </c>
      <c r="M1037" s="46">
        <f t="shared" si="252"/>
        <v>0</v>
      </c>
      <c r="N1037" s="46">
        <f t="shared" si="253"/>
        <v>0</v>
      </c>
      <c r="O1037" s="47">
        <f t="shared" si="254"/>
        <v>0</v>
      </c>
      <c r="P1037" s="48">
        <f t="shared" si="247"/>
        <v>462.48604248969576</v>
      </c>
      <c r="Q1037" s="50">
        <f t="shared" si="248"/>
        <v>0</v>
      </c>
      <c r="AB1037" s="196"/>
      <c r="AC1037" s="197"/>
      <c r="AD1037" s="197"/>
      <c r="AE1037" s="197"/>
      <c r="AF1037" s="197"/>
      <c r="AG1037" s="197"/>
      <c r="AH1037" s="197"/>
      <c r="AI1037" s="197"/>
      <c r="AJ1037" s="197"/>
      <c r="AK1037" s="197"/>
      <c r="AL1037" s="197"/>
      <c r="AM1037" s="197"/>
      <c r="AN1037" s="197"/>
      <c r="AO1037" s="197"/>
      <c r="AP1037" s="197"/>
    </row>
    <row r="1038" spans="5:42" x14ac:dyDescent="0.25">
      <c r="E1038" s="49">
        <v>0</v>
      </c>
      <c r="F1038" s="41">
        <v>1033</v>
      </c>
      <c r="G1038" s="42">
        <f t="shared" si="255"/>
        <v>106.08333333333333</v>
      </c>
      <c r="H1038" s="43">
        <f t="shared" si="249"/>
        <v>0.40821000000000002</v>
      </c>
      <c r="I1038" s="44">
        <f t="shared" si="250"/>
        <v>3.401749999999807E-2</v>
      </c>
      <c r="J1038" s="44">
        <f t="shared" si="256"/>
        <v>6.9147429865050077E-3</v>
      </c>
      <c r="K1038" s="45">
        <f t="shared" si="246"/>
        <v>7.8510710320789795E-2</v>
      </c>
      <c r="L1038" s="46">
        <f t="shared" si="251"/>
        <v>0</v>
      </c>
      <c r="M1038" s="46">
        <f t="shared" si="252"/>
        <v>0</v>
      </c>
      <c r="N1038" s="46">
        <f t="shared" si="253"/>
        <v>0</v>
      </c>
      <c r="O1038" s="47">
        <f t="shared" si="254"/>
        <v>0</v>
      </c>
      <c r="P1038" s="48">
        <f t="shared" si="247"/>
        <v>462.48604248969576</v>
      </c>
      <c r="Q1038" s="50">
        <f t="shared" si="248"/>
        <v>0</v>
      </c>
      <c r="AB1038" s="196"/>
      <c r="AC1038" s="197"/>
      <c r="AD1038" s="197"/>
      <c r="AE1038" s="197"/>
      <c r="AF1038" s="197"/>
      <c r="AG1038" s="197"/>
      <c r="AH1038" s="197"/>
      <c r="AI1038" s="197"/>
      <c r="AJ1038" s="197"/>
      <c r="AK1038" s="197"/>
      <c r="AL1038" s="197"/>
      <c r="AM1038" s="197"/>
      <c r="AN1038" s="197"/>
      <c r="AO1038" s="197"/>
      <c r="AP1038" s="197"/>
    </row>
    <row r="1039" spans="5:42" x14ac:dyDescent="0.25">
      <c r="E1039" s="49">
        <v>0</v>
      </c>
      <c r="F1039" s="41">
        <v>1034</v>
      </c>
      <c r="G1039" s="42">
        <f t="shared" si="255"/>
        <v>106.16666666666666</v>
      </c>
      <c r="H1039" s="43">
        <f t="shared" si="249"/>
        <v>0.40821000000000002</v>
      </c>
      <c r="I1039" s="44">
        <f t="shared" si="250"/>
        <v>3.401749999999807E-2</v>
      </c>
      <c r="J1039" s="44">
        <f t="shared" si="256"/>
        <v>6.6795207169615869E-3</v>
      </c>
      <c r="K1039" s="45">
        <f t="shared" si="246"/>
        <v>7.8317558094620404E-2</v>
      </c>
      <c r="L1039" s="46">
        <f t="shared" si="251"/>
        <v>0</v>
      </c>
      <c r="M1039" s="46">
        <f t="shared" si="252"/>
        <v>0</v>
      </c>
      <c r="N1039" s="46">
        <f t="shared" si="253"/>
        <v>0</v>
      </c>
      <c r="O1039" s="47">
        <f t="shared" si="254"/>
        <v>0</v>
      </c>
      <c r="P1039" s="48">
        <f t="shared" si="247"/>
        <v>462.48604248969576</v>
      </c>
      <c r="Q1039" s="50">
        <f t="shared" si="248"/>
        <v>0</v>
      </c>
      <c r="AB1039" s="196"/>
      <c r="AC1039" s="197"/>
      <c r="AD1039" s="197"/>
      <c r="AE1039" s="197"/>
      <c r="AF1039" s="197"/>
      <c r="AG1039" s="197"/>
      <c r="AH1039" s="197"/>
      <c r="AI1039" s="197"/>
      <c r="AJ1039" s="197"/>
      <c r="AK1039" s="197"/>
      <c r="AL1039" s="197"/>
      <c r="AM1039" s="197"/>
      <c r="AN1039" s="197"/>
      <c r="AO1039" s="197"/>
      <c r="AP1039" s="197"/>
    </row>
    <row r="1040" spans="5:42" x14ac:dyDescent="0.25">
      <c r="E1040" s="49">
        <v>0</v>
      </c>
      <c r="F1040" s="41">
        <v>1035</v>
      </c>
      <c r="G1040" s="42">
        <f t="shared" si="255"/>
        <v>106.24999999999999</v>
      </c>
      <c r="H1040" s="43">
        <f t="shared" si="249"/>
        <v>0.40821000000000002</v>
      </c>
      <c r="I1040" s="44">
        <f t="shared" si="250"/>
        <v>3.401749999999807E-2</v>
      </c>
      <c r="J1040" s="44">
        <f t="shared" si="256"/>
        <v>6.4523001209723591E-3</v>
      </c>
      <c r="K1040" s="45">
        <f t="shared" si="246"/>
        <v>7.8124881061992391E-2</v>
      </c>
      <c r="L1040" s="46">
        <f t="shared" si="251"/>
        <v>0</v>
      </c>
      <c r="M1040" s="46">
        <f t="shared" si="252"/>
        <v>0</v>
      </c>
      <c r="N1040" s="46">
        <f t="shared" si="253"/>
        <v>0</v>
      </c>
      <c r="O1040" s="47">
        <f t="shared" si="254"/>
        <v>0</v>
      </c>
      <c r="P1040" s="48">
        <f t="shared" si="247"/>
        <v>462.48604248969576</v>
      </c>
      <c r="Q1040" s="50">
        <f t="shared" si="248"/>
        <v>0</v>
      </c>
      <c r="AB1040" s="196"/>
      <c r="AC1040" s="197"/>
      <c r="AD1040" s="197"/>
      <c r="AE1040" s="197"/>
      <c r="AF1040" s="197"/>
      <c r="AG1040" s="197"/>
      <c r="AH1040" s="197"/>
      <c r="AI1040" s="197"/>
      <c r="AJ1040" s="197"/>
      <c r="AK1040" s="197"/>
      <c r="AL1040" s="197"/>
      <c r="AM1040" s="197"/>
      <c r="AN1040" s="197"/>
      <c r="AO1040" s="197"/>
      <c r="AP1040" s="197"/>
    </row>
    <row r="1041" spans="5:42" x14ac:dyDescent="0.25">
      <c r="E1041" s="49">
        <v>0</v>
      </c>
      <c r="F1041" s="41">
        <v>1036</v>
      </c>
      <c r="G1041" s="42">
        <f t="shared" si="255"/>
        <v>106.33333333333331</v>
      </c>
      <c r="H1041" s="43">
        <f t="shared" si="249"/>
        <v>0.40821000000000002</v>
      </c>
      <c r="I1041" s="44">
        <f t="shared" si="250"/>
        <v>3.401749999999807E-2</v>
      </c>
      <c r="J1041" s="44">
        <f t="shared" si="256"/>
        <v>6.2328090016071942E-3</v>
      </c>
      <c r="K1041" s="45">
        <f t="shared" si="246"/>
        <v>7.7932678053833554E-2</v>
      </c>
      <c r="L1041" s="46">
        <f t="shared" si="251"/>
        <v>0</v>
      </c>
      <c r="M1041" s="46">
        <f t="shared" si="252"/>
        <v>0</v>
      </c>
      <c r="N1041" s="46">
        <f t="shared" si="253"/>
        <v>0</v>
      </c>
      <c r="O1041" s="47">
        <f t="shared" si="254"/>
        <v>0</v>
      </c>
      <c r="P1041" s="48">
        <f t="shared" si="247"/>
        <v>462.48604248969576</v>
      </c>
      <c r="Q1041" s="50">
        <f t="shared" si="248"/>
        <v>0</v>
      </c>
      <c r="AB1041" s="196"/>
      <c r="AC1041" s="197"/>
      <c r="AD1041" s="197"/>
      <c r="AE1041" s="197"/>
      <c r="AF1041" s="197"/>
      <c r="AG1041" s="197"/>
      <c r="AH1041" s="197"/>
      <c r="AI1041" s="197"/>
      <c r="AJ1041" s="197"/>
      <c r="AK1041" s="197"/>
      <c r="AL1041" s="197"/>
      <c r="AM1041" s="197"/>
      <c r="AN1041" s="197"/>
      <c r="AO1041" s="197"/>
      <c r="AP1041" s="197"/>
    </row>
    <row r="1042" spans="5:42" x14ac:dyDescent="0.25">
      <c r="E1042" s="49">
        <v>0</v>
      </c>
      <c r="F1042" s="41">
        <v>1037</v>
      </c>
      <c r="G1042" s="42">
        <f t="shared" si="255"/>
        <v>106.41666666666664</v>
      </c>
      <c r="H1042" s="43">
        <f t="shared" si="249"/>
        <v>0.40821000000000002</v>
      </c>
      <c r="I1042" s="44">
        <f t="shared" si="250"/>
        <v>3.401749999999807E-2</v>
      </c>
      <c r="J1042" s="44">
        <f t="shared" si="256"/>
        <v>6.0207844213950338E-3</v>
      </c>
      <c r="K1042" s="45">
        <f t="shared" si="246"/>
        <v>7.774094790394781E-2</v>
      </c>
      <c r="L1042" s="46">
        <f t="shared" si="251"/>
        <v>0</v>
      </c>
      <c r="M1042" s="46">
        <f t="shared" si="252"/>
        <v>0</v>
      </c>
      <c r="N1042" s="46">
        <f t="shared" si="253"/>
        <v>0</v>
      </c>
      <c r="O1042" s="47">
        <f t="shared" si="254"/>
        <v>0</v>
      </c>
      <c r="P1042" s="48">
        <f t="shared" si="247"/>
        <v>462.48604248969576</v>
      </c>
      <c r="Q1042" s="50">
        <f t="shared" si="248"/>
        <v>0</v>
      </c>
      <c r="AB1042" s="196"/>
      <c r="AC1042" s="197"/>
      <c r="AD1042" s="197"/>
      <c r="AE1042" s="197"/>
      <c r="AF1042" s="197"/>
      <c r="AG1042" s="197"/>
      <c r="AH1042" s="197"/>
      <c r="AI1042" s="197"/>
      <c r="AJ1042" s="197"/>
      <c r="AK1042" s="197"/>
      <c r="AL1042" s="197"/>
      <c r="AM1042" s="197"/>
      <c r="AN1042" s="197"/>
      <c r="AO1042" s="197"/>
      <c r="AP1042" s="197"/>
    </row>
    <row r="1043" spans="5:42" x14ac:dyDescent="0.25">
      <c r="E1043" s="49">
        <v>0</v>
      </c>
      <c r="F1043" s="41">
        <v>1038</v>
      </c>
      <c r="G1043" s="42">
        <f t="shared" si="255"/>
        <v>106.49999999999997</v>
      </c>
      <c r="H1043" s="43">
        <f t="shared" si="249"/>
        <v>0.40821000000000002</v>
      </c>
      <c r="I1043" s="44">
        <f t="shared" si="250"/>
        <v>3.401749999999807E-2</v>
      </c>
      <c r="J1043" s="44">
        <f t="shared" si="256"/>
        <v>5.8159723873402397E-3</v>
      </c>
      <c r="K1043" s="45">
        <f t="shared" si="246"/>
        <v>7.7549689449008197E-2</v>
      </c>
      <c r="L1043" s="46">
        <f t="shared" si="251"/>
        <v>0</v>
      </c>
      <c r="M1043" s="46">
        <f t="shared" si="252"/>
        <v>0</v>
      </c>
      <c r="N1043" s="46">
        <f t="shared" si="253"/>
        <v>0</v>
      </c>
      <c r="O1043" s="47">
        <f t="shared" si="254"/>
        <v>0</v>
      </c>
      <c r="P1043" s="48">
        <f t="shared" si="247"/>
        <v>462.48604248969576</v>
      </c>
      <c r="Q1043" s="50">
        <f t="shared" si="248"/>
        <v>0</v>
      </c>
      <c r="AB1043" s="196"/>
      <c r="AC1043" s="197"/>
      <c r="AD1043" s="197"/>
      <c r="AE1043" s="197"/>
      <c r="AF1043" s="197"/>
      <c r="AG1043" s="197"/>
      <c r="AH1043" s="197"/>
      <c r="AI1043" s="197"/>
      <c r="AJ1043" s="197"/>
      <c r="AK1043" s="197"/>
      <c r="AL1043" s="197"/>
      <c r="AM1043" s="197"/>
      <c r="AN1043" s="197"/>
      <c r="AO1043" s="197"/>
      <c r="AP1043" s="197"/>
    </row>
    <row r="1044" spans="5:42" x14ac:dyDescent="0.25">
      <c r="E1044" s="49">
        <v>0</v>
      </c>
      <c r="F1044" s="41">
        <v>1039</v>
      </c>
      <c r="G1044" s="42">
        <f t="shared" si="255"/>
        <v>106.5833333333333</v>
      </c>
      <c r="H1044" s="43">
        <f t="shared" si="249"/>
        <v>0.40821000000000002</v>
      </c>
      <c r="I1044" s="44">
        <f t="shared" si="250"/>
        <v>3.401749999999807E-2</v>
      </c>
      <c r="J1044" s="44">
        <f t="shared" si="256"/>
        <v>5.618127546653905E-3</v>
      </c>
      <c r="K1044" s="45">
        <f t="shared" si="246"/>
        <v>7.7358901528549726E-2</v>
      </c>
      <c r="L1044" s="46">
        <f t="shared" si="251"/>
        <v>0</v>
      </c>
      <c r="M1044" s="46">
        <f t="shared" si="252"/>
        <v>0</v>
      </c>
      <c r="N1044" s="46">
        <f t="shared" si="253"/>
        <v>0</v>
      </c>
      <c r="O1044" s="47">
        <f t="shared" si="254"/>
        <v>0</v>
      </c>
      <c r="P1044" s="48">
        <f t="shared" si="247"/>
        <v>462.48604248969576</v>
      </c>
      <c r="Q1044" s="50">
        <f t="shared" si="248"/>
        <v>0</v>
      </c>
      <c r="AB1044" s="196"/>
      <c r="AC1044" s="197"/>
      <c r="AD1044" s="197"/>
      <c r="AE1044" s="197"/>
      <c r="AF1044" s="197"/>
      <c r="AG1044" s="197"/>
      <c r="AH1044" s="197"/>
      <c r="AI1044" s="197"/>
      <c r="AJ1044" s="197"/>
      <c r="AK1044" s="197"/>
      <c r="AL1044" s="197"/>
      <c r="AM1044" s="197"/>
      <c r="AN1044" s="197"/>
      <c r="AO1044" s="197"/>
      <c r="AP1044" s="197"/>
    </row>
    <row r="1045" spans="5:42" x14ac:dyDescent="0.25">
      <c r="E1045" s="49">
        <v>0</v>
      </c>
      <c r="F1045" s="41">
        <v>1040</v>
      </c>
      <c r="G1045" s="42">
        <f t="shared" si="255"/>
        <v>106.66666666666663</v>
      </c>
      <c r="H1045" s="43">
        <f t="shared" si="249"/>
        <v>0.40821000000000002</v>
      </c>
      <c r="I1045" s="44">
        <f t="shared" si="250"/>
        <v>3.401749999999807E-2</v>
      </c>
      <c r="J1045" s="44">
        <f t="shared" si="256"/>
        <v>5.4270128928356172E-3</v>
      </c>
      <c r="K1045" s="45">
        <f t="shared" si="246"/>
        <v>7.7168582984962403E-2</v>
      </c>
      <c r="L1045" s="46">
        <f t="shared" si="251"/>
        <v>0</v>
      </c>
      <c r="M1045" s="46">
        <f t="shared" si="252"/>
        <v>0</v>
      </c>
      <c r="N1045" s="46">
        <f t="shared" si="253"/>
        <v>0</v>
      </c>
      <c r="O1045" s="47">
        <f t="shared" si="254"/>
        <v>0</v>
      </c>
      <c r="P1045" s="48">
        <f t="shared" si="247"/>
        <v>462.48604248969576</v>
      </c>
      <c r="Q1045" s="50">
        <f t="shared" si="248"/>
        <v>0</v>
      </c>
      <c r="AB1045" s="196"/>
      <c r="AC1045" s="197"/>
      <c r="AD1045" s="197"/>
      <c r="AE1045" s="197"/>
      <c r="AF1045" s="197"/>
      <c r="AG1045" s="197"/>
      <c r="AH1045" s="197"/>
      <c r="AI1045" s="197"/>
      <c r="AJ1045" s="197"/>
      <c r="AK1045" s="197"/>
      <c r="AL1045" s="197"/>
      <c r="AM1045" s="197"/>
      <c r="AN1045" s="197"/>
      <c r="AO1045" s="197"/>
      <c r="AP1045" s="197"/>
    </row>
    <row r="1046" spans="5:42" x14ac:dyDescent="0.25">
      <c r="E1046" s="49">
        <v>0</v>
      </c>
      <c r="F1046" s="41">
        <v>1041</v>
      </c>
      <c r="G1046" s="42">
        <f t="shared" si="255"/>
        <v>106.74999999999996</v>
      </c>
      <c r="H1046" s="43">
        <f t="shared" si="249"/>
        <v>0.40821000000000002</v>
      </c>
      <c r="I1046" s="44">
        <f t="shared" si="250"/>
        <v>3.401749999999807E-2</v>
      </c>
      <c r="J1046" s="44">
        <f t="shared" si="256"/>
        <v>5.2423994817535919E-3</v>
      </c>
      <c r="K1046" s="45">
        <f t="shared" si="246"/>
        <v>7.6978732663484206E-2</v>
      </c>
      <c r="L1046" s="46">
        <f t="shared" si="251"/>
        <v>0</v>
      </c>
      <c r="M1046" s="46">
        <f t="shared" si="252"/>
        <v>0</v>
      </c>
      <c r="N1046" s="46">
        <f t="shared" si="253"/>
        <v>0</v>
      </c>
      <c r="O1046" s="47">
        <f t="shared" si="254"/>
        <v>0</v>
      </c>
      <c r="P1046" s="48">
        <f t="shared" si="247"/>
        <v>462.48604248969576</v>
      </c>
      <c r="Q1046" s="50">
        <f t="shared" si="248"/>
        <v>0</v>
      </c>
      <c r="AB1046" s="196"/>
      <c r="AC1046" s="197"/>
      <c r="AD1046" s="197"/>
      <c r="AE1046" s="197"/>
      <c r="AF1046" s="197"/>
      <c r="AG1046" s="197"/>
      <c r="AH1046" s="197"/>
      <c r="AI1046" s="197"/>
      <c r="AJ1046" s="197"/>
      <c r="AK1046" s="197"/>
      <c r="AL1046" s="197"/>
      <c r="AM1046" s="197"/>
      <c r="AN1046" s="197"/>
      <c r="AO1046" s="197"/>
      <c r="AP1046" s="197"/>
    </row>
    <row r="1047" spans="5:42" x14ac:dyDescent="0.25">
      <c r="E1047" s="49">
        <v>0</v>
      </c>
      <c r="F1047" s="41">
        <v>1042</v>
      </c>
      <c r="G1047" s="42">
        <f t="shared" si="255"/>
        <v>106.83333333333329</v>
      </c>
      <c r="H1047" s="43">
        <f t="shared" si="249"/>
        <v>0.40821000000000002</v>
      </c>
      <c r="I1047" s="44">
        <f t="shared" si="250"/>
        <v>3.401749999999807E-2</v>
      </c>
      <c r="J1047" s="44">
        <f t="shared" si="256"/>
        <v>5.0640661573830492E-3</v>
      </c>
      <c r="K1047" s="45">
        <f t="shared" si="246"/>
        <v>7.6789349412194063E-2</v>
      </c>
      <c r="L1047" s="46">
        <f t="shared" si="251"/>
        <v>0</v>
      </c>
      <c r="M1047" s="46">
        <f t="shared" si="252"/>
        <v>0</v>
      </c>
      <c r="N1047" s="46">
        <f t="shared" si="253"/>
        <v>0</v>
      </c>
      <c r="O1047" s="47">
        <f t="shared" si="254"/>
        <v>0</v>
      </c>
      <c r="P1047" s="48">
        <f t="shared" si="247"/>
        <v>462.48604248969576</v>
      </c>
      <c r="Q1047" s="50">
        <f t="shared" si="248"/>
        <v>0</v>
      </c>
      <c r="AB1047" s="196"/>
      <c r="AC1047" s="197"/>
      <c r="AD1047" s="197"/>
      <c r="AE1047" s="197"/>
      <c r="AF1047" s="197"/>
      <c r="AG1047" s="197"/>
      <c r="AH1047" s="197"/>
      <c r="AI1047" s="197"/>
      <c r="AJ1047" s="197"/>
      <c r="AK1047" s="197"/>
      <c r="AL1047" s="197"/>
      <c r="AM1047" s="197"/>
      <c r="AN1047" s="197"/>
      <c r="AO1047" s="197"/>
      <c r="AP1047" s="197"/>
    </row>
    <row r="1048" spans="5:42" x14ac:dyDescent="0.25">
      <c r="E1048" s="49">
        <v>0</v>
      </c>
      <c r="F1048" s="41">
        <v>1043</v>
      </c>
      <c r="G1048" s="42">
        <f t="shared" si="255"/>
        <v>106.91666666666661</v>
      </c>
      <c r="H1048" s="43">
        <f t="shared" si="249"/>
        <v>0.40821000000000002</v>
      </c>
      <c r="I1048" s="44">
        <f t="shared" si="250"/>
        <v>3.4017500000021274E-2</v>
      </c>
      <c r="J1048" s="44">
        <f t="shared" si="256"/>
        <v>4.8917992868742809E-3</v>
      </c>
      <c r="K1048" s="45">
        <f t="shared" si="246"/>
        <v>7.6600432082004816E-2</v>
      </c>
      <c r="L1048" s="46">
        <f t="shared" si="251"/>
        <v>0</v>
      </c>
      <c r="M1048" s="46">
        <f t="shared" si="252"/>
        <v>0</v>
      </c>
      <c r="N1048" s="46">
        <f t="shared" si="253"/>
        <v>0</v>
      </c>
      <c r="O1048" s="47">
        <f t="shared" si="254"/>
        <v>0</v>
      </c>
      <c r="P1048" s="48">
        <f t="shared" si="247"/>
        <v>462.48604248969576</v>
      </c>
      <c r="Q1048" s="50">
        <f t="shared" si="248"/>
        <v>0</v>
      </c>
      <c r="AB1048" s="196"/>
      <c r="AC1048" s="197"/>
      <c r="AD1048" s="197"/>
      <c r="AE1048" s="197"/>
      <c r="AF1048" s="197"/>
      <c r="AG1048" s="197"/>
      <c r="AH1048" s="197"/>
      <c r="AI1048" s="197"/>
      <c r="AJ1048" s="197"/>
      <c r="AK1048" s="197"/>
      <c r="AL1048" s="197"/>
      <c r="AM1048" s="197"/>
      <c r="AN1048" s="197"/>
      <c r="AO1048" s="197"/>
      <c r="AP1048" s="197"/>
    </row>
    <row r="1049" spans="5:42" x14ac:dyDescent="0.25">
      <c r="E1049" s="49">
        <v>1</v>
      </c>
      <c r="F1049" s="41">
        <v>1044</v>
      </c>
      <c r="G1049" s="42">
        <v>107</v>
      </c>
      <c r="H1049" s="43">
        <f t="shared" si="249"/>
        <v>0.44882300000000003</v>
      </c>
      <c r="I1049" s="44">
        <f t="shared" si="250"/>
        <v>3.7401916666664543E-2</v>
      </c>
      <c r="J1049" s="44">
        <f t="shared" si="256"/>
        <v>4.7253925046329311E-3</v>
      </c>
      <c r="K1049" s="45">
        <f t="shared" si="246"/>
        <v>7.6411979526656335E-2</v>
      </c>
      <c r="L1049" s="46">
        <f t="shared" si="251"/>
        <v>0</v>
      </c>
      <c r="M1049" s="46">
        <f t="shared" si="252"/>
        <v>0</v>
      </c>
      <c r="N1049" s="46">
        <f t="shared" si="253"/>
        <v>0</v>
      </c>
      <c r="O1049" s="47">
        <f t="shared" si="254"/>
        <v>0</v>
      </c>
      <c r="P1049" s="48">
        <f t="shared" si="247"/>
        <v>462.48604248969576</v>
      </c>
      <c r="Q1049" s="50">
        <f t="shared" si="248"/>
        <v>0</v>
      </c>
      <c r="AB1049" s="196"/>
      <c r="AC1049" s="197"/>
      <c r="AD1049" s="197"/>
      <c r="AE1049" s="197"/>
      <c r="AF1049" s="197"/>
      <c r="AG1049" s="197"/>
      <c r="AH1049" s="197"/>
      <c r="AI1049" s="197"/>
      <c r="AJ1049" s="197"/>
      <c r="AK1049" s="197"/>
      <c r="AL1049" s="197"/>
      <c r="AM1049" s="197"/>
      <c r="AN1049" s="197"/>
      <c r="AO1049" s="197"/>
      <c r="AP1049" s="197"/>
    </row>
    <row r="1050" spans="5:42" x14ac:dyDescent="0.25">
      <c r="E1050" s="49">
        <v>0</v>
      </c>
      <c r="F1050" s="41">
        <v>1045</v>
      </c>
      <c r="G1050" s="42">
        <f t="shared" si="255"/>
        <v>107.08333333333333</v>
      </c>
      <c r="H1050" s="43">
        <f t="shared" si="249"/>
        <v>0.44882300000000003</v>
      </c>
      <c r="I1050" s="44">
        <f t="shared" si="250"/>
        <v>3.7401916666664543E-2</v>
      </c>
      <c r="J1050" s="44">
        <f t="shared" si="256"/>
        <v>4.5486537679573684E-3</v>
      </c>
      <c r="K1050" s="45">
        <f t="shared" si="246"/>
        <v>7.6223990602708527E-2</v>
      </c>
      <c r="L1050" s="46">
        <f t="shared" si="251"/>
        <v>0</v>
      </c>
      <c r="M1050" s="46">
        <f t="shared" si="252"/>
        <v>0</v>
      </c>
      <c r="N1050" s="46">
        <f t="shared" si="253"/>
        <v>0</v>
      </c>
      <c r="O1050" s="47">
        <f t="shared" si="254"/>
        <v>0</v>
      </c>
      <c r="P1050" s="48">
        <f t="shared" si="247"/>
        <v>462.48604248969576</v>
      </c>
      <c r="Q1050" s="50">
        <f t="shared" si="248"/>
        <v>0</v>
      </c>
      <c r="AB1050" s="196"/>
      <c r="AC1050" s="197"/>
      <c r="AD1050" s="197"/>
      <c r="AE1050" s="197"/>
      <c r="AF1050" s="197"/>
      <c r="AG1050" s="197"/>
      <c r="AH1050" s="197"/>
      <c r="AI1050" s="197"/>
      <c r="AJ1050" s="197"/>
      <c r="AK1050" s="197"/>
      <c r="AL1050" s="197"/>
      <c r="AM1050" s="197"/>
      <c r="AN1050" s="197"/>
      <c r="AO1050" s="197"/>
      <c r="AP1050" s="197"/>
    </row>
    <row r="1051" spans="5:42" x14ac:dyDescent="0.25">
      <c r="E1051" s="49">
        <v>0</v>
      </c>
      <c r="F1051" s="41">
        <v>1046</v>
      </c>
      <c r="G1051" s="42">
        <f t="shared" si="255"/>
        <v>107.16666666666666</v>
      </c>
      <c r="H1051" s="43">
        <f t="shared" si="249"/>
        <v>0.44882300000000003</v>
      </c>
      <c r="I1051" s="44">
        <f t="shared" si="250"/>
        <v>3.7401916666664543E-2</v>
      </c>
      <c r="J1051" s="44">
        <f t="shared" si="256"/>
        <v>4.3785253987827172E-3</v>
      </c>
      <c r="K1051" s="45">
        <f t="shared" si="246"/>
        <v>7.6036464169534343E-2</v>
      </c>
      <c r="L1051" s="46">
        <f t="shared" si="251"/>
        <v>0</v>
      </c>
      <c r="M1051" s="46">
        <f t="shared" si="252"/>
        <v>0</v>
      </c>
      <c r="N1051" s="46">
        <f t="shared" si="253"/>
        <v>0</v>
      </c>
      <c r="O1051" s="47">
        <f t="shared" si="254"/>
        <v>0</v>
      </c>
      <c r="P1051" s="48">
        <f t="shared" si="247"/>
        <v>462.48604248969576</v>
      </c>
      <c r="Q1051" s="50">
        <f t="shared" si="248"/>
        <v>0</v>
      </c>
      <c r="AB1051" s="196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</row>
    <row r="1052" spans="5:42" x14ac:dyDescent="0.25">
      <c r="E1052" s="49">
        <v>0</v>
      </c>
      <c r="F1052" s="41">
        <v>1047</v>
      </c>
      <c r="G1052" s="42">
        <f t="shared" si="255"/>
        <v>107.24999999999999</v>
      </c>
      <c r="H1052" s="43">
        <f t="shared" si="249"/>
        <v>0.44882300000000003</v>
      </c>
      <c r="I1052" s="44">
        <f t="shared" si="250"/>
        <v>3.7401916666664543E-2</v>
      </c>
      <c r="J1052" s="44">
        <f t="shared" si="256"/>
        <v>4.2147601566945719E-3</v>
      </c>
      <c r="K1052" s="45">
        <f t="shared" si="246"/>
        <v>7.5849399089312972E-2</v>
      </c>
      <c r="L1052" s="46">
        <f t="shared" si="251"/>
        <v>0</v>
      </c>
      <c r="M1052" s="46">
        <f t="shared" si="252"/>
        <v>0</v>
      </c>
      <c r="N1052" s="46">
        <f t="shared" si="253"/>
        <v>0</v>
      </c>
      <c r="O1052" s="47">
        <f t="shared" si="254"/>
        <v>0</v>
      </c>
      <c r="P1052" s="48">
        <f t="shared" si="247"/>
        <v>462.48604248969576</v>
      </c>
      <c r="Q1052" s="50">
        <f t="shared" si="248"/>
        <v>0</v>
      </c>
      <c r="AB1052" s="196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</row>
    <row r="1053" spans="5:42" x14ac:dyDescent="0.25">
      <c r="E1053" s="49">
        <v>0</v>
      </c>
      <c r="F1053" s="41">
        <v>1048</v>
      </c>
      <c r="G1053" s="42">
        <f t="shared" si="255"/>
        <v>107.33333333333331</v>
      </c>
      <c r="H1053" s="43">
        <f t="shared" si="249"/>
        <v>0.44882300000000003</v>
      </c>
      <c r="I1053" s="44">
        <f t="shared" si="250"/>
        <v>3.7401916666664543E-2</v>
      </c>
      <c r="J1053" s="44">
        <f t="shared" si="256"/>
        <v>4.0571200485439033E-3</v>
      </c>
      <c r="K1053" s="45">
        <f t="shared" si="246"/>
        <v>7.566279422702285E-2</v>
      </c>
      <c r="L1053" s="46">
        <f t="shared" si="251"/>
        <v>0</v>
      </c>
      <c r="M1053" s="46">
        <f t="shared" si="252"/>
        <v>0</v>
      </c>
      <c r="N1053" s="46">
        <f t="shared" si="253"/>
        <v>0</v>
      </c>
      <c r="O1053" s="47">
        <f t="shared" si="254"/>
        <v>0</v>
      </c>
      <c r="P1053" s="48">
        <f t="shared" si="247"/>
        <v>462.48604248969576</v>
      </c>
      <c r="Q1053" s="50">
        <f t="shared" si="248"/>
        <v>0</v>
      </c>
      <c r="AB1053" s="196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</row>
    <row r="1054" spans="5:42" x14ac:dyDescent="0.25">
      <c r="E1054" s="49">
        <v>0</v>
      </c>
      <c r="F1054" s="41">
        <v>1049</v>
      </c>
      <c r="G1054" s="42">
        <f t="shared" si="255"/>
        <v>107.41666666666664</v>
      </c>
      <c r="H1054" s="43">
        <f t="shared" si="249"/>
        <v>0.44882300000000003</v>
      </c>
      <c r="I1054" s="44">
        <f t="shared" si="250"/>
        <v>3.7401916666664543E-2</v>
      </c>
      <c r="J1054" s="44">
        <f t="shared" si="256"/>
        <v>3.9053759825816098E-3</v>
      </c>
      <c r="K1054" s="45">
        <f t="shared" si="246"/>
        <v>7.5476648450434738E-2</v>
      </c>
      <c r="L1054" s="46">
        <f t="shared" si="251"/>
        <v>0</v>
      </c>
      <c r="M1054" s="46">
        <f t="shared" si="252"/>
        <v>0</v>
      </c>
      <c r="N1054" s="46">
        <f t="shared" si="253"/>
        <v>0</v>
      </c>
      <c r="O1054" s="47">
        <f t="shared" si="254"/>
        <v>0</v>
      </c>
      <c r="P1054" s="48">
        <f t="shared" si="247"/>
        <v>462.48604248969576</v>
      </c>
      <c r="Q1054" s="50">
        <f t="shared" si="248"/>
        <v>0</v>
      </c>
      <c r="AB1054" s="196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</row>
    <row r="1055" spans="5:42" x14ac:dyDescent="0.25">
      <c r="E1055" s="49">
        <v>0</v>
      </c>
      <c r="F1055" s="41">
        <v>1050</v>
      </c>
      <c r="G1055" s="42">
        <f t="shared" si="255"/>
        <v>107.49999999999997</v>
      </c>
      <c r="H1055" s="43">
        <f t="shared" si="249"/>
        <v>0.44882300000000003</v>
      </c>
      <c r="I1055" s="44">
        <f t="shared" si="250"/>
        <v>3.7401916666664543E-2</v>
      </c>
      <c r="J1055" s="44">
        <f t="shared" si="256"/>
        <v>3.7593074355290993E-3</v>
      </c>
      <c r="K1055" s="45">
        <f t="shared" si="246"/>
        <v>7.5290960630105028E-2</v>
      </c>
      <c r="L1055" s="46">
        <f t="shared" si="251"/>
        <v>0</v>
      </c>
      <c r="M1055" s="46">
        <f t="shared" si="252"/>
        <v>0</v>
      </c>
      <c r="N1055" s="46">
        <f t="shared" si="253"/>
        <v>0</v>
      </c>
      <c r="O1055" s="47">
        <f t="shared" si="254"/>
        <v>0</v>
      </c>
      <c r="P1055" s="48">
        <f t="shared" si="247"/>
        <v>462.48604248969576</v>
      </c>
      <c r="Q1055" s="50">
        <f t="shared" si="248"/>
        <v>0</v>
      </c>
      <c r="AB1055" s="196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</row>
    <row r="1056" spans="5:42" x14ac:dyDescent="0.25">
      <c r="E1056" s="49">
        <v>0</v>
      </c>
      <c r="F1056" s="41">
        <v>1051</v>
      </c>
      <c r="G1056" s="42">
        <f t="shared" si="255"/>
        <v>107.5833333333333</v>
      </c>
      <c r="H1056" s="43">
        <f t="shared" si="249"/>
        <v>0.44882300000000003</v>
      </c>
      <c r="I1056" s="44">
        <f t="shared" si="250"/>
        <v>3.7401916666664543E-2</v>
      </c>
      <c r="J1056" s="44">
        <f t="shared" si="256"/>
        <v>3.6187021321010672E-3</v>
      </c>
      <c r="K1056" s="45">
        <f t="shared" si="246"/>
        <v>7.5105729639368637E-2</v>
      </c>
      <c r="L1056" s="46">
        <f t="shared" si="251"/>
        <v>0</v>
      </c>
      <c r="M1056" s="46">
        <f t="shared" si="252"/>
        <v>0</v>
      </c>
      <c r="N1056" s="46">
        <f t="shared" si="253"/>
        <v>0</v>
      </c>
      <c r="O1056" s="47">
        <f t="shared" si="254"/>
        <v>0</v>
      </c>
      <c r="P1056" s="48">
        <f t="shared" si="247"/>
        <v>462.48604248969576</v>
      </c>
      <c r="Q1056" s="50">
        <f t="shared" si="248"/>
        <v>0</v>
      </c>
      <c r="AB1056" s="196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</row>
    <row r="1057" spans="5:42" x14ac:dyDescent="0.25">
      <c r="E1057" s="49">
        <v>0</v>
      </c>
      <c r="F1057" s="41">
        <v>1052</v>
      </c>
      <c r="G1057" s="42">
        <f t="shared" si="255"/>
        <v>107.66666666666663</v>
      </c>
      <c r="H1057" s="43">
        <f t="shared" si="249"/>
        <v>0.44882300000000003</v>
      </c>
      <c r="I1057" s="44">
        <f t="shared" si="250"/>
        <v>3.7401916666664543E-2</v>
      </c>
      <c r="J1057" s="44">
        <f t="shared" si="256"/>
        <v>3.4833557365147416E-3</v>
      </c>
      <c r="K1057" s="45">
        <f t="shared" si="246"/>
        <v>7.4920954354332409E-2</v>
      </c>
      <c r="L1057" s="46">
        <f t="shared" si="251"/>
        <v>0</v>
      </c>
      <c r="M1057" s="46">
        <f t="shared" si="252"/>
        <v>0</v>
      </c>
      <c r="N1057" s="46">
        <f t="shared" si="253"/>
        <v>0</v>
      </c>
      <c r="O1057" s="47">
        <f t="shared" si="254"/>
        <v>0</v>
      </c>
      <c r="P1057" s="48">
        <f t="shared" si="247"/>
        <v>462.48604248969576</v>
      </c>
      <c r="Q1057" s="50">
        <f t="shared" si="248"/>
        <v>0</v>
      </c>
      <c r="AB1057" s="196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</row>
    <row r="1058" spans="5:42" x14ac:dyDescent="0.25">
      <c r="E1058" s="49">
        <v>0</v>
      </c>
      <c r="F1058" s="41">
        <v>1053</v>
      </c>
      <c r="G1058" s="42">
        <f t="shared" si="255"/>
        <v>107.74999999999996</v>
      </c>
      <c r="H1058" s="43">
        <f t="shared" si="249"/>
        <v>0.44882300000000003</v>
      </c>
      <c r="I1058" s="44">
        <f t="shared" si="250"/>
        <v>3.7401916666664543E-2</v>
      </c>
      <c r="J1058" s="44">
        <f t="shared" si="256"/>
        <v>3.353071555537269E-3</v>
      </c>
      <c r="K1058" s="45">
        <f t="shared" si="246"/>
        <v>7.4736633653868137E-2</v>
      </c>
      <c r="L1058" s="46">
        <f t="shared" si="251"/>
        <v>0</v>
      </c>
      <c r="M1058" s="46">
        <f t="shared" si="252"/>
        <v>0</v>
      </c>
      <c r="N1058" s="46">
        <f t="shared" si="253"/>
        <v>0</v>
      </c>
      <c r="O1058" s="47">
        <f t="shared" si="254"/>
        <v>0</v>
      </c>
      <c r="P1058" s="48">
        <f t="shared" si="247"/>
        <v>462.48604248969576</v>
      </c>
      <c r="Q1058" s="50">
        <f t="shared" si="248"/>
        <v>0</v>
      </c>
      <c r="AB1058" s="196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</row>
    <row r="1059" spans="5:42" x14ac:dyDescent="0.25">
      <c r="E1059" s="49">
        <v>0</v>
      </c>
      <c r="F1059" s="41">
        <v>1054</v>
      </c>
      <c r="G1059" s="42">
        <f t="shared" si="255"/>
        <v>107.83333333333329</v>
      </c>
      <c r="H1059" s="43">
        <f t="shared" si="249"/>
        <v>0.44882300000000003</v>
      </c>
      <c r="I1059" s="44">
        <f t="shared" si="250"/>
        <v>3.7401916666664543E-2</v>
      </c>
      <c r="J1059" s="44">
        <f t="shared" si="256"/>
        <v>3.2276602526397006E-3</v>
      </c>
      <c r="K1059" s="45">
        <f t="shared" si="246"/>
        <v>7.4552766419605856E-2</v>
      </c>
      <c r="L1059" s="46">
        <f t="shared" si="251"/>
        <v>0</v>
      </c>
      <c r="M1059" s="46">
        <f t="shared" si="252"/>
        <v>0</v>
      </c>
      <c r="N1059" s="46">
        <f t="shared" si="253"/>
        <v>0</v>
      </c>
      <c r="O1059" s="47">
        <f t="shared" si="254"/>
        <v>0</v>
      </c>
      <c r="P1059" s="48">
        <f t="shared" si="247"/>
        <v>462.48604248969576</v>
      </c>
      <c r="Q1059" s="50">
        <f t="shared" si="248"/>
        <v>0</v>
      </c>
      <c r="AB1059" s="196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</row>
    <row r="1060" spans="5:42" x14ac:dyDescent="0.25">
      <c r="E1060" s="49">
        <v>0</v>
      </c>
      <c r="F1060" s="41">
        <v>1055</v>
      </c>
      <c r="G1060" s="42">
        <f t="shared" si="255"/>
        <v>107.91666666666661</v>
      </c>
      <c r="H1060" s="43">
        <f t="shared" si="249"/>
        <v>0.44882300000000003</v>
      </c>
      <c r="I1060" s="44">
        <f t="shared" si="250"/>
        <v>3.7401916666690058E-2</v>
      </c>
      <c r="J1060" s="44">
        <f t="shared" si="256"/>
        <v>3.1069395728421652E-3</v>
      </c>
      <c r="K1060" s="45">
        <f t="shared" si="246"/>
        <v>7.4369351535926984E-2</v>
      </c>
      <c r="L1060" s="46">
        <f t="shared" si="251"/>
        <v>0</v>
      </c>
      <c r="M1060" s="46">
        <f t="shared" si="252"/>
        <v>0</v>
      </c>
      <c r="N1060" s="46">
        <f t="shared" si="253"/>
        <v>0</v>
      </c>
      <c r="O1060" s="47">
        <f t="shared" si="254"/>
        <v>0</v>
      </c>
      <c r="P1060" s="48">
        <f t="shared" si="247"/>
        <v>462.48604248969576</v>
      </c>
      <c r="Q1060" s="50">
        <f t="shared" si="248"/>
        <v>0</v>
      </c>
      <c r="AB1060" s="196"/>
      <c r="AC1060" s="197"/>
      <c r="AD1060" s="197"/>
      <c r="AE1060" s="197"/>
      <c r="AF1060" s="197"/>
      <c r="AG1060" s="197"/>
      <c r="AH1060" s="197"/>
      <c r="AI1060" s="197"/>
      <c r="AJ1060" s="197"/>
      <c r="AK1060" s="197"/>
      <c r="AL1060" s="197"/>
      <c r="AM1060" s="197"/>
      <c r="AN1060" s="197"/>
      <c r="AO1060" s="197"/>
      <c r="AP1060" s="197"/>
    </row>
    <row r="1061" spans="5:42" x14ac:dyDescent="0.25">
      <c r="E1061" s="49">
        <v>1</v>
      </c>
      <c r="F1061" s="41">
        <v>1056</v>
      </c>
      <c r="G1061" s="42">
        <v>108</v>
      </c>
      <c r="H1061" s="43">
        <f t="shared" si="249"/>
        <v>0.49468099999999998</v>
      </c>
      <c r="I1061" s="44">
        <f t="shared" si="250"/>
        <v>4.122341666666432E-2</v>
      </c>
      <c r="J1061" s="44">
        <f t="shared" si="256"/>
        <v>2.990734077850281E-3</v>
      </c>
      <c r="K1061" s="45">
        <f t="shared" si="246"/>
        <v>7.41863878899576E-2</v>
      </c>
      <c r="L1061" s="46">
        <f t="shared" si="251"/>
        <v>0</v>
      </c>
      <c r="M1061" s="46">
        <f t="shared" si="252"/>
        <v>0</v>
      </c>
      <c r="N1061" s="46">
        <f t="shared" si="253"/>
        <v>0</v>
      </c>
      <c r="O1061" s="47">
        <f t="shared" si="254"/>
        <v>0</v>
      </c>
      <c r="P1061" s="48">
        <f t="shared" si="247"/>
        <v>462.48604248969576</v>
      </c>
      <c r="Q1061" s="50">
        <f t="shared" si="248"/>
        <v>0</v>
      </c>
      <c r="AB1061" s="196"/>
      <c r="AC1061" s="197"/>
      <c r="AD1061" s="197"/>
      <c r="AE1061" s="197"/>
      <c r="AF1061" s="197"/>
      <c r="AG1061" s="197"/>
      <c r="AH1061" s="197"/>
      <c r="AI1061" s="197"/>
      <c r="AJ1061" s="197"/>
      <c r="AK1061" s="197"/>
      <c r="AL1061" s="197"/>
      <c r="AM1061" s="197"/>
      <c r="AN1061" s="197"/>
      <c r="AO1061" s="197"/>
      <c r="AP1061" s="197"/>
    </row>
    <row r="1062" spans="5:42" x14ac:dyDescent="0.25">
      <c r="E1062" s="49">
        <v>0</v>
      </c>
      <c r="F1062" s="41">
        <v>1057</v>
      </c>
      <c r="G1062" s="42">
        <f t="shared" si="255"/>
        <v>108.08333333333333</v>
      </c>
      <c r="H1062" s="43">
        <f t="shared" si="249"/>
        <v>0.49468099999999998</v>
      </c>
      <c r="I1062" s="44">
        <f t="shared" si="250"/>
        <v>4.122341666666432E-2</v>
      </c>
      <c r="J1062" s="44">
        <f t="shared" si="256"/>
        <v>2.8674458008198667E-3</v>
      </c>
      <c r="K1062" s="45">
        <f t="shared" si="246"/>
        <v>7.4003874371561654E-2</v>
      </c>
      <c r="L1062" s="46">
        <f t="shared" si="251"/>
        <v>0</v>
      </c>
      <c r="M1062" s="46">
        <f t="shared" si="252"/>
        <v>0</v>
      </c>
      <c r="N1062" s="46">
        <f t="shared" si="253"/>
        <v>0</v>
      </c>
      <c r="O1062" s="47">
        <f t="shared" si="254"/>
        <v>0</v>
      </c>
      <c r="P1062" s="48">
        <f t="shared" si="247"/>
        <v>462.48604248969576</v>
      </c>
      <c r="Q1062" s="50">
        <f t="shared" si="248"/>
        <v>0</v>
      </c>
      <c r="AB1062" s="196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</row>
    <row r="1063" spans="5:42" x14ac:dyDescent="0.25">
      <c r="E1063" s="49">
        <v>0</v>
      </c>
      <c r="F1063" s="41">
        <v>1058</v>
      </c>
      <c r="G1063" s="42">
        <f t="shared" si="255"/>
        <v>108.16666666666666</v>
      </c>
      <c r="H1063" s="43">
        <f t="shared" si="249"/>
        <v>0.49468099999999998</v>
      </c>
      <c r="I1063" s="44">
        <f t="shared" si="250"/>
        <v>4.122341666666432E-2</v>
      </c>
      <c r="J1063" s="44">
        <f t="shared" si="256"/>
        <v>2.7492398878035925E-3</v>
      </c>
      <c r="K1063" s="45">
        <f t="shared" si="246"/>
        <v>7.382180987333431E-2</v>
      </c>
      <c r="L1063" s="46">
        <f t="shared" si="251"/>
        <v>0</v>
      </c>
      <c r="M1063" s="46">
        <f t="shared" si="252"/>
        <v>0</v>
      </c>
      <c r="N1063" s="46">
        <f t="shared" si="253"/>
        <v>0</v>
      </c>
      <c r="O1063" s="47">
        <f t="shared" si="254"/>
        <v>0</v>
      </c>
      <c r="P1063" s="48">
        <f t="shared" si="247"/>
        <v>462.48604248969576</v>
      </c>
      <c r="Q1063" s="50">
        <f t="shared" si="248"/>
        <v>0</v>
      </c>
      <c r="AB1063" s="196"/>
      <c r="AC1063" s="197"/>
      <c r="AD1063" s="197"/>
      <c r="AE1063" s="197"/>
      <c r="AF1063" s="197"/>
      <c r="AG1063" s="197"/>
      <c r="AH1063" s="197"/>
      <c r="AI1063" s="197"/>
      <c r="AJ1063" s="197"/>
      <c r="AK1063" s="197"/>
      <c r="AL1063" s="197"/>
      <c r="AM1063" s="197"/>
      <c r="AN1063" s="197"/>
      <c r="AO1063" s="197"/>
      <c r="AP1063" s="197"/>
    </row>
    <row r="1064" spans="5:42" x14ac:dyDescent="0.25">
      <c r="E1064" s="49">
        <v>0</v>
      </c>
      <c r="F1064" s="41">
        <v>1059</v>
      </c>
      <c r="G1064" s="42">
        <f t="shared" si="255"/>
        <v>108.24999999999999</v>
      </c>
      <c r="H1064" s="43">
        <f t="shared" si="249"/>
        <v>0.49468099999999998</v>
      </c>
      <c r="I1064" s="44">
        <f t="shared" si="250"/>
        <v>4.122341666666432E-2</v>
      </c>
      <c r="J1064" s="44">
        <f t="shared" si="256"/>
        <v>2.6359068263920515E-3</v>
      </c>
      <c r="K1064" s="45">
        <f t="shared" si="246"/>
        <v>7.364019329059511E-2</v>
      </c>
      <c r="L1064" s="46">
        <f t="shared" si="251"/>
        <v>0</v>
      </c>
      <c r="M1064" s="46">
        <f t="shared" si="252"/>
        <v>0</v>
      </c>
      <c r="N1064" s="46">
        <f t="shared" si="253"/>
        <v>0</v>
      </c>
      <c r="O1064" s="47">
        <f t="shared" si="254"/>
        <v>0</v>
      </c>
      <c r="P1064" s="48">
        <f t="shared" si="247"/>
        <v>462.48604248969576</v>
      </c>
      <c r="Q1064" s="50">
        <f t="shared" si="248"/>
        <v>0</v>
      </c>
      <c r="AB1064" s="196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</row>
    <row r="1065" spans="5:42" x14ac:dyDescent="0.25">
      <c r="E1065" s="49">
        <v>0</v>
      </c>
      <c r="F1065" s="41">
        <v>1060</v>
      </c>
      <c r="G1065" s="42">
        <f t="shared" si="255"/>
        <v>108.33333333333331</v>
      </c>
      <c r="H1065" s="43">
        <f t="shared" si="249"/>
        <v>0.49468099999999998</v>
      </c>
      <c r="I1065" s="44">
        <f t="shared" si="250"/>
        <v>4.122341666666432E-2</v>
      </c>
      <c r="J1065" s="44">
        <f t="shared" si="256"/>
        <v>2.5272457409931874E-3</v>
      </c>
      <c r="K1065" s="45">
        <f t="shared" si="246"/>
        <v>7.3459023521381395E-2</v>
      </c>
      <c r="L1065" s="46">
        <f t="shared" si="251"/>
        <v>0</v>
      </c>
      <c r="M1065" s="46">
        <f t="shared" si="252"/>
        <v>0</v>
      </c>
      <c r="N1065" s="46">
        <f t="shared" si="253"/>
        <v>0</v>
      </c>
      <c r="O1065" s="47">
        <f t="shared" si="254"/>
        <v>0</v>
      </c>
      <c r="P1065" s="48">
        <f t="shared" si="247"/>
        <v>462.48604248969576</v>
      </c>
      <c r="Q1065" s="50">
        <f t="shared" si="248"/>
        <v>0</v>
      </c>
      <c r="AB1065" s="196"/>
      <c r="AC1065" s="197"/>
      <c r="AD1065" s="197"/>
      <c r="AE1065" s="197"/>
      <c r="AF1065" s="197"/>
      <c r="AG1065" s="197"/>
      <c r="AH1065" s="197"/>
      <c r="AI1065" s="197"/>
      <c r="AJ1065" s="197"/>
      <c r="AK1065" s="197"/>
      <c r="AL1065" s="197"/>
      <c r="AM1065" s="197"/>
      <c r="AN1065" s="197"/>
      <c r="AO1065" s="197"/>
      <c r="AP1065" s="197"/>
    </row>
    <row r="1066" spans="5:42" x14ac:dyDescent="0.25">
      <c r="E1066" s="49">
        <v>0</v>
      </c>
      <c r="F1066" s="41">
        <v>1061</v>
      </c>
      <c r="G1066" s="42">
        <f t="shared" si="255"/>
        <v>108.41666666666664</v>
      </c>
      <c r="H1066" s="43">
        <f t="shared" si="249"/>
        <v>0.49468099999999998</v>
      </c>
      <c r="I1066" s="44">
        <f t="shared" si="250"/>
        <v>4.122341666666432E-2</v>
      </c>
      <c r="J1066" s="44">
        <f t="shared" si="256"/>
        <v>2.4230640367931726E-3</v>
      </c>
      <c r="K1066" s="45">
        <f t="shared" si="246"/>
        <v>7.3278299466441488E-2</v>
      </c>
      <c r="L1066" s="46">
        <f t="shared" si="251"/>
        <v>0</v>
      </c>
      <c r="M1066" s="46">
        <f t="shared" si="252"/>
        <v>0</v>
      </c>
      <c r="N1066" s="46">
        <f t="shared" si="253"/>
        <v>0</v>
      </c>
      <c r="O1066" s="47">
        <f t="shared" si="254"/>
        <v>0</v>
      </c>
      <c r="P1066" s="48">
        <f t="shared" si="247"/>
        <v>462.48604248969576</v>
      </c>
      <c r="Q1066" s="50">
        <f t="shared" si="248"/>
        <v>0</v>
      </c>
      <c r="AB1066" s="196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</row>
    <row r="1067" spans="5:42" x14ac:dyDescent="0.25">
      <c r="E1067" s="49">
        <v>0</v>
      </c>
      <c r="F1067" s="41">
        <v>1062</v>
      </c>
      <c r="G1067" s="42">
        <f t="shared" si="255"/>
        <v>108.49999999999997</v>
      </c>
      <c r="H1067" s="43">
        <f t="shared" si="249"/>
        <v>0.49468099999999998</v>
      </c>
      <c r="I1067" s="44">
        <f t="shared" si="250"/>
        <v>4.122341666666432E-2</v>
      </c>
      <c r="J1067" s="44">
        <f t="shared" si="256"/>
        <v>2.3231770583944382E-3</v>
      </c>
      <c r="K1067" s="45">
        <f t="shared" si="246"/>
        <v>7.3098020029228147E-2</v>
      </c>
      <c r="L1067" s="46">
        <f t="shared" si="251"/>
        <v>0</v>
      </c>
      <c r="M1067" s="46">
        <f t="shared" si="252"/>
        <v>0</v>
      </c>
      <c r="N1067" s="46">
        <f t="shared" si="253"/>
        <v>0</v>
      </c>
      <c r="O1067" s="47">
        <f t="shared" si="254"/>
        <v>0</v>
      </c>
      <c r="P1067" s="48">
        <f t="shared" si="247"/>
        <v>462.48604248969576</v>
      </c>
      <c r="Q1067" s="50">
        <f t="shared" si="248"/>
        <v>0</v>
      </c>
      <c r="AB1067" s="196"/>
      <c r="AC1067" s="197"/>
      <c r="AD1067" s="197"/>
      <c r="AE1067" s="197"/>
      <c r="AF1067" s="197"/>
      <c r="AG1067" s="197"/>
      <c r="AH1067" s="197"/>
      <c r="AI1067" s="197"/>
      <c r="AJ1067" s="197"/>
      <c r="AK1067" s="197"/>
      <c r="AL1067" s="197"/>
      <c r="AM1067" s="197"/>
      <c r="AN1067" s="197"/>
      <c r="AO1067" s="197"/>
      <c r="AP1067" s="197"/>
    </row>
    <row r="1068" spans="5:42" x14ac:dyDescent="0.25">
      <c r="E1068" s="49">
        <v>0</v>
      </c>
      <c r="F1068" s="41">
        <v>1063</v>
      </c>
      <c r="G1068" s="42">
        <f t="shared" si="255"/>
        <v>108.5833333333333</v>
      </c>
      <c r="H1068" s="43">
        <f t="shared" si="249"/>
        <v>0.49468099999999998</v>
      </c>
      <c r="I1068" s="44">
        <f t="shared" si="250"/>
        <v>4.122341666666432E-2</v>
      </c>
      <c r="J1068" s="44">
        <f t="shared" si="256"/>
        <v>2.2274077625258088E-3</v>
      </c>
      <c r="K1068" s="45">
        <f t="shared" si="246"/>
        <v>7.2918184115891863E-2</v>
      </c>
      <c r="L1068" s="46">
        <f t="shared" si="251"/>
        <v>0</v>
      </c>
      <c r="M1068" s="46">
        <f t="shared" si="252"/>
        <v>0</v>
      </c>
      <c r="N1068" s="46">
        <f t="shared" si="253"/>
        <v>0</v>
      </c>
      <c r="O1068" s="47">
        <f t="shared" si="254"/>
        <v>0</v>
      </c>
      <c r="P1068" s="48">
        <f t="shared" si="247"/>
        <v>462.48604248969576</v>
      </c>
      <c r="Q1068" s="50">
        <f t="shared" si="248"/>
        <v>0</v>
      </c>
      <c r="AB1068" s="196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</row>
    <row r="1069" spans="5:42" x14ac:dyDescent="0.25">
      <c r="E1069" s="49">
        <v>0</v>
      </c>
      <c r="F1069" s="41">
        <v>1064</v>
      </c>
      <c r="G1069" s="42">
        <f t="shared" si="255"/>
        <v>108.66666666666663</v>
      </c>
      <c r="H1069" s="43">
        <f t="shared" si="249"/>
        <v>0.49468099999999998</v>
      </c>
      <c r="I1069" s="44">
        <f t="shared" si="250"/>
        <v>4.122341666666432E-2</v>
      </c>
      <c r="J1069" s="44">
        <f t="shared" si="256"/>
        <v>2.1355864042446448E-3</v>
      </c>
      <c r="K1069" s="45">
        <f t="shared" si="246"/>
        <v>7.2738790635274164E-2</v>
      </c>
      <c r="L1069" s="46">
        <f t="shared" si="251"/>
        <v>0</v>
      </c>
      <c r="M1069" s="46">
        <f t="shared" si="252"/>
        <v>0</v>
      </c>
      <c r="N1069" s="46">
        <f t="shared" si="253"/>
        <v>0</v>
      </c>
      <c r="O1069" s="47">
        <f t="shared" si="254"/>
        <v>0</v>
      </c>
      <c r="P1069" s="48">
        <f t="shared" si="247"/>
        <v>462.48604248969576</v>
      </c>
      <c r="Q1069" s="50">
        <f t="shared" si="248"/>
        <v>0</v>
      </c>
      <c r="AB1069" s="196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</row>
    <row r="1070" spans="5:42" x14ac:dyDescent="0.25">
      <c r="E1070" s="49">
        <v>0</v>
      </c>
      <c r="F1070" s="41">
        <v>1065</v>
      </c>
      <c r="G1070" s="42">
        <f t="shared" si="255"/>
        <v>108.74999999999996</v>
      </c>
      <c r="H1070" s="43">
        <f t="shared" si="249"/>
        <v>0.49468099999999998</v>
      </c>
      <c r="I1070" s="44">
        <f t="shared" si="250"/>
        <v>4.122341666666432E-2</v>
      </c>
      <c r="J1070" s="44">
        <f t="shared" si="256"/>
        <v>2.0475502360748042E-3</v>
      </c>
      <c r="K1070" s="45">
        <f t="shared" si="246"/>
        <v>7.2559838498901075E-2</v>
      </c>
      <c r="L1070" s="46">
        <f t="shared" si="251"/>
        <v>0</v>
      </c>
      <c r="M1070" s="46">
        <f t="shared" si="252"/>
        <v>0</v>
      </c>
      <c r="N1070" s="46">
        <f t="shared" si="253"/>
        <v>0</v>
      </c>
      <c r="O1070" s="47">
        <f t="shared" si="254"/>
        <v>0</v>
      </c>
      <c r="P1070" s="48">
        <f t="shared" si="247"/>
        <v>462.48604248969576</v>
      </c>
      <c r="Q1070" s="50">
        <f t="shared" si="248"/>
        <v>0</v>
      </c>
      <c r="AB1070" s="196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</row>
    <row r="1071" spans="5:42" x14ac:dyDescent="0.25">
      <c r="E1071" s="49">
        <v>0</v>
      </c>
      <c r="F1071" s="41">
        <v>1066</v>
      </c>
      <c r="G1071" s="42">
        <f t="shared" si="255"/>
        <v>108.83333333333329</v>
      </c>
      <c r="H1071" s="43">
        <f t="shared" si="249"/>
        <v>0.49468099999999998</v>
      </c>
      <c r="I1071" s="44">
        <f t="shared" si="250"/>
        <v>4.122341666666432E-2</v>
      </c>
      <c r="J1071" s="44">
        <f t="shared" si="256"/>
        <v>1.9631432195471657E-3</v>
      </c>
      <c r="K1071" s="45">
        <f t="shared" si="246"/>
        <v>7.2381326620976544E-2</v>
      </c>
      <c r="L1071" s="46">
        <f t="shared" si="251"/>
        <v>0</v>
      </c>
      <c r="M1071" s="46">
        <f t="shared" si="252"/>
        <v>0</v>
      </c>
      <c r="N1071" s="46">
        <f t="shared" si="253"/>
        <v>0</v>
      </c>
      <c r="O1071" s="47">
        <f t="shared" si="254"/>
        <v>0</v>
      </c>
      <c r="P1071" s="48">
        <f t="shared" si="247"/>
        <v>462.48604248969576</v>
      </c>
      <c r="Q1071" s="50">
        <f t="shared" si="248"/>
        <v>0</v>
      </c>
      <c r="AB1071" s="196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</row>
    <row r="1072" spans="5:42" x14ac:dyDescent="0.25">
      <c r="E1072" s="49">
        <v>0</v>
      </c>
      <c r="F1072" s="41">
        <v>1067</v>
      </c>
      <c r="G1072" s="42">
        <f t="shared" si="255"/>
        <v>108.91666666666661</v>
      </c>
      <c r="H1072" s="43">
        <f t="shared" si="249"/>
        <v>0.49468099999999998</v>
      </c>
      <c r="I1072" s="44">
        <f t="shared" si="250"/>
        <v>4.1223416666692443E-2</v>
      </c>
      <c r="J1072" s="44">
        <f t="shared" si="256"/>
        <v>1.8822157486314362E-3</v>
      </c>
      <c r="K1072" s="45">
        <f t="shared" si="246"/>
        <v>7.2203253918375676E-2</v>
      </c>
      <c r="L1072" s="46">
        <f t="shared" si="251"/>
        <v>0</v>
      </c>
      <c r="M1072" s="46">
        <f t="shared" si="252"/>
        <v>0</v>
      </c>
      <c r="N1072" s="46">
        <f t="shared" si="253"/>
        <v>0</v>
      </c>
      <c r="O1072" s="47">
        <f t="shared" si="254"/>
        <v>0</v>
      </c>
      <c r="P1072" s="48">
        <f t="shared" si="247"/>
        <v>462.48604248969576</v>
      </c>
      <c r="Q1072" s="50">
        <f t="shared" si="248"/>
        <v>0</v>
      </c>
      <c r="AB1072" s="196"/>
      <c r="AC1072" s="197"/>
      <c r="AD1072" s="197"/>
      <c r="AE1072" s="197"/>
      <c r="AF1072" s="197"/>
      <c r="AG1072" s="197"/>
      <c r="AH1072" s="197"/>
      <c r="AI1072" s="197"/>
      <c r="AJ1072" s="197"/>
      <c r="AK1072" s="197"/>
      <c r="AL1072" s="197"/>
      <c r="AM1072" s="197"/>
      <c r="AN1072" s="197"/>
      <c r="AO1072" s="197"/>
      <c r="AP1072" s="197"/>
    </row>
    <row r="1073" spans="5:42" x14ac:dyDescent="0.25">
      <c r="E1073" s="49">
        <v>1</v>
      </c>
      <c r="F1073" s="41">
        <v>1068</v>
      </c>
      <c r="G1073" s="42">
        <v>109</v>
      </c>
      <c r="H1073" s="43">
        <f t="shared" si="249"/>
        <v>0.54623100000000002</v>
      </c>
      <c r="I1073" s="44">
        <f t="shared" si="250"/>
        <v>4.5519249999997416E-2</v>
      </c>
      <c r="J1073" s="44">
        <f t="shared" si="256"/>
        <v>1.804624384568992E-3</v>
      </c>
      <c r="K1073" s="45">
        <f t="shared" si="246"/>
        <v>7.2025619310638417E-2</v>
      </c>
      <c r="L1073" s="46">
        <f t="shared" si="251"/>
        <v>0</v>
      </c>
      <c r="M1073" s="46">
        <f t="shared" si="252"/>
        <v>0</v>
      </c>
      <c r="N1073" s="46">
        <f t="shared" si="253"/>
        <v>0</v>
      </c>
      <c r="O1073" s="47">
        <f t="shared" si="254"/>
        <v>0</v>
      </c>
      <c r="P1073" s="48">
        <f t="shared" si="247"/>
        <v>462.48604248969576</v>
      </c>
      <c r="Q1073" s="50">
        <f t="shared" si="248"/>
        <v>0</v>
      </c>
      <c r="AB1073" s="196"/>
      <c r="AC1073" s="197"/>
      <c r="AD1073" s="197"/>
      <c r="AE1073" s="197"/>
      <c r="AF1073" s="197"/>
      <c r="AG1073" s="197"/>
      <c r="AH1073" s="197"/>
      <c r="AI1073" s="197"/>
      <c r="AJ1073" s="197"/>
      <c r="AK1073" s="197"/>
      <c r="AL1073" s="197"/>
      <c r="AM1073" s="197"/>
      <c r="AN1073" s="197"/>
      <c r="AO1073" s="197"/>
      <c r="AP1073" s="197"/>
    </row>
    <row r="1074" spans="5:42" x14ac:dyDescent="0.25">
      <c r="E1074" s="49">
        <v>0</v>
      </c>
      <c r="F1074" s="41">
        <v>1069</v>
      </c>
      <c r="G1074" s="42">
        <f t="shared" si="255"/>
        <v>109.08333333333333</v>
      </c>
      <c r="H1074" s="43">
        <f t="shared" si="249"/>
        <v>0.54623100000000002</v>
      </c>
      <c r="I1074" s="44">
        <f t="shared" si="250"/>
        <v>4.5519249999997416E-2</v>
      </c>
      <c r="J1074" s="44">
        <f t="shared" si="256"/>
        <v>1.7224792360517045E-3</v>
      </c>
      <c r="K1074" s="45">
        <f t="shared" si="246"/>
        <v>7.1848421719962752E-2</v>
      </c>
      <c r="L1074" s="46">
        <f t="shared" si="251"/>
        <v>0</v>
      </c>
      <c r="M1074" s="46">
        <f t="shared" si="252"/>
        <v>0</v>
      </c>
      <c r="N1074" s="46">
        <f t="shared" si="253"/>
        <v>0</v>
      </c>
      <c r="O1074" s="47">
        <f t="shared" si="254"/>
        <v>0</v>
      </c>
      <c r="P1074" s="48">
        <f t="shared" si="247"/>
        <v>462.48604248969576</v>
      </c>
      <c r="Q1074" s="50">
        <f t="shared" si="248"/>
        <v>0</v>
      </c>
      <c r="AB1074" s="196"/>
      <c r="AC1074" s="197"/>
      <c r="AD1074" s="197"/>
      <c r="AE1074" s="197"/>
      <c r="AF1074" s="197"/>
      <c r="AG1074" s="197"/>
      <c r="AH1074" s="197"/>
      <c r="AI1074" s="197"/>
      <c r="AJ1074" s="197"/>
      <c r="AK1074" s="197"/>
      <c r="AL1074" s="197"/>
      <c r="AM1074" s="197"/>
      <c r="AN1074" s="197"/>
      <c r="AO1074" s="197"/>
      <c r="AP1074" s="197"/>
    </row>
    <row r="1075" spans="5:42" x14ac:dyDescent="0.25">
      <c r="E1075" s="49">
        <v>0</v>
      </c>
      <c r="F1075" s="41">
        <v>1070</v>
      </c>
      <c r="G1075" s="42">
        <f t="shared" si="255"/>
        <v>109.16666666666666</v>
      </c>
      <c r="H1075" s="43">
        <f t="shared" si="249"/>
        <v>0.54623100000000002</v>
      </c>
      <c r="I1075" s="44">
        <f t="shared" si="250"/>
        <v>4.5519249999997416E-2</v>
      </c>
      <c r="J1075" s="44">
        <f t="shared" si="256"/>
        <v>1.6440732730860622E-3</v>
      </c>
      <c r="K1075" s="45">
        <f t="shared" si="246"/>
        <v>7.1671660071198337E-2</v>
      </c>
      <c r="L1075" s="46">
        <f t="shared" si="251"/>
        <v>0</v>
      </c>
      <c r="M1075" s="46">
        <f t="shared" si="252"/>
        <v>0</v>
      </c>
      <c r="N1075" s="46">
        <f t="shared" si="253"/>
        <v>0</v>
      </c>
      <c r="O1075" s="47">
        <f t="shared" si="254"/>
        <v>0</v>
      </c>
      <c r="P1075" s="48">
        <f t="shared" si="247"/>
        <v>462.48604248969576</v>
      </c>
      <c r="Q1075" s="50">
        <f t="shared" si="248"/>
        <v>0</v>
      </c>
      <c r="AB1075" s="196"/>
      <c r="AC1075" s="197"/>
      <c r="AD1075" s="197"/>
      <c r="AE1075" s="197"/>
      <c r="AF1075" s="197"/>
      <c r="AG1075" s="197"/>
      <c r="AH1075" s="197"/>
      <c r="AI1075" s="197"/>
      <c r="AJ1075" s="197"/>
      <c r="AK1075" s="197"/>
      <c r="AL1075" s="197"/>
      <c r="AM1075" s="197"/>
      <c r="AN1075" s="197"/>
      <c r="AO1075" s="197"/>
      <c r="AP1075" s="197"/>
    </row>
    <row r="1076" spans="5:42" x14ac:dyDescent="0.25">
      <c r="E1076" s="49">
        <v>0</v>
      </c>
      <c r="F1076" s="41">
        <v>1071</v>
      </c>
      <c r="G1076" s="42">
        <f t="shared" si="255"/>
        <v>109.24999999999999</v>
      </c>
      <c r="H1076" s="43">
        <f t="shared" si="249"/>
        <v>0.54623100000000002</v>
      </c>
      <c r="I1076" s="44">
        <f t="shared" si="250"/>
        <v>4.5519249999997416E-2</v>
      </c>
      <c r="J1076" s="44">
        <f t="shared" si="256"/>
        <v>1.5692362907501437E-3</v>
      </c>
      <c r="K1076" s="45">
        <f t="shared" si="246"/>
        <v>7.149533329183988E-2</v>
      </c>
      <c r="L1076" s="46">
        <f t="shared" si="251"/>
        <v>0</v>
      </c>
      <c r="M1076" s="46">
        <f t="shared" si="252"/>
        <v>0</v>
      </c>
      <c r="N1076" s="46">
        <f t="shared" si="253"/>
        <v>0</v>
      </c>
      <c r="O1076" s="47">
        <f t="shared" si="254"/>
        <v>0</v>
      </c>
      <c r="P1076" s="48">
        <f t="shared" si="247"/>
        <v>462.48604248969576</v>
      </c>
      <c r="Q1076" s="50">
        <f t="shared" si="248"/>
        <v>0</v>
      </c>
      <c r="AB1076" s="196"/>
      <c r="AC1076" s="197"/>
      <c r="AD1076" s="197"/>
      <c r="AE1076" s="197"/>
      <c r="AF1076" s="197"/>
      <c r="AG1076" s="197"/>
      <c r="AH1076" s="197"/>
      <c r="AI1076" s="197"/>
      <c r="AJ1076" s="197"/>
      <c r="AK1076" s="197"/>
      <c r="AL1076" s="197"/>
      <c r="AM1076" s="197"/>
      <c r="AN1076" s="197"/>
      <c r="AO1076" s="197"/>
      <c r="AP1076" s="197"/>
    </row>
    <row r="1077" spans="5:42" x14ac:dyDescent="0.25">
      <c r="E1077" s="49">
        <v>0</v>
      </c>
      <c r="F1077" s="41">
        <v>1072</v>
      </c>
      <c r="G1077" s="42">
        <f t="shared" si="255"/>
        <v>109.33333333333331</v>
      </c>
      <c r="H1077" s="43">
        <f t="shared" si="249"/>
        <v>0.54623100000000002</v>
      </c>
      <c r="I1077" s="44">
        <f t="shared" si="250"/>
        <v>4.5519249999997416E-2</v>
      </c>
      <c r="J1077" s="44">
        <f t="shared" si="256"/>
        <v>1.4978058317224193E-3</v>
      </c>
      <c r="K1077" s="45">
        <f t="shared" si="246"/>
        <v>7.1319440312020754E-2</v>
      </c>
      <c r="L1077" s="46">
        <f t="shared" si="251"/>
        <v>0</v>
      </c>
      <c r="M1077" s="46">
        <f t="shared" si="252"/>
        <v>0</v>
      </c>
      <c r="N1077" s="46">
        <f t="shared" si="253"/>
        <v>0</v>
      </c>
      <c r="O1077" s="47">
        <f t="shared" si="254"/>
        <v>0</v>
      </c>
      <c r="P1077" s="48">
        <f t="shared" si="247"/>
        <v>462.48604248969576</v>
      </c>
      <c r="Q1077" s="50">
        <f t="shared" si="248"/>
        <v>0</v>
      </c>
      <c r="AB1077" s="196"/>
      <c r="AC1077" s="197"/>
      <c r="AD1077" s="197"/>
      <c r="AE1077" s="197"/>
      <c r="AF1077" s="197"/>
      <c r="AG1077" s="197"/>
      <c r="AH1077" s="197"/>
      <c r="AI1077" s="197"/>
      <c r="AJ1077" s="197"/>
      <c r="AK1077" s="197"/>
      <c r="AL1077" s="197"/>
      <c r="AM1077" s="197"/>
      <c r="AN1077" s="197"/>
      <c r="AO1077" s="197"/>
      <c r="AP1077" s="197"/>
    </row>
    <row r="1078" spans="5:42" x14ac:dyDescent="0.25">
      <c r="E1078" s="49">
        <v>0</v>
      </c>
      <c r="F1078" s="41">
        <v>1073</v>
      </c>
      <c r="G1078" s="42">
        <f t="shared" si="255"/>
        <v>109.41666666666664</v>
      </c>
      <c r="H1078" s="43">
        <f t="shared" si="249"/>
        <v>0.54623100000000002</v>
      </c>
      <c r="I1078" s="44">
        <f t="shared" si="250"/>
        <v>4.5519249999997416E-2</v>
      </c>
      <c r="J1078" s="44">
        <f t="shared" si="256"/>
        <v>1.4296268336167924E-3</v>
      </c>
      <c r="K1078" s="45">
        <f t="shared" si="246"/>
        <v>7.1143980064506285E-2</v>
      </c>
      <c r="L1078" s="46">
        <f t="shared" si="251"/>
        <v>0</v>
      </c>
      <c r="M1078" s="46">
        <f t="shared" si="252"/>
        <v>0</v>
      </c>
      <c r="N1078" s="46">
        <f t="shared" si="253"/>
        <v>0</v>
      </c>
      <c r="O1078" s="47">
        <f t="shared" si="254"/>
        <v>0</v>
      </c>
      <c r="P1078" s="48">
        <f t="shared" si="247"/>
        <v>462.48604248969576</v>
      </c>
      <c r="Q1078" s="50">
        <f t="shared" si="248"/>
        <v>0</v>
      </c>
      <c r="AB1078" s="196"/>
      <c r="AC1078" s="197"/>
      <c r="AD1078" s="197"/>
      <c r="AE1078" s="197"/>
      <c r="AF1078" s="197"/>
      <c r="AG1078" s="197"/>
      <c r="AH1078" s="197"/>
      <c r="AI1078" s="197"/>
      <c r="AJ1078" s="197"/>
      <c r="AK1078" s="197"/>
      <c r="AL1078" s="197"/>
      <c r="AM1078" s="197"/>
      <c r="AN1078" s="197"/>
      <c r="AO1078" s="197"/>
      <c r="AP1078" s="197"/>
    </row>
    <row r="1079" spans="5:42" x14ac:dyDescent="0.25">
      <c r="E1079" s="49">
        <v>0</v>
      </c>
      <c r="F1079" s="41">
        <v>1074</v>
      </c>
      <c r="G1079" s="42">
        <f t="shared" si="255"/>
        <v>109.49999999999997</v>
      </c>
      <c r="H1079" s="43">
        <f t="shared" si="249"/>
        <v>0.54623100000000002</v>
      </c>
      <c r="I1079" s="44">
        <f t="shared" si="250"/>
        <v>4.5519249999997416E-2</v>
      </c>
      <c r="J1079" s="44">
        <f t="shared" si="256"/>
        <v>1.3645512923706848E-3</v>
      </c>
      <c r="K1079" s="45">
        <f t="shared" si="246"/>
        <v>7.0968951484687515E-2</v>
      </c>
      <c r="L1079" s="46">
        <f t="shared" si="251"/>
        <v>0</v>
      </c>
      <c r="M1079" s="46">
        <f t="shared" si="252"/>
        <v>0</v>
      </c>
      <c r="N1079" s="46">
        <f t="shared" si="253"/>
        <v>0</v>
      </c>
      <c r="O1079" s="47">
        <f t="shared" si="254"/>
        <v>0</v>
      </c>
      <c r="P1079" s="48">
        <f t="shared" si="247"/>
        <v>462.48604248969576</v>
      </c>
      <c r="Q1079" s="50">
        <f t="shared" si="248"/>
        <v>0</v>
      </c>
      <c r="AB1079" s="196"/>
      <c r="AC1079" s="197"/>
      <c r="AD1079" s="197"/>
      <c r="AE1079" s="197"/>
      <c r="AF1079" s="197"/>
      <c r="AG1079" s="197"/>
      <c r="AH1079" s="197"/>
      <c r="AI1079" s="197"/>
      <c r="AJ1079" s="197"/>
      <c r="AK1079" s="197"/>
      <c r="AL1079" s="197"/>
      <c r="AM1079" s="197"/>
      <c r="AN1079" s="197"/>
      <c r="AO1079" s="197"/>
      <c r="AP1079" s="197"/>
    </row>
    <row r="1080" spans="5:42" x14ac:dyDescent="0.25">
      <c r="E1080" s="49">
        <v>0</v>
      </c>
      <c r="F1080" s="41">
        <v>1075</v>
      </c>
      <c r="G1080" s="42">
        <f t="shared" si="255"/>
        <v>109.5833333333333</v>
      </c>
      <c r="H1080" s="43">
        <f t="shared" si="249"/>
        <v>0.54623100000000002</v>
      </c>
      <c r="I1080" s="44">
        <f t="shared" si="250"/>
        <v>4.5519249999997416E-2</v>
      </c>
      <c r="J1080" s="44">
        <f t="shared" si="256"/>
        <v>1.302437940955444E-3</v>
      </c>
      <c r="K1080" s="45">
        <f t="shared" si="246"/>
        <v>7.0794353510574601E-2</v>
      </c>
      <c r="L1080" s="46">
        <f t="shared" si="251"/>
        <v>0</v>
      </c>
      <c r="M1080" s="46">
        <f t="shared" si="252"/>
        <v>0</v>
      </c>
      <c r="N1080" s="46">
        <f t="shared" si="253"/>
        <v>0</v>
      </c>
      <c r="O1080" s="47">
        <f t="shared" si="254"/>
        <v>0</v>
      </c>
      <c r="P1080" s="48">
        <f t="shared" si="247"/>
        <v>462.48604248969576</v>
      </c>
      <c r="Q1080" s="50">
        <f t="shared" si="248"/>
        <v>0</v>
      </c>
      <c r="AB1080" s="196"/>
      <c r="AC1080" s="197"/>
      <c r="AD1080" s="197"/>
      <c r="AE1080" s="197"/>
      <c r="AF1080" s="197"/>
      <c r="AG1080" s="197"/>
      <c r="AH1080" s="197"/>
      <c r="AI1080" s="197"/>
      <c r="AJ1080" s="197"/>
      <c r="AK1080" s="197"/>
      <c r="AL1080" s="197"/>
      <c r="AM1080" s="197"/>
      <c r="AN1080" s="197"/>
      <c r="AO1080" s="197"/>
      <c r="AP1080" s="197"/>
    </row>
    <row r="1081" spans="5:42" x14ac:dyDescent="0.25">
      <c r="E1081" s="49">
        <v>0</v>
      </c>
      <c r="F1081" s="41">
        <v>1076</v>
      </c>
      <c r="G1081" s="42">
        <f t="shared" si="255"/>
        <v>109.66666666666663</v>
      </c>
      <c r="H1081" s="43">
        <f t="shared" si="249"/>
        <v>0.54623100000000002</v>
      </c>
      <c r="I1081" s="44">
        <f t="shared" si="250"/>
        <v>4.5519249999997416E-2</v>
      </c>
      <c r="J1081" s="44">
        <f t="shared" si="256"/>
        <v>1.2431519427116113E-3</v>
      </c>
      <c r="K1081" s="45">
        <f t="shared" si="246"/>
        <v>7.0620185082790429E-2</v>
      </c>
      <c r="L1081" s="46">
        <f t="shared" si="251"/>
        <v>0</v>
      </c>
      <c r="M1081" s="46">
        <f t="shared" si="252"/>
        <v>0</v>
      </c>
      <c r="N1081" s="46">
        <f t="shared" si="253"/>
        <v>0</v>
      </c>
      <c r="O1081" s="47">
        <f t="shared" si="254"/>
        <v>0</v>
      </c>
      <c r="P1081" s="48">
        <f t="shared" si="247"/>
        <v>462.48604248969576</v>
      </c>
      <c r="Q1081" s="50">
        <f t="shared" si="248"/>
        <v>0</v>
      </c>
      <c r="AB1081" s="196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</row>
    <row r="1082" spans="5:42" x14ac:dyDescent="0.25">
      <c r="E1082" s="49">
        <v>0</v>
      </c>
      <c r="F1082" s="41">
        <v>1077</v>
      </c>
      <c r="G1082" s="42">
        <f t="shared" si="255"/>
        <v>109.74999999999996</v>
      </c>
      <c r="H1082" s="43">
        <f t="shared" si="249"/>
        <v>0.54623100000000002</v>
      </c>
      <c r="I1082" s="44">
        <f t="shared" si="250"/>
        <v>4.5519249999997416E-2</v>
      </c>
      <c r="J1082" s="44">
        <f t="shared" si="256"/>
        <v>1.1865645986433389E-3</v>
      </c>
      <c r="K1082" s="45">
        <f t="shared" si="246"/>
        <v>7.0446445144564149E-2</v>
      </c>
      <c r="L1082" s="46">
        <f t="shared" si="251"/>
        <v>0</v>
      </c>
      <c r="M1082" s="46">
        <f t="shared" si="252"/>
        <v>0</v>
      </c>
      <c r="N1082" s="46">
        <f t="shared" si="253"/>
        <v>0</v>
      </c>
      <c r="O1082" s="47">
        <f t="shared" si="254"/>
        <v>0</v>
      </c>
      <c r="P1082" s="48">
        <f t="shared" si="247"/>
        <v>462.48604248969576</v>
      </c>
      <c r="Q1082" s="50">
        <f t="shared" si="248"/>
        <v>0</v>
      </c>
      <c r="AB1082" s="196"/>
      <c r="AC1082" s="197"/>
      <c r="AD1082" s="197"/>
      <c r="AE1082" s="197"/>
      <c r="AF1082" s="197"/>
      <c r="AG1082" s="197"/>
      <c r="AH1082" s="197"/>
      <c r="AI1082" s="197"/>
      <c r="AJ1082" s="197"/>
      <c r="AK1082" s="197"/>
      <c r="AL1082" s="197"/>
      <c r="AM1082" s="197"/>
      <c r="AN1082" s="197"/>
      <c r="AO1082" s="197"/>
      <c r="AP1082" s="197"/>
    </row>
    <row r="1083" spans="5:42" x14ac:dyDescent="0.25">
      <c r="E1083" s="49">
        <v>0</v>
      </c>
      <c r="F1083" s="41">
        <v>1078</v>
      </c>
      <c r="G1083" s="42">
        <f t="shared" si="255"/>
        <v>109.83333333333329</v>
      </c>
      <c r="H1083" s="43">
        <f t="shared" si="249"/>
        <v>0.54623100000000002</v>
      </c>
      <c r="I1083" s="44">
        <f t="shared" si="250"/>
        <v>4.5519249999997416E-2</v>
      </c>
      <c r="J1083" s="44">
        <f t="shared" si="256"/>
        <v>1.1325530680365461E-3</v>
      </c>
      <c r="K1083" s="45">
        <f t="shared" si="246"/>
        <v>7.0273132641724773E-2</v>
      </c>
      <c r="L1083" s="46">
        <f t="shared" si="251"/>
        <v>0</v>
      </c>
      <c r="M1083" s="46">
        <f t="shared" si="252"/>
        <v>0</v>
      </c>
      <c r="N1083" s="46">
        <f t="shared" si="253"/>
        <v>0</v>
      </c>
      <c r="O1083" s="47">
        <f t="shared" si="254"/>
        <v>0</v>
      </c>
      <c r="P1083" s="48">
        <f t="shared" si="247"/>
        <v>462.48604248969576</v>
      </c>
      <c r="Q1083" s="50">
        <f t="shared" si="248"/>
        <v>0</v>
      </c>
      <c r="AB1083" s="196"/>
      <c r="AC1083" s="197"/>
      <c r="AD1083" s="197"/>
      <c r="AE1083" s="197"/>
      <c r="AF1083" s="197"/>
      <c r="AG1083" s="197"/>
      <c r="AH1083" s="197"/>
      <c r="AI1083" s="197"/>
      <c r="AJ1083" s="197"/>
      <c r="AK1083" s="197"/>
      <c r="AL1083" s="197"/>
      <c r="AM1083" s="197"/>
      <c r="AN1083" s="197"/>
      <c r="AO1083" s="197"/>
      <c r="AP1083" s="197"/>
    </row>
    <row r="1084" spans="5:42" x14ac:dyDescent="0.25">
      <c r="E1084" s="49">
        <v>0</v>
      </c>
      <c r="F1084" s="41">
        <v>1079</v>
      </c>
      <c r="G1084" s="42">
        <f t="shared" si="255"/>
        <v>109.91666666666661</v>
      </c>
      <c r="H1084" s="43">
        <f t="shared" si="249"/>
        <v>0.54623100000000002</v>
      </c>
      <c r="I1084" s="44">
        <f t="shared" si="250"/>
        <v>4.5519250000028461E-2</v>
      </c>
      <c r="J1084" s="44">
        <f t="shared" si="256"/>
        <v>1.0810001017943264E-3</v>
      </c>
      <c r="K1084" s="45">
        <f t="shared" si="246"/>
        <v>7.0100246522694809E-2</v>
      </c>
      <c r="L1084" s="46">
        <f t="shared" si="251"/>
        <v>0</v>
      </c>
      <c r="M1084" s="46">
        <f t="shared" si="252"/>
        <v>0</v>
      </c>
      <c r="N1084" s="46">
        <f t="shared" si="253"/>
        <v>0</v>
      </c>
      <c r="O1084" s="47">
        <f t="shared" si="254"/>
        <v>0</v>
      </c>
      <c r="P1084" s="48">
        <f t="shared" si="247"/>
        <v>462.48604248969576</v>
      </c>
      <c r="Q1084" s="50">
        <f t="shared" si="248"/>
        <v>0</v>
      </c>
      <c r="AB1084" s="196"/>
      <c r="AC1084" s="197"/>
      <c r="AD1084" s="197"/>
      <c r="AE1084" s="197"/>
      <c r="AF1084" s="197"/>
      <c r="AG1084" s="197"/>
      <c r="AH1084" s="197"/>
      <c r="AI1084" s="197"/>
      <c r="AJ1084" s="197"/>
      <c r="AK1084" s="197"/>
      <c r="AL1084" s="197"/>
      <c r="AM1084" s="197"/>
      <c r="AN1084" s="197"/>
      <c r="AO1084" s="197"/>
      <c r="AP1084" s="197"/>
    </row>
    <row r="1085" spans="5:42" x14ac:dyDescent="0.25">
      <c r="E1085" s="49">
        <v>1</v>
      </c>
      <c r="F1085" s="41">
        <v>1080</v>
      </c>
      <c r="G1085" s="42">
        <v>110</v>
      </c>
      <c r="H1085" s="43">
        <f t="shared" si="249"/>
        <v>0.60391700000000004</v>
      </c>
      <c r="I1085" s="44">
        <f t="shared" si="250"/>
        <v>5.0326416666663806E-2</v>
      </c>
      <c r="J1085" s="44">
        <f t="shared" si="256"/>
        <v>1.0317937879106942E-3</v>
      </c>
      <c r="K1085" s="45">
        <f t="shared" si="246"/>
        <v>6.9927785738483877E-2</v>
      </c>
      <c r="L1085" s="46">
        <f t="shared" si="251"/>
        <v>0</v>
      </c>
      <c r="M1085" s="46">
        <f t="shared" si="252"/>
        <v>0</v>
      </c>
      <c r="N1085" s="46">
        <f t="shared" si="253"/>
        <v>0</v>
      </c>
      <c r="O1085" s="47">
        <f t="shared" si="254"/>
        <v>0</v>
      </c>
      <c r="P1085" s="48">
        <f t="shared" si="247"/>
        <v>462.48604248969576</v>
      </c>
      <c r="Q1085" s="50">
        <f t="shared" si="248"/>
        <v>0</v>
      </c>
      <c r="AB1085" s="196"/>
      <c r="AC1085" s="197"/>
      <c r="AD1085" s="197"/>
      <c r="AE1085" s="197"/>
      <c r="AF1085" s="197"/>
      <c r="AG1085" s="197"/>
      <c r="AH1085" s="197"/>
      <c r="AI1085" s="197"/>
      <c r="AJ1085" s="197"/>
      <c r="AK1085" s="197"/>
      <c r="AL1085" s="197"/>
      <c r="AM1085" s="197"/>
      <c r="AN1085" s="197"/>
      <c r="AO1085" s="197"/>
      <c r="AP1085" s="197"/>
    </row>
    <row r="1086" spans="5:42" x14ac:dyDescent="0.25">
      <c r="E1086" s="49">
        <v>0</v>
      </c>
      <c r="F1086" s="41">
        <v>1081</v>
      </c>
      <c r="G1086" s="42">
        <f t="shared" si="255"/>
        <v>110.08333333333333</v>
      </c>
      <c r="H1086" s="43">
        <f t="shared" si="249"/>
        <v>0.60391700000000004</v>
      </c>
      <c r="I1086" s="44">
        <f t="shared" si="250"/>
        <v>5.0326416666663806E-2</v>
      </c>
      <c r="J1086" s="44">
        <f t="shared" si="256"/>
        <v>9.7986730382622518E-4</v>
      </c>
      <c r="K1086" s="45">
        <f t="shared" si="246"/>
        <v>6.9755749242682255E-2</v>
      </c>
      <c r="L1086" s="46">
        <f t="shared" si="251"/>
        <v>0</v>
      </c>
      <c r="M1086" s="46">
        <f t="shared" si="252"/>
        <v>0</v>
      </c>
      <c r="N1086" s="46">
        <f t="shared" si="253"/>
        <v>0</v>
      </c>
      <c r="O1086" s="47">
        <f t="shared" si="254"/>
        <v>0</v>
      </c>
      <c r="P1086" s="48">
        <f t="shared" si="247"/>
        <v>462.48604248969576</v>
      </c>
      <c r="Q1086" s="50">
        <f t="shared" si="248"/>
        <v>0</v>
      </c>
      <c r="AB1086" s="196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</row>
    <row r="1087" spans="5:42" x14ac:dyDescent="0.25">
      <c r="E1087" s="49">
        <v>0</v>
      </c>
      <c r="F1087" s="41">
        <v>1082</v>
      </c>
      <c r="G1087" s="42">
        <f t="shared" si="255"/>
        <v>110.16666666666666</v>
      </c>
      <c r="H1087" s="43">
        <f t="shared" si="249"/>
        <v>0.60391700000000004</v>
      </c>
      <c r="I1087" s="44">
        <f t="shared" si="250"/>
        <v>5.0326416666663806E-2</v>
      </c>
      <c r="J1087" s="44">
        <f t="shared" si="256"/>
        <v>9.3055409361582613E-4</v>
      </c>
      <c r="K1087" s="45">
        <f t="shared" si="246"/>
        <v>6.958413599145466E-2</v>
      </c>
      <c r="L1087" s="46">
        <f t="shared" si="251"/>
        <v>0</v>
      </c>
      <c r="M1087" s="46">
        <f t="shared" si="252"/>
        <v>0</v>
      </c>
      <c r="N1087" s="46">
        <f t="shared" si="253"/>
        <v>0</v>
      </c>
      <c r="O1087" s="47">
        <f t="shared" si="254"/>
        <v>0</v>
      </c>
      <c r="P1087" s="48">
        <f t="shared" si="247"/>
        <v>462.48604248969576</v>
      </c>
      <c r="Q1087" s="50">
        <f t="shared" si="248"/>
        <v>0</v>
      </c>
      <c r="AB1087" s="196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</row>
    <row r="1088" spans="5:42" x14ac:dyDescent="0.25">
      <c r="E1088" s="49">
        <v>0</v>
      </c>
      <c r="F1088" s="41">
        <v>1083</v>
      </c>
      <c r="G1088" s="42">
        <f t="shared" si="255"/>
        <v>110.24999999999999</v>
      </c>
      <c r="H1088" s="43">
        <f t="shared" si="249"/>
        <v>0.60391700000000004</v>
      </c>
      <c r="I1088" s="44">
        <f t="shared" si="250"/>
        <v>5.0326416666663806E-2</v>
      </c>
      <c r="J1088" s="44">
        <f t="shared" si="256"/>
        <v>8.8372264056964635E-4</v>
      </c>
      <c r="K1088" s="45">
        <f t="shared" si="246"/>
        <v>6.9412944943533852E-2</v>
      </c>
      <c r="L1088" s="46">
        <f t="shared" si="251"/>
        <v>0</v>
      </c>
      <c r="M1088" s="46">
        <f t="shared" si="252"/>
        <v>0</v>
      </c>
      <c r="N1088" s="46">
        <f t="shared" si="253"/>
        <v>0</v>
      </c>
      <c r="O1088" s="47">
        <f t="shared" si="254"/>
        <v>0</v>
      </c>
      <c r="P1088" s="48">
        <f t="shared" si="247"/>
        <v>462.48604248969576</v>
      </c>
      <c r="Q1088" s="50">
        <f t="shared" si="248"/>
        <v>0</v>
      </c>
      <c r="AB1088" s="196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</row>
    <row r="1089" spans="5:42" x14ac:dyDescent="0.25">
      <c r="E1089" s="49">
        <v>0</v>
      </c>
      <c r="F1089" s="41">
        <v>1084</v>
      </c>
      <c r="G1089" s="42">
        <f t="shared" si="255"/>
        <v>110.33333333333331</v>
      </c>
      <c r="H1089" s="43">
        <f t="shared" si="249"/>
        <v>0.60391700000000004</v>
      </c>
      <c r="I1089" s="44">
        <f t="shared" si="250"/>
        <v>5.0326416666663806E-2</v>
      </c>
      <c r="J1089" s="44">
        <f t="shared" si="256"/>
        <v>8.3924804674257391E-4</v>
      </c>
      <c r="K1089" s="45">
        <f t="shared" si="246"/>
        <v>6.9242175060214295E-2</v>
      </c>
      <c r="L1089" s="46">
        <f t="shared" si="251"/>
        <v>0</v>
      </c>
      <c r="M1089" s="46">
        <f t="shared" si="252"/>
        <v>0</v>
      </c>
      <c r="N1089" s="46">
        <f t="shared" si="253"/>
        <v>0</v>
      </c>
      <c r="O1089" s="47">
        <f t="shared" si="254"/>
        <v>0</v>
      </c>
      <c r="P1089" s="48">
        <f t="shared" si="247"/>
        <v>462.48604248969576</v>
      </c>
      <c r="Q1089" s="50">
        <f t="shared" si="248"/>
        <v>0</v>
      </c>
      <c r="AB1089" s="196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</row>
    <row r="1090" spans="5:42" x14ac:dyDescent="0.25">
      <c r="E1090" s="49">
        <v>0</v>
      </c>
      <c r="F1090" s="41">
        <v>1085</v>
      </c>
      <c r="G1090" s="42">
        <f t="shared" si="255"/>
        <v>110.41666666666664</v>
      </c>
      <c r="H1090" s="43">
        <f t="shared" si="249"/>
        <v>0.60391700000000004</v>
      </c>
      <c r="I1090" s="44">
        <f t="shared" si="250"/>
        <v>5.0326416666663806E-2</v>
      </c>
      <c r="J1090" s="44">
        <f t="shared" si="256"/>
        <v>7.9701169985552339E-4</v>
      </c>
      <c r="K1090" s="45">
        <f t="shared" si="246"/>
        <v>6.9071825305345877E-2</v>
      </c>
      <c r="L1090" s="46">
        <f t="shared" si="251"/>
        <v>0</v>
      </c>
      <c r="M1090" s="46">
        <f t="shared" si="252"/>
        <v>0</v>
      </c>
      <c r="N1090" s="46">
        <f t="shared" si="253"/>
        <v>0</v>
      </c>
      <c r="O1090" s="47">
        <f t="shared" si="254"/>
        <v>0</v>
      </c>
      <c r="P1090" s="48">
        <f t="shared" si="247"/>
        <v>462.48604248969576</v>
      </c>
      <c r="Q1090" s="50">
        <f t="shared" si="248"/>
        <v>0</v>
      </c>
      <c r="AB1090" s="196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</row>
    <row r="1091" spans="5:42" x14ac:dyDescent="0.25">
      <c r="E1091" s="49">
        <v>0</v>
      </c>
      <c r="F1091" s="41">
        <v>1086</v>
      </c>
      <c r="G1091" s="42">
        <f t="shared" si="255"/>
        <v>110.49999999999997</v>
      </c>
      <c r="H1091" s="43">
        <f t="shared" si="249"/>
        <v>0.60391700000000004</v>
      </c>
      <c r="I1091" s="44">
        <f t="shared" si="250"/>
        <v>5.0326416666663806E-2</v>
      </c>
      <c r="J1091" s="44">
        <f t="shared" si="256"/>
        <v>7.5690095696038834E-4</v>
      </c>
      <c r="K1091" s="45">
        <f t="shared" si="246"/>
        <v>6.8901894645327658E-2</v>
      </c>
      <c r="L1091" s="46">
        <f t="shared" si="251"/>
        <v>0</v>
      </c>
      <c r="M1091" s="46">
        <f t="shared" si="252"/>
        <v>0</v>
      </c>
      <c r="N1091" s="46">
        <f t="shared" si="253"/>
        <v>0</v>
      </c>
      <c r="O1091" s="47">
        <f t="shared" si="254"/>
        <v>0</v>
      </c>
      <c r="P1091" s="48">
        <f t="shared" si="247"/>
        <v>462.48604248969576</v>
      </c>
      <c r="Q1091" s="50">
        <f t="shared" si="248"/>
        <v>0</v>
      </c>
      <c r="AB1091" s="196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</row>
    <row r="1092" spans="5:42" x14ac:dyDescent="0.25">
      <c r="E1092" s="49">
        <v>0</v>
      </c>
      <c r="F1092" s="41">
        <v>1087</v>
      </c>
      <c r="G1092" s="42">
        <f t="shared" si="255"/>
        <v>110.5833333333333</v>
      </c>
      <c r="H1092" s="43">
        <f t="shared" si="249"/>
        <v>0.60391700000000004</v>
      </c>
      <c r="I1092" s="44">
        <f t="shared" si="250"/>
        <v>5.0326416666663806E-2</v>
      </c>
      <c r="J1092" s="44">
        <f t="shared" si="256"/>
        <v>7.1880884402500324E-4</v>
      </c>
      <c r="K1092" s="45">
        <f t="shared" si="246"/>
        <v>6.8732382049101537E-2</v>
      </c>
      <c r="L1092" s="46">
        <f t="shared" si="251"/>
        <v>0</v>
      </c>
      <c r="M1092" s="46">
        <f t="shared" si="252"/>
        <v>0</v>
      </c>
      <c r="N1092" s="46">
        <f t="shared" si="253"/>
        <v>0</v>
      </c>
      <c r="O1092" s="47">
        <f t="shared" si="254"/>
        <v>0</v>
      </c>
      <c r="P1092" s="48">
        <f t="shared" si="247"/>
        <v>462.48604248969576</v>
      </c>
      <c r="Q1092" s="50">
        <f t="shared" si="248"/>
        <v>0</v>
      </c>
      <c r="AB1092" s="196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</row>
    <row r="1093" spans="5:42" x14ac:dyDescent="0.25">
      <c r="E1093" s="49">
        <v>0</v>
      </c>
      <c r="F1093" s="41">
        <v>1088</v>
      </c>
      <c r="G1093" s="42">
        <f t="shared" si="255"/>
        <v>110.66666666666663</v>
      </c>
      <c r="H1093" s="43">
        <f t="shared" si="249"/>
        <v>0.60391700000000004</v>
      </c>
      <c r="I1093" s="44">
        <f t="shared" si="250"/>
        <v>5.0326416666663806E-2</v>
      </c>
      <c r="J1093" s="44">
        <f t="shared" si="256"/>
        <v>6.8263377063691798E-4</v>
      </c>
      <c r="K1093" s="45">
        <f t="shared" ref="K1093:K1145" si="257">1/(1+$H$1)^F1093</f>
        <v>6.8563286488146039E-2</v>
      </c>
      <c r="L1093" s="46">
        <f t="shared" si="251"/>
        <v>0</v>
      </c>
      <c r="M1093" s="46">
        <f t="shared" si="252"/>
        <v>0</v>
      </c>
      <c r="N1093" s="46">
        <f t="shared" si="253"/>
        <v>0</v>
      </c>
      <c r="O1093" s="47">
        <f t="shared" si="254"/>
        <v>0</v>
      </c>
      <c r="P1093" s="48">
        <f t="shared" ref="P1093:P1145" si="258">IF(M1093&gt;0,0,SUM($M$89:$M$1145)/COUNTIF($M$89:$M$1145,"&gt;0")*$Q$2)</f>
        <v>462.48604248969576</v>
      </c>
      <c r="Q1093" s="50">
        <f t="shared" ref="Q1093:Q1145" si="259">IF(AND(G1093&gt;=65,P1093&lt;=900),0,IF((P1093-MIN($W$10*P1093,$X$11))&lt;$U$5,0,IF((P1093-MIN($W$10*P1093,$X$11))&lt;$U$6,(P1093-MIN($W$10*P1093,$X$11))*$W$5-$X$5,IF((P1093-MIN($W$10*P1093,$X$11))&lt;$U$7,(P1093-MIN($W$10*P1093,$X$11))*$W$6-$X$6,IF((P1093-MIN($W$10*P1093,$X$11))&lt;$U$9,(P1093-MIN($W$10*P1093,$X$11))*$W$7-$X$7,(P1093-MIN($W$10*P1093,$X$11))*$W$9-$X$9)))))</f>
        <v>0</v>
      </c>
      <c r="AB1093" s="196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</row>
    <row r="1094" spans="5:42" x14ac:dyDescent="0.25">
      <c r="E1094" s="49">
        <v>0</v>
      </c>
      <c r="F1094" s="41">
        <v>1089</v>
      </c>
      <c r="G1094" s="42">
        <f t="shared" si="255"/>
        <v>110.74999999999996</v>
      </c>
      <c r="H1094" s="43">
        <f t="shared" ref="H1094:H1145" si="260">VLOOKUP(G1094,$A$5:$B$100,2)</f>
        <v>0.60391700000000004</v>
      </c>
      <c r="I1094" s="44">
        <f t="shared" ref="I1094:I1144" si="261">H1094*(G1095-G1094)</f>
        <v>5.0326416666663806E-2</v>
      </c>
      <c r="J1094" s="44">
        <f t="shared" si="256"/>
        <v>6.4827925906510864E-4</v>
      </c>
      <c r="K1094" s="45">
        <f t="shared" si="257"/>
        <v>6.8394606936470037E-2</v>
      </c>
      <c r="L1094" s="46">
        <f t="shared" ref="L1094:L1145" si="262">IF(G1094&lt;$L$2,L1093*(1+E1094*$G$2),0)</f>
        <v>0</v>
      </c>
      <c r="M1094" s="46">
        <f t="shared" ref="M1094:M1145" si="263">IF(L1094&lt;$U$8,L1094,$U$8)</f>
        <v>0</v>
      </c>
      <c r="N1094" s="46">
        <f t="shared" ref="N1094:N1145" si="264">L1094*(1+20%)</f>
        <v>0</v>
      </c>
      <c r="O1094" s="47">
        <f t="shared" ref="O1094:O1145" si="265">M1094*11%</f>
        <v>0</v>
      </c>
      <c r="P1094" s="48">
        <f t="shared" si="258"/>
        <v>462.48604248969576</v>
      </c>
      <c r="Q1094" s="50">
        <f t="shared" si="259"/>
        <v>0</v>
      </c>
      <c r="AB1094" s="196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</row>
    <row r="1095" spans="5:42" x14ac:dyDescent="0.25">
      <c r="E1095" s="49">
        <v>0</v>
      </c>
      <c r="F1095" s="41">
        <v>1090</v>
      </c>
      <c r="G1095" s="42">
        <f t="shared" ref="G1095:G1144" si="266">G1094+1/12</f>
        <v>110.83333333333329</v>
      </c>
      <c r="H1095" s="43">
        <f t="shared" si="260"/>
        <v>0.60391700000000004</v>
      </c>
      <c r="I1095" s="44">
        <f t="shared" si="261"/>
        <v>5.0326416666663806E-2</v>
      </c>
      <c r="J1095" s="44">
        <f t="shared" si="256"/>
        <v>6.1565368695704189E-4</v>
      </c>
      <c r="K1095" s="45">
        <f t="shared" si="257"/>
        <v>6.8226342370606569E-2</v>
      </c>
      <c r="L1095" s="46">
        <f t="shared" si="262"/>
        <v>0</v>
      </c>
      <c r="M1095" s="46">
        <f t="shared" si="263"/>
        <v>0</v>
      </c>
      <c r="N1095" s="46">
        <f t="shared" si="264"/>
        <v>0</v>
      </c>
      <c r="O1095" s="47">
        <f t="shared" si="265"/>
        <v>0</v>
      </c>
      <c r="P1095" s="48">
        <f t="shared" si="258"/>
        <v>462.48604248969576</v>
      </c>
      <c r="Q1095" s="50">
        <f t="shared" si="259"/>
        <v>0</v>
      </c>
      <c r="AB1095" s="196"/>
      <c r="AC1095" s="197"/>
      <c r="AD1095" s="197"/>
      <c r="AE1095" s="197"/>
      <c r="AF1095" s="197"/>
      <c r="AG1095" s="197"/>
      <c r="AH1095" s="197"/>
      <c r="AI1095" s="197"/>
      <c r="AJ1095" s="197"/>
      <c r="AK1095" s="197"/>
      <c r="AL1095" s="197"/>
      <c r="AM1095" s="197"/>
      <c r="AN1095" s="197"/>
      <c r="AO1095" s="197"/>
      <c r="AP1095" s="197"/>
    </row>
    <row r="1096" spans="5:42" x14ac:dyDescent="0.25">
      <c r="E1096" s="49">
        <v>0</v>
      </c>
      <c r="F1096" s="41">
        <v>1091</v>
      </c>
      <c r="G1096" s="42">
        <f t="shared" si="266"/>
        <v>110.91666666666661</v>
      </c>
      <c r="H1096" s="43">
        <f t="shared" si="260"/>
        <v>0.60391700000000004</v>
      </c>
      <c r="I1096" s="44">
        <f t="shared" si="261"/>
        <v>5.032641666669814E-2</v>
      </c>
      <c r="J1096" s="44">
        <f t="shared" ref="J1096:J1145" si="267">(1-I1095)*J1095</f>
        <v>5.8467004298487404E-4</v>
      </c>
      <c r="K1096" s="45">
        <f t="shared" si="257"/>
        <v>6.8058491769606613E-2</v>
      </c>
      <c r="L1096" s="46">
        <f t="shared" si="262"/>
        <v>0</v>
      </c>
      <c r="M1096" s="46">
        <f t="shared" si="263"/>
        <v>0</v>
      </c>
      <c r="N1096" s="46">
        <f t="shared" si="264"/>
        <v>0</v>
      </c>
      <c r="O1096" s="47">
        <f t="shared" si="265"/>
        <v>0</v>
      </c>
      <c r="P1096" s="48">
        <f t="shared" si="258"/>
        <v>462.48604248969576</v>
      </c>
      <c r="Q1096" s="50">
        <f t="shared" si="259"/>
        <v>0</v>
      </c>
      <c r="AB1096" s="196"/>
      <c r="AC1096" s="197"/>
      <c r="AD1096" s="197"/>
      <c r="AE1096" s="197"/>
      <c r="AF1096" s="197"/>
      <c r="AG1096" s="197"/>
      <c r="AH1096" s="197"/>
      <c r="AI1096" s="197"/>
      <c r="AJ1096" s="197"/>
      <c r="AK1096" s="197"/>
      <c r="AL1096" s="197"/>
      <c r="AM1096" s="197"/>
      <c r="AN1096" s="197"/>
      <c r="AO1096" s="197"/>
      <c r="AP1096" s="197"/>
    </row>
    <row r="1097" spans="5:42" x14ac:dyDescent="0.25">
      <c r="E1097" s="49">
        <v>1</v>
      </c>
      <c r="F1097" s="41">
        <v>1092</v>
      </c>
      <c r="G1097" s="42">
        <v>111</v>
      </c>
      <c r="H1097" s="43">
        <f t="shared" si="260"/>
        <v>0.66818599999999995</v>
      </c>
      <c r="I1097" s="44">
        <f t="shared" si="261"/>
        <v>5.56821666666635E-2</v>
      </c>
      <c r="J1097" s="44">
        <f t="shared" si="267"/>
        <v>5.5524569478908098E-4</v>
      </c>
      <c r="K1097" s="45">
        <f t="shared" si="257"/>
        <v>6.7891054115032878E-2</v>
      </c>
      <c r="L1097" s="46">
        <f t="shared" si="262"/>
        <v>0</v>
      </c>
      <c r="M1097" s="46">
        <f t="shared" si="263"/>
        <v>0</v>
      </c>
      <c r="N1097" s="46">
        <f t="shared" si="264"/>
        <v>0</v>
      </c>
      <c r="O1097" s="47">
        <f t="shared" si="265"/>
        <v>0</v>
      </c>
      <c r="P1097" s="48">
        <f t="shared" si="258"/>
        <v>462.48604248969576</v>
      </c>
      <c r="Q1097" s="50">
        <f t="shared" si="259"/>
        <v>0</v>
      </c>
      <c r="AB1097" s="196"/>
      <c r="AC1097" s="197"/>
      <c r="AD1097" s="197"/>
      <c r="AE1097" s="197"/>
      <c r="AF1097" s="197"/>
      <c r="AG1097" s="197"/>
      <c r="AH1097" s="197"/>
      <c r="AI1097" s="197"/>
      <c r="AJ1097" s="197"/>
      <c r="AK1097" s="197"/>
      <c r="AL1097" s="197"/>
      <c r="AM1097" s="197"/>
      <c r="AN1097" s="197"/>
      <c r="AO1097" s="197"/>
      <c r="AP1097" s="197"/>
    </row>
    <row r="1098" spans="5:42" x14ac:dyDescent="0.25">
      <c r="E1098" s="49">
        <v>0</v>
      </c>
      <c r="F1098" s="41">
        <v>1093</v>
      </c>
      <c r="G1098" s="42">
        <f t="shared" si="266"/>
        <v>111.08333333333333</v>
      </c>
      <c r="H1098" s="43">
        <f t="shared" si="260"/>
        <v>0.66818599999999995</v>
      </c>
      <c r="I1098" s="44">
        <f t="shared" si="261"/>
        <v>5.56821666666635E-2</v>
      </c>
      <c r="J1098" s="44">
        <f t="shared" si="267"/>
        <v>5.2432841147088797E-4</v>
      </c>
      <c r="K1098" s="45">
        <f t="shared" si="257"/>
        <v>6.7724028390953636E-2</v>
      </c>
      <c r="L1098" s="46">
        <f t="shared" si="262"/>
        <v>0</v>
      </c>
      <c r="M1098" s="46">
        <f t="shared" si="263"/>
        <v>0</v>
      </c>
      <c r="N1098" s="46">
        <f t="shared" si="264"/>
        <v>0</v>
      </c>
      <c r="O1098" s="47">
        <f t="shared" si="265"/>
        <v>0</v>
      </c>
      <c r="P1098" s="48">
        <f t="shared" si="258"/>
        <v>462.48604248969576</v>
      </c>
      <c r="Q1098" s="50">
        <f t="shared" si="259"/>
        <v>0</v>
      </c>
      <c r="AB1098" s="196"/>
      <c r="AC1098" s="197"/>
      <c r="AD1098" s="197"/>
      <c r="AE1098" s="197"/>
      <c r="AF1098" s="197"/>
      <c r="AG1098" s="197"/>
      <c r="AH1098" s="197"/>
      <c r="AI1098" s="197"/>
      <c r="AJ1098" s="197"/>
      <c r="AK1098" s="197"/>
      <c r="AL1098" s="197"/>
      <c r="AM1098" s="197"/>
      <c r="AN1098" s="197"/>
      <c r="AO1098" s="197"/>
      <c r="AP1098" s="197"/>
    </row>
    <row r="1099" spans="5:42" x14ac:dyDescent="0.25">
      <c r="E1099" s="49">
        <v>0</v>
      </c>
      <c r="F1099" s="41">
        <v>1094</v>
      </c>
      <c r="G1099" s="42">
        <f t="shared" si="266"/>
        <v>111.16666666666666</v>
      </c>
      <c r="H1099" s="43">
        <f t="shared" si="260"/>
        <v>0.66818599999999995</v>
      </c>
      <c r="I1099" s="44">
        <f t="shared" si="261"/>
        <v>5.56821666666635E-2</v>
      </c>
      <c r="J1099" s="44">
        <f t="shared" si="267"/>
        <v>4.9513266947529911E-4</v>
      </c>
      <c r="K1099" s="45">
        <f t="shared" si="257"/>
        <v>6.7557413583936562E-2</v>
      </c>
      <c r="L1099" s="46">
        <f t="shared" si="262"/>
        <v>0</v>
      </c>
      <c r="M1099" s="46">
        <f t="shared" si="263"/>
        <v>0</v>
      </c>
      <c r="N1099" s="46">
        <f t="shared" si="264"/>
        <v>0</v>
      </c>
      <c r="O1099" s="47">
        <f t="shared" si="265"/>
        <v>0</v>
      </c>
      <c r="P1099" s="48">
        <f t="shared" si="258"/>
        <v>462.48604248969576</v>
      </c>
      <c r="Q1099" s="50">
        <f t="shared" si="259"/>
        <v>0</v>
      </c>
      <c r="AB1099" s="196"/>
      <c r="AC1099" s="197"/>
      <c r="AD1099" s="197"/>
      <c r="AE1099" s="197"/>
      <c r="AF1099" s="197"/>
      <c r="AG1099" s="197"/>
      <c r="AH1099" s="197"/>
      <c r="AI1099" s="197"/>
      <c r="AJ1099" s="197"/>
      <c r="AK1099" s="197"/>
      <c r="AL1099" s="197"/>
      <c r="AM1099" s="197"/>
      <c r="AN1099" s="197"/>
      <c r="AO1099" s="197"/>
      <c r="AP1099" s="197"/>
    </row>
    <row r="1100" spans="5:42" x14ac:dyDescent="0.25">
      <c r="E1100" s="49">
        <v>0</v>
      </c>
      <c r="F1100" s="41">
        <v>1095</v>
      </c>
      <c r="G1100" s="42">
        <f t="shared" si="266"/>
        <v>111.24999999999999</v>
      </c>
      <c r="H1100" s="43">
        <f t="shared" si="260"/>
        <v>0.66818599999999995</v>
      </c>
      <c r="I1100" s="44">
        <f t="shared" si="261"/>
        <v>5.56821666666635E-2</v>
      </c>
      <c r="J1100" s="44">
        <f t="shared" si="267"/>
        <v>4.6756260965146552E-4</v>
      </c>
      <c r="K1100" s="45">
        <f t="shared" si="257"/>
        <v>6.7391208683042561E-2</v>
      </c>
      <c r="L1100" s="46">
        <f t="shared" si="262"/>
        <v>0</v>
      </c>
      <c r="M1100" s="46">
        <f t="shared" si="263"/>
        <v>0</v>
      </c>
      <c r="N1100" s="46">
        <f t="shared" si="264"/>
        <v>0</v>
      </c>
      <c r="O1100" s="47">
        <f t="shared" si="265"/>
        <v>0</v>
      </c>
      <c r="P1100" s="48">
        <f t="shared" si="258"/>
        <v>462.48604248969576</v>
      </c>
      <c r="Q1100" s="50">
        <f t="shared" si="259"/>
        <v>0</v>
      </c>
      <c r="AB1100" s="196"/>
      <c r="AC1100" s="197"/>
      <c r="AD1100" s="197"/>
      <c r="AE1100" s="197"/>
      <c r="AF1100" s="197"/>
      <c r="AG1100" s="197"/>
      <c r="AH1100" s="197"/>
      <c r="AI1100" s="197"/>
      <c r="AJ1100" s="197"/>
      <c r="AK1100" s="197"/>
      <c r="AL1100" s="197"/>
      <c r="AM1100" s="197"/>
      <c r="AN1100" s="197"/>
      <c r="AO1100" s="197"/>
      <c r="AP1100" s="197"/>
    </row>
    <row r="1101" spans="5:42" x14ac:dyDescent="0.25">
      <c r="E1101" s="49">
        <v>0</v>
      </c>
      <c r="F1101" s="41">
        <v>1096</v>
      </c>
      <c r="G1101" s="42">
        <f t="shared" si="266"/>
        <v>111.33333333333331</v>
      </c>
      <c r="H1101" s="43">
        <f t="shared" si="260"/>
        <v>0.66818599999999995</v>
      </c>
      <c r="I1101" s="44">
        <f t="shared" si="261"/>
        <v>5.56821666666635E-2</v>
      </c>
      <c r="J1101" s="44">
        <f t="shared" si="267"/>
        <v>4.4152771049375253E-4</v>
      </c>
      <c r="K1101" s="45">
        <f t="shared" si="257"/>
        <v>6.7225412679819685E-2</v>
      </c>
      <c r="L1101" s="46">
        <f t="shared" si="262"/>
        <v>0</v>
      </c>
      <c r="M1101" s="46">
        <f t="shared" si="263"/>
        <v>0</v>
      </c>
      <c r="N1101" s="46">
        <f t="shared" si="264"/>
        <v>0</v>
      </c>
      <c r="O1101" s="47">
        <f t="shared" si="265"/>
        <v>0</v>
      </c>
      <c r="P1101" s="48">
        <f t="shared" si="258"/>
        <v>462.48604248969576</v>
      </c>
      <c r="Q1101" s="50">
        <f t="shared" si="259"/>
        <v>0</v>
      </c>
      <c r="AB1101" s="196"/>
      <c r="AC1101" s="197"/>
      <c r="AD1101" s="197"/>
      <c r="AE1101" s="197"/>
      <c r="AF1101" s="197"/>
      <c r="AG1101" s="197"/>
      <c r="AH1101" s="197"/>
      <c r="AI1101" s="197"/>
      <c r="AJ1101" s="197"/>
      <c r="AK1101" s="197"/>
      <c r="AL1101" s="197"/>
      <c r="AM1101" s="197"/>
      <c r="AN1101" s="197"/>
      <c r="AO1101" s="197"/>
      <c r="AP1101" s="197"/>
    </row>
    <row r="1102" spans="5:42" x14ac:dyDescent="0.25">
      <c r="E1102" s="49">
        <v>0</v>
      </c>
      <c r="F1102" s="41">
        <v>1097</v>
      </c>
      <c r="G1102" s="42">
        <f t="shared" si="266"/>
        <v>111.41666666666664</v>
      </c>
      <c r="H1102" s="43">
        <f t="shared" si="260"/>
        <v>0.66818599999999995</v>
      </c>
      <c r="I1102" s="44">
        <f t="shared" si="261"/>
        <v>5.56821666666635E-2</v>
      </c>
      <c r="J1102" s="44">
        <f t="shared" si="267"/>
        <v>4.1694249093008907E-4</v>
      </c>
      <c r="K1102" s="45">
        <f t="shared" si="257"/>
        <v>6.7060024568296947E-2</v>
      </c>
      <c r="L1102" s="46">
        <f t="shared" si="262"/>
        <v>0</v>
      </c>
      <c r="M1102" s="46">
        <f t="shared" si="263"/>
        <v>0</v>
      </c>
      <c r="N1102" s="46">
        <f t="shared" si="264"/>
        <v>0</v>
      </c>
      <c r="O1102" s="47">
        <f t="shared" si="265"/>
        <v>0</v>
      </c>
      <c r="P1102" s="48">
        <f t="shared" si="258"/>
        <v>462.48604248969576</v>
      </c>
      <c r="Q1102" s="50">
        <f t="shared" si="259"/>
        <v>0</v>
      </c>
      <c r="AB1102" s="196"/>
      <c r="AC1102" s="197"/>
      <c r="AD1102" s="197"/>
      <c r="AE1102" s="197"/>
      <c r="AF1102" s="197"/>
      <c r="AG1102" s="197"/>
      <c r="AH1102" s="197"/>
      <c r="AI1102" s="197"/>
      <c r="AJ1102" s="197"/>
      <c r="AK1102" s="197"/>
      <c r="AL1102" s="197"/>
      <c r="AM1102" s="197"/>
      <c r="AN1102" s="197"/>
      <c r="AO1102" s="197"/>
      <c r="AP1102" s="197"/>
    </row>
    <row r="1103" spans="5:42" x14ac:dyDescent="0.25">
      <c r="E1103" s="49">
        <v>0</v>
      </c>
      <c r="F1103" s="41">
        <v>1098</v>
      </c>
      <c r="G1103" s="42">
        <f t="shared" si="266"/>
        <v>111.49999999999997</v>
      </c>
      <c r="H1103" s="43">
        <f t="shared" si="260"/>
        <v>0.66818599999999995</v>
      </c>
      <c r="I1103" s="44">
        <f t="shared" si="261"/>
        <v>5.56821666666635E-2</v>
      </c>
      <c r="J1103" s="44">
        <f t="shared" si="267"/>
        <v>3.9372622965970602E-4</v>
      </c>
      <c r="K1103" s="45">
        <f t="shared" si="257"/>
        <v>6.6895043344978297E-2</v>
      </c>
      <c r="L1103" s="46">
        <f t="shared" si="262"/>
        <v>0</v>
      </c>
      <c r="M1103" s="46">
        <f t="shared" si="263"/>
        <v>0</v>
      </c>
      <c r="N1103" s="46">
        <f t="shared" si="264"/>
        <v>0</v>
      </c>
      <c r="O1103" s="47">
        <f t="shared" si="265"/>
        <v>0</v>
      </c>
      <c r="P1103" s="48">
        <f t="shared" si="258"/>
        <v>462.48604248969576</v>
      </c>
      <c r="Q1103" s="50">
        <f t="shared" si="259"/>
        <v>0</v>
      </c>
      <c r="AB1103" s="196"/>
      <c r="AC1103" s="197"/>
      <c r="AD1103" s="197"/>
      <c r="AE1103" s="197"/>
      <c r="AF1103" s="197"/>
      <c r="AG1103" s="197"/>
      <c r="AH1103" s="197"/>
      <c r="AI1103" s="197"/>
      <c r="AJ1103" s="197"/>
      <c r="AK1103" s="197"/>
      <c r="AL1103" s="197"/>
      <c r="AM1103" s="197"/>
      <c r="AN1103" s="197"/>
      <c r="AO1103" s="197"/>
      <c r="AP1103" s="197"/>
    </row>
    <row r="1104" spans="5:42" x14ac:dyDescent="0.25">
      <c r="E1104" s="49">
        <v>0</v>
      </c>
      <c r="F1104" s="41">
        <v>1099</v>
      </c>
      <c r="G1104" s="42">
        <f t="shared" si="266"/>
        <v>111.5833333333333</v>
      </c>
      <c r="H1104" s="43">
        <f t="shared" si="260"/>
        <v>0.66818599999999995</v>
      </c>
      <c r="I1104" s="44">
        <f t="shared" si="261"/>
        <v>5.56821666666635E-2</v>
      </c>
      <c r="J1104" s="44">
        <f t="shared" si="267"/>
        <v>3.7180270011875726E-4</v>
      </c>
      <c r="K1104" s="45">
        <f t="shared" si="257"/>
        <v>6.6730468008836433E-2</v>
      </c>
      <c r="L1104" s="46">
        <f t="shared" si="262"/>
        <v>0</v>
      </c>
      <c r="M1104" s="46">
        <f t="shared" si="263"/>
        <v>0</v>
      </c>
      <c r="N1104" s="46">
        <f t="shared" si="264"/>
        <v>0</v>
      </c>
      <c r="O1104" s="47">
        <f t="shared" si="265"/>
        <v>0</v>
      </c>
      <c r="P1104" s="48">
        <f t="shared" si="258"/>
        <v>462.48604248969576</v>
      </c>
      <c r="Q1104" s="50">
        <f t="shared" si="259"/>
        <v>0</v>
      </c>
      <c r="AB1104" s="196"/>
      <c r="AC1104" s="197"/>
      <c r="AD1104" s="197"/>
      <c r="AE1104" s="197"/>
      <c r="AF1104" s="197"/>
      <c r="AG1104" s="197"/>
      <c r="AH1104" s="197"/>
      <c r="AI1104" s="197"/>
      <c r="AJ1104" s="197"/>
      <c r="AK1104" s="197"/>
      <c r="AL1104" s="197"/>
      <c r="AM1104" s="197"/>
      <c r="AN1104" s="197"/>
      <c r="AO1104" s="197"/>
      <c r="AP1104" s="197"/>
    </row>
    <row r="1105" spans="5:42" x14ac:dyDescent="0.25">
      <c r="E1105" s="49">
        <v>0</v>
      </c>
      <c r="F1105" s="41">
        <v>1100</v>
      </c>
      <c r="G1105" s="42">
        <f t="shared" si="266"/>
        <v>111.66666666666663</v>
      </c>
      <c r="H1105" s="43">
        <f t="shared" si="260"/>
        <v>0.66818599999999995</v>
      </c>
      <c r="I1105" s="44">
        <f t="shared" si="261"/>
        <v>5.56821666666635E-2</v>
      </c>
      <c r="J1105" s="44">
        <f t="shared" si="267"/>
        <v>3.5109992020362912E-4</v>
      </c>
      <c r="K1105" s="45">
        <f t="shared" si="257"/>
        <v>6.6566297561306803E-2</v>
      </c>
      <c r="L1105" s="46">
        <f t="shared" si="262"/>
        <v>0</v>
      </c>
      <c r="M1105" s="46">
        <f t="shared" si="263"/>
        <v>0</v>
      </c>
      <c r="N1105" s="46">
        <f t="shared" si="264"/>
        <v>0</v>
      </c>
      <c r="O1105" s="47">
        <f t="shared" si="265"/>
        <v>0</v>
      </c>
      <c r="P1105" s="48">
        <f t="shared" si="258"/>
        <v>462.48604248969576</v>
      </c>
      <c r="Q1105" s="50">
        <f t="shared" si="259"/>
        <v>0</v>
      </c>
      <c r="AB1105" s="196"/>
      <c r="AC1105" s="197"/>
      <c r="AD1105" s="197"/>
      <c r="AE1105" s="197"/>
      <c r="AF1105" s="197"/>
      <c r="AG1105" s="197"/>
      <c r="AH1105" s="197"/>
      <c r="AI1105" s="197"/>
      <c r="AJ1105" s="197"/>
      <c r="AK1105" s="197"/>
      <c r="AL1105" s="197"/>
      <c r="AM1105" s="197"/>
      <c r="AN1105" s="197"/>
      <c r="AO1105" s="197"/>
      <c r="AP1105" s="197"/>
    </row>
    <row r="1106" spans="5:42" x14ac:dyDescent="0.25">
      <c r="E1106" s="49">
        <v>0</v>
      </c>
      <c r="F1106" s="41">
        <v>1101</v>
      </c>
      <c r="G1106" s="42">
        <f t="shared" si="266"/>
        <v>111.74999999999996</v>
      </c>
      <c r="H1106" s="43">
        <f t="shared" si="260"/>
        <v>0.66818599999999995</v>
      </c>
      <c r="I1106" s="44">
        <f t="shared" si="261"/>
        <v>5.56821666666635E-2</v>
      </c>
      <c r="J1106" s="44">
        <f t="shared" si="267"/>
        <v>3.3154991593019838E-4</v>
      </c>
      <c r="K1106" s="45">
        <f t="shared" si="257"/>
        <v>6.6402531006281559E-2</v>
      </c>
      <c r="L1106" s="46">
        <f t="shared" si="262"/>
        <v>0</v>
      </c>
      <c r="M1106" s="46">
        <f t="shared" si="263"/>
        <v>0</v>
      </c>
      <c r="N1106" s="46">
        <f t="shared" si="264"/>
        <v>0</v>
      </c>
      <c r="O1106" s="47">
        <f t="shared" si="265"/>
        <v>0</v>
      </c>
      <c r="P1106" s="48">
        <f t="shared" si="258"/>
        <v>462.48604248969576</v>
      </c>
      <c r="Q1106" s="50">
        <f t="shared" si="259"/>
        <v>0</v>
      </c>
      <c r="AB1106" s="196"/>
      <c r="AC1106" s="197"/>
      <c r="AD1106" s="197"/>
      <c r="AE1106" s="197"/>
      <c r="AF1106" s="197"/>
      <c r="AG1106" s="197"/>
      <c r="AH1106" s="197"/>
      <c r="AI1106" s="197"/>
      <c r="AJ1106" s="197"/>
      <c r="AK1106" s="197"/>
      <c r="AL1106" s="197"/>
      <c r="AM1106" s="197"/>
      <c r="AN1106" s="197"/>
      <c r="AO1106" s="197"/>
      <c r="AP1106" s="197"/>
    </row>
    <row r="1107" spans="5:42" x14ac:dyDescent="0.25">
      <c r="E1107" s="49">
        <v>0</v>
      </c>
      <c r="F1107" s="41">
        <v>1102</v>
      </c>
      <c r="G1107" s="42">
        <f t="shared" si="266"/>
        <v>111.83333333333329</v>
      </c>
      <c r="H1107" s="43">
        <f t="shared" si="260"/>
        <v>0.66818599999999995</v>
      </c>
      <c r="I1107" s="44">
        <f t="shared" si="261"/>
        <v>5.56821666666635E-2</v>
      </c>
      <c r="J1107" s="44">
        <f t="shared" si="267"/>
        <v>3.130884982530548E-4</v>
      </c>
      <c r="K1107" s="45">
        <f t="shared" si="257"/>
        <v>6.6239167350103448E-2</v>
      </c>
      <c r="L1107" s="46">
        <f t="shared" si="262"/>
        <v>0</v>
      </c>
      <c r="M1107" s="46">
        <f t="shared" si="263"/>
        <v>0</v>
      </c>
      <c r="N1107" s="46">
        <f t="shared" si="264"/>
        <v>0</v>
      </c>
      <c r="O1107" s="47">
        <f t="shared" si="265"/>
        <v>0</v>
      </c>
      <c r="P1107" s="48">
        <f t="shared" si="258"/>
        <v>462.48604248969576</v>
      </c>
      <c r="Q1107" s="50">
        <f t="shared" si="259"/>
        <v>0</v>
      </c>
      <c r="AB1107" s="196"/>
      <c r="AC1107" s="197"/>
      <c r="AD1107" s="197"/>
      <c r="AE1107" s="197"/>
      <c r="AF1107" s="197"/>
      <c r="AG1107" s="197"/>
      <c r="AH1107" s="197"/>
      <c r="AI1107" s="197"/>
      <c r="AJ1107" s="197"/>
      <c r="AK1107" s="197"/>
      <c r="AL1107" s="197"/>
      <c r="AM1107" s="197"/>
      <c r="AN1107" s="197"/>
      <c r="AO1107" s="197"/>
      <c r="AP1107" s="197"/>
    </row>
    <row r="1108" spans="5:42" x14ac:dyDescent="0.25">
      <c r="E1108" s="49">
        <v>0</v>
      </c>
      <c r="F1108" s="41">
        <v>1103</v>
      </c>
      <c r="G1108" s="42">
        <f t="shared" si="266"/>
        <v>111.91666666666661</v>
      </c>
      <c r="H1108" s="43">
        <f t="shared" si="260"/>
        <v>0.66818599999999995</v>
      </c>
      <c r="I1108" s="44">
        <f t="shared" si="261"/>
        <v>5.5682166666701477E-2</v>
      </c>
      <c r="J1108" s="44">
        <f t="shared" si="267"/>
        <v>2.956550523119128E-4</v>
      </c>
      <c r="K1108" s="45">
        <f t="shared" si="257"/>
        <v>6.6076205601559787E-2</v>
      </c>
      <c r="L1108" s="46">
        <f t="shared" si="262"/>
        <v>0</v>
      </c>
      <c r="M1108" s="46">
        <f t="shared" si="263"/>
        <v>0</v>
      </c>
      <c r="N1108" s="46">
        <f t="shared" si="264"/>
        <v>0</v>
      </c>
      <c r="O1108" s="47">
        <f t="shared" si="265"/>
        <v>0</v>
      </c>
      <c r="P1108" s="48">
        <f t="shared" si="258"/>
        <v>462.48604248969576</v>
      </c>
      <c r="Q1108" s="50">
        <f t="shared" si="259"/>
        <v>0</v>
      </c>
      <c r="AB1108" s="196"/>
      <c r="AC1108" s="197"/>
      <c r="AD1108" s="197"/>
      <c r="AE1108" s="197"/>
      <c r="AF1108" s="197"/>
      <c r="AG1108" s="197"/>
      <c r="AH1108" s="197"/>
      <c r="AI1108" s="197"/>
      <c r="AJ1108" s="197"/>
      <c r="AK1108" s="197"/>
      <c r="AL1108" s="197"/>
      <c r="AM1108" s="197"/>
      <c r="AN1108" s="197"/>
      <c r="AO1108" s="197"/>
      <c r="AP1108" s="197"/>
    </row>
    <row r="1109" spans="5:42" x14ac:dyDescent="0.25">
      <c r="E1109" s="49">
        <v>1</v>
      </c>
      <c r="F1109" s="41">
        <v>1104</v>
      </c>
      <c r="G1109" s="42">
        <v>112</v>
      </c>
      <c r="H1109" s="43">
        <f t="shared" si="260"/>
        <v>0.739483</v>
      </c>
      <c r="I1109" s="44">
        <f t="shared" si="261"/>
        <v>6.1623583333329832E-2</v>
      </c>
      <c r="J1109" s="44">
        <f t="shared" si="267"/>
        <v>2.7919233841322853E-4</v>
      </c>
      <c r="K1109" s="45">
        <f t="shared" si="257"/>
        <v>6.591364477187657E-2</v>
      </c>
      <c r="L1109" s="46">
        <f t="shared" si="262"/>
        <v>0</v>
      </c>
      <c r="M1109" s="46">
        <f t="shared" si="263"/>
        <v>0</v>
      </c>
      <c r="N1109" s="46">
        <f t="shared" si="264"/>
        <v>0</v>
      </c>
      <c r="O1109" s="47">
        <f t="shared" si="265"/>
        <v>0</v>
      </c>
      <c r="P1109" s="48">
        <f t="shared" si="258"/>
        <v>462.48604248969576</v>
      </c>
      <c r="Q1109" s="50">
        <f t="shared" si="259"/>
        <v>0</v>
      </c>
      <c r="AB1109" s="196"/>
      <c r="AC1109" s="197"/>
      <c r="AD1109" s="197"/>
      <c r="AE1109" s="197"/>
      <c r="AF1109" s="197"/>
      <c r="AG1109" s="197"/>
      <c r="AH1109" s="197"/>
      <c r="AI1109" s="197"/>
      <c r="AJ1109" s="197"/>
      <c r="AK1109" s="197"/>
      <c r="AL1109" s="197"/>
      <c r="AM1109" s="197"/>
      <c r="AN1109" s="197"/>
      <c r="AO1109" s="197"/>
      <c r="AP1109" s="197"/>
    </row>
    <row r="1110" spans="5:42" x14ac:dyDescent="0.25">
      <c r="E1110" s="49">
        <v>0</v>
      </c>
      <c r="F1110" s="41">
        <v>1105</v>
      </c>
      <c r="G1110" s="42">
        <f t="shared" si="266"/>
        <v>112.08333333333333</v>
      </c>
      <c r="H1110" s="43">
        <f t="shared" si="260"/>
        <v>0.739483</v>
      </c>
      <c r="I1110" s="44">
        <f t="shared" si="261"/>
        <v>6.1623583333329832E-2</v>
      </c>
      <c r="J1110" s="44">
        <f t="shared" si="267"/>
        <v>2.6198750608099372E-4</v>
      </c>
      <c r="K1110" s="45">
        <f t="shared" si="257"/>
        <v>6.5751483874712247E-2</v>
      </c>
      <c r="L1110" s="46">
        <f t="shared" si="262"/>
        <v>0</v>
      </c>
      <c r="M1110" s="46">
        <f t="shared" si="263"/>
        <v>0</v>
      </c>
      <c r="N1110" s="46">
        <f t="shared" si="264"/>
        <v>0</v>
      </c>
      <c r="O1110" s="47">
        <f t="shared" si="265"/>
        <v>0</v>
      </c>
      <c r="P1110" s="48">
        <f t="shared" si="258"/>
        <v>462.48604248969576</v>
      </c>
      <c r="Q1110" s="50">
        <f t="shared" si="259"/>
        <v>0</v>
      </c>
      <c r="AB1110" s="196"/>
      <c r="AC1110" s="197"/>
      <c r="AD1110" s="197"/>
      <c r="AE1110" s="197"/>
      <c r="AF1110" s="197"/>
      <c r="AG1110" s="197"/>
      <c r="AH1110" s="197"/>
      <c r="AI1110" s="197"/>
      <c r="AJ1110" s="197"/>
      <c r="AK1110" s="197"/>
      <c r="AL1110" s="197"/>
      <c r="AM1110" s="197"/>
      <c r="AN1110" s="197"/>
      <c r="AO1110" s="197"/>
      <c r="AP1110" s="197"/>
    </row>
    <row r="1111" spans="5:42" x14ac:dyDescent="0.25">
      <c r="E1111" s="49">
        <v>0</v>
      </c>
      <c r="F1111" s="41">
        <v>1106</v>
      </c>
      <c r="G1111" s="42">
        <f t="shared" si="266"/>
        <v>112.16666666666666</v>
      </c>
      <c r="H1111" s="43">
        <f t="shared" si="260"/>
        <v>0.739483</v>
      </c>
      <c r="I1111" s="44">
        <f t="shared" si="261"/>
        <v>6.1623583333329832E-2</v>
      </c>
      <c r="J1111" s="44">
        <f t="shared" si="267"/>
        <v>2.4584289716772035E-4</v>
      </c>
      <c r="K1111" s="45">
        <f t="shared" si="257"/>
        <v>6.5589721926151978E-2</v>
      </c>
      <c r="L1111" s="46">
        <f t="shared" si="262"/>
        <v>0</v>
      </c>
      <c r="M1111" s="46">
        <f t="shared" si="263"/>
        <v>0</v>
      </c>
      <c r="N1111" s="46">
        <f t="shared" si="264"/>
        <v>0</v>
      </c>
      <c r="O1111" s="47">
        <f t="shared" si="265"/>
        <v>0</v>
      </c>
      <c r="P1111" s="48">
        <f t="shared" si="258"/>
        <v>462.48604248969576</v>
      </c>
      <c r="Q1111" s="50">
        <f t="shared" si="259"/>
        <v>0</v>
      </c>
      <c r="AB1111" s="196"/>
      <c r="AC1111" s="197"/>
      <c r="AD1111" s="197"/>
      <c r="AE1111" s="197"/>
      <c r="AF1111" s="197"/>
      <c r="AG1111" s="197"/>
      <c r="AH1111" s="197"/>
      <c r="AI1111" s="197"/>
      <c r="AJ1111" s="197"/>
      <c r="AK1111" s="197"/>
      <c r="AL1111" s="197"/>
      <c r="AM1111" s="197"/>
      <c r="AN1111" s="197"/>
      <c r="AO1111" s="197"/>
      <c r="AP1111" s="197"/>
    </row>
    <row r="1112" spans="5:42" x14ac:dyDescent="0.25">
      <c r="E1112" s="49">
        <v>0</v>
      </c>
      <c r="F1112" s="41">
        <v>1107</v>
      </c>
      <c r="G1112" s="42">
        <f t="shared" si="266"/>
        <v>112.24999999999999</v>
      </c>
      <c r="H1112" s="43">
        <f t="shared" si="260"/>
        <v>0.739483</v>
      </c>
      <c r="I1112" s="44">
        <f t="shared" si="261"/>
        <v>6.1623583333329832E-2</v>
      </c>
      <c r="J1112" s="44">
        <f t="shared" si="267"/>
        <v>2.3069317690719809E-4</v>
      </c>
      <c r="K1112" s="45">
        <f t="shared" si="257"/>
        <v>6.5428357944701504E-2</v>
      </c>
      <c r="L1112" s="46">
        <f t="shared" si="262"/>
        <v>0</v>
      </c>
      <c r="M1112" s="46">
        <f t="shared" si="263"/>
        <v>0</v>
      </c>
      <c r="N1112" s="46">
        <f t="shared" si="264"/>
        <v>0</v>
      </c>
      <c r="O1112" s="47">
        <f t="shared" si="265"/>
        <v>0</v>
      </c>
      <c r="P1112" s="48">
        <f t="shared" si="258"/>
        <v>462.48604248969576</v>
      </c>
      <c r="Q1112" s="50">
        <f t="shared" si="259"/>
        <v>0</v>
      </c>
      <c r="AB1112" s="196"/>
      <c r="AC1112" s="197"/>
      <c r="AD1112" s="197"/>
      <c r="AE1112" s="197"/>
      <c r="AF1112" s="197"/>
      <c r="AG1112" s="197"/>
      <c r="AH1112" s="197"/>
      <c r="AI1112" s="197"/>
      <c r="AJ1112" s="197"/>
      <c r="AK1112" s="197"/>
      <c r="AL1112" s="197"/>
      <c r="AM1112" s="197"/>
      <c r="AN1112" s="197"/>
      <c r="AO1112" s="197"/>
      <c r="AP1112" s="197"/>
    </row>
    <row r="1113" spans="5:42" x14ac:dyDescent="0.25">
      <c r="E1113" s="49">
        <v>0</v>
      </c>
      <c r="F1113" s="41">
        <v>1108</v>
      </c>
      <c r="G1113" s="42">
        <f t="shared" si="266"/>
        <v>112.33333333333331</v>
      </c>
      <c r="H1113" s="43">
        <f t="shared" si="260"/>
        <v>0.739483</v>
      </c>
      <c r="I1113" s="44">
        <f t="shared" si="261"/>
        <v>6.1623583333329832E-2</v>
      </c>
      <c r="J1113" s="44">
        <f t="shared" si="267"/>
        <v>2.1647703669562676E-4</v>
      </c>
      <c r="K1113" s="45">
        <f t="shared" si="257"/>
        <v>6.5267390951281215E-2</v>
      </c>
      <c r="L1113" s="46">
        <f t="shared" si="262"/>
        <v>0</v>
      </c>
      <c r="M1113" s="46">
        <f t="shared" si="263"/>
        <v>0</v>
      </c>
      <c r="N1113" s="46">
        <f t="shared" si="264"/>
        <v>0</v>
      </c>
      <c r="O1113" s="47">
        <f t="shared" si="265"/>
        <v>0</v>
      </c>
      <c r="P1113" s="48">
        <f t="shared" si="258"/>
        <v>462.48604248969576</v>
      </c>
      <c r="Q1113" s="50">
        <f t="shared" si="259"/>
        <v>0</v>
      </c>
      <c r="AB1113" s="196"/>
      <c r="AC1113" s="197"/>
      <c r="AD1113" s="197"/>
      <c r="AE1113" s="197"/>
      <c r="AF1113" s="197"/>
      <c r="AG1113" s="197"/>
      <c r="AH1113" s="197"/>
      <c r="AI1113" s="197"/>
      <c r="AJ1113" s="197"/>
      <c r="AK1113" s="197"/>
      <c r="AL1113" s="197"/>
      <c r="AM1113" s="197"/>
      <c r="AN1113" s="197"/>
      <c r="AO1113" s="197"/>
      <c r="AP1113" s="197"/>
    </row>
    <row r="1114" spans="5:42" x14ac:dyDescent="0.25">
      <c r="E1114" s="49">
        <v>0</v>
      </c>
      <c r="F1114" s="41">
        <v>1109</v>
      </c>
      <c r="G1114" s="42">
        <f t="shared" si="266"/>
        <v>112.41666666666664</v>
      </c>
      <c r="H1114" s="43">
        <f t="shared" si="260"/>
        <v>0.739483</v>
      </c>
      <c r="I1114" s="44">
        <f t="shared" si="261"/>
        <v>6.1623583333329832E-2</v>
      </c>
      <c r="J1114" s="44">
        <f t="shared" si="267"/>
        <v>2.031369459850615E-4</v>
      </c>
      <c r="K1114" s="45">
        <f t="shared" si="257"/>
        <v>6.5106819969220325E-2</v>
      </c>
      <c r="L1114" s="46">
        <f t="shared" si="262"/>
        <v>0</v>
      </c>
      <c r="M1114" s="46">
        <f t="shared" si="263"/>
        <v>0</v>
      </c>
      <c r="N1114" s="46">
        <f t="shared" si="264"/>
        <v>0</v>
      </c>
      <c r="O1114" s="47">
        <f t="shared" si="265"/>
        <v>0</v>
      </c>
      <c r="P1114" s="48">
        <f t="shared" si="258"/>
        <v>462.48604248969576</v>
      </c>
      <c r="Q1114" s="50">
        <f t="shared" si="259"/>
        <v>0</v>
      </c>
      <c r="AB1114" s="196"/>
      <c r="AC1114" s="197"/>
      <c r="AD1114" s="197"/>
      <c r="AE1114" s="197"/>
      <c r="AF1114" s="197"/>
      <c r="AG1114" s="197"/>
      <c r="AH1114" s="197"/>
      <c r="AI1114" s="197"/>
      <c r="AJ1114" s="197"/>
      <c r="AK1114" s="197"/>
      <c r="AL1114" s="197"/>
      <c r="AM1114" s="197"/>
      <c r="AN1114" s="197"/>
      <c r="AO1114" s="197"/>
      <c r="AP1114" s="197"/>
    </row>
    <row r="1115" spans="5:42" x14ac:dyDescent="0.25">
      <c r="E1115" s="49">
        <v>0</v>
      </c>
      <c r="F1115" s="41">
        <v>1110</v>
      </c>
      <c r="G1115" s="42">
        <f t="shared" si="266"/>
        <v>112.49999999999997</v>
      </c>
      <c r="H1115" s="43">
        <f t="shared" si="260"/>
        <v>0.739483</v>
      </c>
      <c r="I1115" s="44">
        <f t="shared" si="261"/>
        <v>6.1623583333329832E-2</v>
      </c>
      <c r="J1115" s="44">
        <f t="shared" si="267"/>
        <v>1.9061891946607295E-4</v>
      </c>
      <c r="K1115" s="45">
        <f t="shared" si="257"/>
        <v>6.4946644024250752E-2</v>
      </c>
      <c r="L1115" s="46">
        <f t="shared" si="262"/>
        <v>0</v>
      </c>
      <c r="M1115" s="46">
        <f t="shared" si="263"/>
        <v>0</v>
      </c>
      <c r="N1115" s="46">
        <f t="shared" si="264"/>
        <v>0</v>
      </c>
      <c r="O1115" s="47">
        <f t="shared" si="265"/>
        <v>0</v>
      </c>
      <c r="P1115" s="48">
        <f t="shared" si="258"/>
        <v>462.48604248969576</v>
      </c>
      <c r="Q1115" s="50">
        <f t="shared" si="259"/>
        <v>0</v>
      </c>
      <c r="AB1115" s="196"/>
      <c r="AC1115" s="197"/>
      <c r="AD1115" s="197"/>
      <c r="AE1115" s="197"/>
      <c r="AF1115" s="197"/>
      <c r="AG1115" s="197"/>
      <c r="AH1115" s="197"/>
      <c r="AI1115" s="197"/>
      <c r="AJ1115" s="197"/>
      <c r="AK1115" s="197"/>
      <c r="AL1115" s="197"/>
      <c r="AM1115" s="197"/>
      <c r="AN1115" s="197"/>
      <c r="AO1115" s="197"/>
      <c r="AP1115" s="197"/>
    </row>
    <row r="1116" spans="5:42" x14ac:dyDescent="0.25">
      <c r="E1116" s="49">
        <v>0</v>
      </c>
      <c r="F1116" s="41">
        <v>1111</v>
      </c>
      <c r="G1116" s="42">
        <f t="shared" si="266"/>
        <v>112.5833333333333</v>
      </c>
      <c r="H1116" s="43">
        <f t="shared" si="260"/>
        <v>0.739483</v>
      </c>
      <c r="I1116" s="44">
        <f t="shared" si="261"/>
        <v>6.1623583333329832E-2</v>
      </c>
      <c r="J1116" s="44">
        <f t="shared" si="267"/>
        <v>1.7887229859744612E-4</v>
      </c>
      <c r="K1116" s="45">
        <f t="shared" si="257"/>
        <v>6.478686214450137E-2</v>
      </c>
      <c r="L1116" s="46">
        <f t="shared" si="262"/>
        <v>0</v>
      </c>
      <c r="M1116" s="46">
        <f t="shared" si="263"/>
        <v>0</v>
      </c>
      <c r="N1116" s="46">
        <f t="shared" si="264"/>
        <v>0</v>
      </c>
      <c r="O1116" s="47">
        <f t="shared" si="265"/>
        <v>0</v>
      </c>
      <c r="P1116" s="48">
        <f t="shared" si="258"/>
        <v>462.48604248969576</v>
      </c>
      <c r="Q1116" s="50">
        <f t="shared" si="259"/>
        <v>0</v>
      </c>
      <c r="AB1116" s="196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</row>
    <row r="1117" spans="5:42" x14ac:dyDescent="0.25">
      <c r="E1117" s="49">
        <v>0</v>
      </c>
      <c r="F1117" s="41">
        <v>1112</v>
      </c>
      <c r="G1117" s="42">
        <f t="shared" si="266"/>
        <v>112.66666666666663</v>
      </c>
      <c r="H1117" s="43">
        <f t="shared" si="260"/>
        <v>0.739483</v>
      </c>
      <c r="I1117" s="44">
        <f t="shared" si="261"/>
        <v>6.1623583333329832E-2</v>
      </c>
      <c r="J1117" s="44">
        <f t="shared" si="267"/>
        <v>1.6784954659880213E-4</v>
      </c>
      <c r="K1117" s="45">
        <f t="shared" si="257"/>
        <v>6.4627473360492044E-2</v>
      </c>
      <c r="L1117" s="46">
        <f t="shared" si="262"/>
        <v>0</v>
      </c>
      <c r="M1117" s="46">
        <f t="shared" si="263"/>
        <v>0</v>
      </c>
      <c r="N1117" s="46">
        <f t="shared" si="264"/>
        <v>0</v>
      </c>
      <c r="O1117" s="47">
        <f t="shared" si="265"/>
        <v>0</v>
      </c>
      <c r="P1117" s="48">
        <f t="shared" si="258"/>
        <v>462.48604248969576</v>
      </c>
      <c r="Q1117" s="50">
        <f t="shared" si="259"/>
        <v>0</v>
      </c>
      <c r="AB1117" s="196"/>
      <c r="AC1117" s="197"/>
      <c r="AD1117" s="197"/>
      <c r="AE1117" s="197"/>
      <c r="AF1117" s="197"/>
      <c r="AG1117" s="197"/>
      <c r="AH1117" s="197"/>
      <c r="AI1117" s="197"/>
      <c r="AJ1117" s="197"/>
      <c r="AK1117" s="197"/>
      <c r="AL1117" s="197"/>
      <c r="AM1117" s="197"/>
      <c r="AN1117" s="197"/>
      <c r="AO1117" s="197"/>
      <c r="AP1117" s="197"/>
    </row>
    <row r="1118" spans="5:42" x14ac:dyDescent="0.25">
      <c r="E1118" s="49">
        <v>0</v>
      </c>
      <c r="F1118" s="41">
        <v>1113</v>
      </c>
      <c r="G1118" s="42">
        <f t="shared" si="266"/>
        <v>112.74999999999996</v>
      </c>
      <c r="H1118" s="43">
        <f t="shared" si="260"/>
        <v>0.739483</v>
      </c>
      <c r="I1118" s="44">
        <f t="shared" si="261"/>
        <v>6.1623583333329832E-2</v>
      </c>
      <c r="J1118" s="44">
        <f t="shared" si="267"/>
        <v>1.5750605607650923E-4</v>
      </c>
      <c r="K1118" s="45">
        <f t="shared" si="257"/>
        <v>6.4468476705127717E-2</v>
      </c>
      <c r="L1118" s="46">
        <f t="shared" si="262"/>
        <v>0</v>
      </c>
      <c r="M1118" s="46">
        <f t="shared" si="263"/>
        <v>0</v>
      </c>
      <c r="N1118" s="46">
        <f t="shared" si="264"/>
        <v>0</v>
      </c>
      <c r="O1118" s="47">
        <f t="shared" si="265"/>
        <v>0</v>
      </c>
      <c r="P1118" s="48">
        <f t="shared" si="258"/>
        <v>462.48604248969576</v>
      </c>
      <c r="Q1118" s="50">
        <f t="shared" si="259"/>
        <v>0</v>
      </c>
      <c r="AB1118" s="196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</row>
    <row r="1119" spans="5:42" x14ac:dyDescent="0.25">
      <c r="E1119" s="49">
        <v>0</v>
      </c>
      <c r="F1119" s="41">
        <v>1114</v>
      </c>
      <c r="G1119" s="42">
        <f t="shared" si="266"/>
        <v>112.83333333333329</v>
      </c>
      <c r="H1119" s="43">
        <f t="shared" si="260"/>
        <v>0.739483</v>
      </c>
      <c r="I1119" s="44">
        <f t="shared" si="261"/>
        <v>6.1623583333329832E-2</v>
      </c>
      <c r="J1119" s="44">
        <f t="shared" si="267"/>
        <v>1.4779996850437435E-4</v>
      </c>
      <c r="K1119" s="45">
        <f t="shared" si="257"/>
        <v>6.4309871213692651E-2</v>
      </c>
      <c r="L1119" s="46">
        <f t="shared" si="262"/>
        <v>0</v>
      </c>
      <c r="M1119" s="46">
        <f t="shared" si="263"/>
        <v>0</v>
      </c>
      <c r="N1119" s="46">
        <f t="shared" si="264"/>
        <v>0</v>
      </c>
      <c r="O1119" s="47">
        <f t="shared" si="265"/>
        <v>0</v>
      </c>
      <c r="P1119" s="48">
        <f t="shared" si="258"/>
        <v>462.48604248969576</v>
      </c>
      <c r="Q1119" s="50">
        <f t="shared" si="259"/>
        <v>0</v>
      </c>
      <c r="AB1119" s="196"/>
      <c r="AC1119" s="197"/>
      <c r="AD1119" s="197"/>
      <c r="AE1119" s="197"/>
      <c r="AF1119" s="197"/>
      <c r="AG1119" s="197"/>
      <c r="AH1119" s="197"/>
      <c r="AI1119" s="197"/>
      <c r="AJ1119" s="197"/>
      <c r="AK1119" s="197"/>
      <c r="AL1119" s="197"/>
      <c r="AM1119" s="197"/>
      <c r="AN1119" s="197"/>
      <c r="AO1119" s="197"/>
      <c r="AP1119" s="197"/>
    </row>
    <row r="1120" spans="5:42" x14ac:dyDescent="0.25">
      <c r="E1120" s="49">
        <v>0</v>
      </c>
      <c r="F1120" s="41">
        <v>1115</v>
      </c>
      <c r="G1120" s="42">
        <f t="shared" si="266"/>
        <v>112.91666666666661</v>
      </c>
      <c r="H1120" s="43">
        <f t="shared" si="260"/>
        <v>0.739483</v>
      </c>
      <c r="I1120" s="44">
        <f t="shared" si="261"/>
        <v>6.1623583333371867E-2</v>
      </c>
      <c r="J1120" s="44">
        <f t="shared" si="267"/>
        <v>1.3869200482858151E-4</v>
      </c>
      <c r="K1120" s="45">
        <f t="shared" si="257"/>
        <v>6.4151655923844447E-2</v>
      </c>
      <c r="L1120" s="46">
        <f t="shared" si="262"/>
        <v>0</v>
      </c>
      <c r="M1120" s="46">
        <f t="shared" si="263"/>
        <v>0</v>
      </c>
      <c r="N1120" s="46">
        <f t="shared" si="264"/>
        <v>0</v>
      </c>
      <c r="O1120" s="47">
        <f t="shared" si="265"/>
        <v>0</v>
      </c>
      <c r="P1120" s="48">
        <f t="shared" si="258"/>
        <v>462.48604248969576</v>
      </c>
      <c r="Q1120" s="50">
        <f t="shared" si="259"/>
        <v>0</v>
      </c>
      <c r="AB1120" s="196"/>
      <c r="AC1120" s="197"/>
      <c r="AD1120" s="197"/>
      <c r="AE1120" s="197"/>
      <c r="AF1120" s="197"/>
      <c r="AG1120" s="197"/>
      <c r="AH1120" s="197"/>
      <c r="AI1120" s="197"/>
      <c r="AJ1120" s="197"/>
      <c r="AK1120" s="197"/>
      <c r="AL1120" s="197"/>
      <c r="AM1120" s="197"/>
      <c r="AN1120" s="197"/>
      <c r="AO1120" s="197"/>
      <c r="AP1120" s="197"/>
    </row>
    <row r="1121" spans="5:42" x14ac:dyDescent="0.25">
      <c r="E1121" s="49">
        <v>1</v>
      </c>
      <c r="F1121" s="41">
        <v>1116</v>
      </c>
      <c r="G1121" s="42">
        <v>113</v>
      </c>
      <c r="H1121" s="43">
        <f t="shared" si="260"/>
        <v>0.81825400000000004</v>
      </c>
      <c r="I1121" s="44">
        <f t="shared" si="261"/>
        <v>6.8187833333329465E-2</v>
      </c>
      <c r="J1121" s="44">
        <f t="shared" si="267"/>
        <v>1.30145306511355E-4</v>
      </c>
      <c r="K1121" s="45">
        <f t="shared" si="257"/>
        <v>6.3993829875608296E-2</v>
      </c>
      <c r="L1121" s="46">
        <f t="shared" si="262"/>
        <v>0</v>
      </c>
      <c r="M1121" s="46">
        <f t="shared" si="263"/>
        <v>0</v>
      </c>
      <c r="N1121" s="46">
        <f t="shared" si="264"/>
        <v>0</v>
      </c>
      <c r="O1121" s="47">
        <f t="shared" si="265"/>
        <v>0</v>
      </c>
      <c r="P1121" s="48">
        <f t="shared" si="258"/>
        <v>462.48604248969576</v>
      </c>
      <c r="Q1121" s="50">
        <f t="shared" si="259"/>
        <v>0</v>
      </c>
      <c r="AB1121" s="196"/>
      <c r="AC1121" s="197"/>
      <c r="AD1121" s="197"/>
      <c r="AE1121" s="197"/>
      <c r="AF1121" s="197"/>
      <c r="AG1121" s="197"/>
      <c r="AH1121" s="197"/>
      <c r="AI1121" s="197"/>
      <c r="AJ1121" s="197"/>
      <c r="AK1121" s="197"/>
      <c r="AL1121" s="197"/>
      <c r="AM1121" s="197"/>
      <c r="AN1121" s="197"/>
      <c r="AO1121" s="197"/>
      <c r="AP1121" s="197"/>
    </row>
    <row r="1122" spans="5:42" x14ac:dyDescent="0.25">
      <c r="E1122" s="49">
        <v>0</v>
      </c>
      <c r="F1122" s="41">
        <v>1117</v>
      </c>
      <c r="G1122" s="42">
        <f t="shared" si="266"/>
        <v>113.08333333333333</v>
      </c>
      <c r="H1122" s="43">
        <f t="shared" si="260"/>
        <v>0.81825400000000004</v>
      </c>
      <c r="I1122" s="44">
        <f t="shared" si="261"/>
        <v>6.8187833333329465E-2</v>
      </c>
      <c r="J1122" s="44">
        <f t="shared" si="267"/>
        <v>1.2127098004184365E-4</v>
      </c>
      <c r="K1122" s="45">
        <f t="shared" si="257"/>
        <v>6.3836392111371085E-2</v>
      </c>
      <c r="L1122" s="46">
        <f t="shared" si="262"/>
        <v>0</v>
      </c>
      <c r="M1122" s="46">
        <f t="shared" si="263"/>
        <v>0</v>
      </c>
      <c r="N1122" s="46">
        <f t="shared" si="264"/>
        <v>0</v>
      </c>
      <c r="O1122" s="47">
        <f t="shared" si="265"/>
        <v>0</v>
      </c>
      <c r="P1122" s="48">
        <f t="shared" si="258"/>
        <v>462.48604248969576</v>
      </c>
      <c r="Q1122" s="50">
        <f t="shared" si="259"/>
        <v>0</v>
      </c>
      <c r="AB1122" s="196"/>
      <c r="AC1122" s="197"/>
      <c r="AD1122" s="197"/>
      <c r="AE1122" s="197"/>
      <c r="AF1122" s="197"/>
      <c r="AG1122" s="197"/>
      <c r="AH1122" s="197"/>
      <c r="AI1122" s="197"/>
      <c r="AJ1122" s="197"/>
      <c r="AK1122" s="197"/>
      <c r="AL1122" s="197"/>
      <c r="AM1122" s="197"/>
      <c r="AN1122" s="197"/>
      <c r="AO1122" s="197"/>
      <c r="AP1122" s="197"/>
    </row>
    <row r="1123" spans="5:42" x14ac:dyDescent="0.25">
      <c r="E1123" s="49">
        <v>0</v>
      </c>
      <c r="F1123" s="41">
        <v>1118</v>
      </c>
      <c r="G1123" s="42">
        <f t="shared" si="266"/>
        <v>113.16666666666666</v>
      </c>
      <c r="H1123" s="43">
        <f t="shared" si="260"/>
        <v>0.81825400000000004</v>
      </c>
      <c r="I1123" s="44">
        <f t="shared" si="261"/>
        <v>6.8187833333329465E-2</v>
      </c>
      <c r="J1123" s="44">
        <f t="shared" si="267"/>
        <v>1.1300177466658089E-4</v>
      </c>
      <c r="K1123" s="45">
        <f t="shared" si="257"/>
        <v>6.3679341675875689E-2</v>
      </c>
      <c r="L1123" s="46">
        <f t="shared" si="262"/>
        <v>0</v>
      </c>
      <c r="M1123" s="46">
        <f t="shared" si="263"/>
        <v>0</v>
      </c>
      <c r="N1123" s="46">
        <f t="shared" si="264"/>
        <v>0</v>
      </c>
      <c r="O1123" s="47">
        <f t="shared" si="265"/>
        <v>0</v>
      </c>
      <c r="P1123" s="48">
        <f t="shared" si="258"/>
        <v>462.48604248969576</v>
      </c>
      <c r="Q1123" s="50">
        <f t="shared" si="259"/>
        <v>0</v>
      </c>
      <c r="AB1123" s="196"/>
      <c r="AC1123" s="197"/>
      <c r="AD1123" s="197"/>
      <c r="AE1123" s="197"/>
      <c r="AF1123" s="197"/>
      <c r="AG1123" s="197"/>
      <c r="AH1123" s="197"/>
      <c r="AI1123" s="197"/>
      <c r="AJ1123" s="197"/>
      <c r="AK1123" s="197"/>
      <c r="AL1123" s="197"/>
      <c r="AM1123" s="197"/>
      <c r="AN1123" s="197"/>
      <c r="AO1123" s="197"/>
      <c r="AP1123" s="197"/>
    </row>
    <row r="1124" spans="5:42" x14ac:dyDescent="0.25">
      <c r="E1124" s="49">
        <v>0</v>
      </c>
      <c r="F1124" s="41">
        <v>1119</v>
      </c>
      <c r="G1124" s="42">
        <f t="shared" si="266"/>
        <v>113.24999999999999</v>
      </c>
      <c r="H1124" s="43">
        <f t="shared" si="260"/>
        <v>0.81825400000000004</v>
      </c>
      <c r="I1124" s="44">
        <f t="shared" si="261"/>
        <v>6.8187833333329465E-2</v>
      </c>
      <c r="J1124" s="44">
        <f t="shared" si="267"/>
        <v>1.0529642848924562E-4</v>
      </c>
      <c r="K1124" s="45">
        <f t="shared" si="257"/>
        <v>6.3522677616215037E-2</v>
      </c>
      <c r="L1124" s="46">
        <f t="shared" si="262"/>
        <v>0</v>
      </c>
      <c r="M1124" s="46">
        <f t="shared" si="263"/>
        <v>0</v>
      </c>
      <c r="N1124" s="46">
        <f t="shared" si="264"/>
        <v>0</v>
      </c>
      <c r="O1124" s="47">
        <f t="shared" si="265"/>
        <v>0</v>
      </c>
      <c r="P1124" s="48">
        <f t="shared" si="258"/>
        <v>462.48604248969576</v>
      </c>
      <c r="Q1124" s="50">
        <f t="shared" si="259"/>
        <v>0</v>
      </c>
      <c r="AB1124" s="196"/>
      <c r="AC1124" s="197"/>
      <c r="AD1124" s="197"/>
      <c r="AE1124" s="197"/>
      <c r="AF1124" s="197"/>
      <c r="AG1124" s="197"/>
      <c r="AH1124" s="197"/>
      <c r="AI1124" s="197"/>
      <c r="AJ1124" s="197"/>
      <c r="AK1124" s="197"/>
      <c r="AL1124" s="197"/>
      <c r="AM1124" s="197"/>
      <c r="AN1124" s="197"/>
      <c r="AO1124" s="197"/>
      <c r="AP1124" s="197"/>
    </row>
    <row r="1125" spans="5:42" x14ac:dyDescent="0.25">
      <c r="E1125" s="49">
        <v>0</v>
      </c>
      <c r="F1125" s="41">
        <v>1120</v>
      </c>
      <c r="G1125" s="42">
        <f t="shared" si="266"/>
        <v>113.33333333333331</v>
      </c>
      <c r="H1125" s="43">
        <f t="shared" si="260"/>
        <v>0.81825400000000004</v>
      </c>
      <c r="I1125" s="44">
        <f t="shared" si="261"/>
        <v>6.8187833333329465E-2</v>
      </c>
      <c r="J1125" s="44">
        <f t="shared" si="267"/>
        <v>9.8116493172826098E-5</v>
      </c>
      <c r="K1125" s="45">
        <f t="shared" si="257"/>
        <v>6.336639898182643E-2</v>
      </c>
      <c r="L1125" s="46">
        <f t="shared" si="262"/>
        <v>0</v>
      </c>
      <c r="M1125" s="46">
        <f t="shared" si="263"/>
        <v>0</v>
      </c>
      <c r="N1125" s="46">
        <f t="shared" si="264"/>
        <v>0</v>
      </c>
      <c r="O1125" s="47">
        <f t="shared" si="265"/>
        <v>0</v>
      </c>
      <c r="P1125" s="48">
        <f t="shared" si="258"/>
        <v>462.48604248969576</v>
      </c>
      <c r="Q1125" s="50">
        <f t="shared" si="259"/>
        <v>0</v>
      </c>
      <c r="AB1125" s="196"/>
      <c r="AC1125" s="197"/>
      <c r="AD1125" s="197"/>
      <c r="AE1125" s="197"/>
      <c r="AF1125" s="197"/>
      <c r="AG1125" s="197"/>
      <c r="AH1125" s="197"/>
      <c r="AI1125" s="197"/>
      <c r="AJ1125" s="197"/>
      <c r="AK1125" s="197"/>
      <c r="AL1125" s="197"/>
      <c r="AM1125" s="197"/>
      <c r="AN1125" s="197"/>
      <c r="AO1125" s="197"/>
      <c r="AP1125" s="197"/>
    </row>
    <row r="1126" spans="5:42" x14ac:dyDescent="0.25">
      <c r="E1126" s="49">
        <v>0</v>
      </c>
      <c r="F1126" s="41">
        <v>1121</v>
      </c>
      <c r="G1126" s="42">
        <f t="shared" si="266"/>
        <v>113.41666666666664</v>
      </c>
      <c r="H1126" s="43">
        <f t="shared" si="260"/>
        <v>0.81825400000000004</v>
      </c>
      <c r="I1126" s="44">
        <f t="shared" si="261"/>
        <v>6.8187833333329465E-2</v>
      </c>
      <c r="J1126" s="44">
        <f t="shared" si="267"/>
        <v>9.1426142089106677E-5</v>
      </c>
      <c r="K1126" s="45">
        <f t="shared" si="257"/>
        <v>6.3210504824485744E-2</v>
      </c>
      <c r="L1126" s="46">
        <f t="shared" si="262"/>
        <v>0</v>
      </c>
      <c r="M1126" s="46">
        <f t="shared" si="263"/>
        <v>0</v>
      </c>
      <c r="N1126" s="46">
        <f t="shared" si="264"/>
        <v>0</v>
      </c>
      <c r="O1126" s="47">
        <f t="shared" si="265"/>
        <v>0</v>
      </c>
      <c r="P1126" s="48">
        <f t="shared" si="258"/>
        <v>462.48604248969576</v>
      </c>
      <c r="Q1126" s="50">
        <f t="shared" si="259"/>
        <v>0</v>
      </c>
      <c r="AB1126" s="196"/>
      <c r="AC1126" s="197"/>
      <c r="AD1126" s="197"/>
      <c r="AE1126" s="197"/>
      <c r="AF1126" s="197"/>
      <c r="AG1126" s="197"/>
      <c r="AH1126" s="197"/>
      <c r="AI1126" s="197"/>
      <c r="AJ1126" s="197"/>
      <c r="AK1126" s="197"/>
      <c r="AL1126" s="197"/>
      <c r="AM1126" s="197"/>
      <c r="AN1126" s="197"/>
      <c r="AO1126" s="197"/>
      <c r="AP1126" s="197"/>
    </row>
    <row r="1127" spans="5:42" x14ac:dyDescent="0.25">
      <c r="E1127" s="49">
        <v>0</v>
      </c>
      <c r="F1127" s="41">
        <v>1122</v>
      </c>
      <c r="G1127" s="42">
        <f t="shared" si="266"/>
        <v>113.49999999999997</v>
      </c>
      <c r="H1127" s="43">
        <f t="shared" si="260"/>
        <v>0.81825400000000004</v>
      </c>
      <c r="I1127" s="44">
        <f t="shared" si="261"/>
        <v>6.8187833333329465E-2</v>
      </c>
      <c r="J1127" s="44">
        <f t="shared" si="267"/>
        <v>8.5191991550025373E-5</v>
      </c>
      <c r="K1127" s="45">
        <f t="shared" si="257"/>
        <v>6.3054994198301684E-2</v>
      </c>
      <c r="L1127" s="46">
        <f t="shared" si="262"/>
        <v>0</v>
      </c>
      <c r="M1127" s="46">
        <f t="shared" si="263"/>
        <v>0</v>
      </c>
      <c r="N1127" s="46">
        <f t="shared" si="264"/>
        <v>0</v>
      </c>
      <c r="O1127" s="47">
        <f t="shared" si="265"/>
        <v>0</v>
      </c>
      <c r="P1127" s="48">
        <f t="shared" si="258"/>
        <v>462.48604248969576</v>
      </c>
      <c r="Q1127" s="50">
        <f t="shared" si="259"/>
        <v>0</v>
      </c>
      <c r="AB1127" s="196"/>
      <c r="AC1127" s="197"/>
      <c r="AD1127" s="197"/>
      <c r="AE1127" s="197"/>
      <c r="AF1127" s="197"/>
      <c r="AG1127" s="197"/>
      <c r="AH1127" s="197"/>
      <c r="AI1127" s="197"/>
      <c r="AJ1127" s="197"/>
      <c r="AK1127" s="197"/>
      <c r="AL1127" s="197"/>
      <c r="AM1127" s="197"/>
      <c r="AN1127" s="197"/>
      <c r="AO1127" s="197"/>
      <c r="AP1127" s="197"/>
    </row>
    <row r="1128" spans="5:42" x14ac:dyDescent="0.25">
      <c r="E1128" s="49">
        <v>0</v>
      </c>
      <c r="F1128" s="41">
        <v>1123</v>
      </c>
      <c r="G1128" s="42">
        <f t="shared" si="266"/>
        <v>113.5833333333333</v>
      </c>
      <c r="H1128" s="43">
        <f t="shared" si="260"/>
        <v>0.81825400000000004</v>
      </c>
      <c r="I1128" s="44">
        <f t="shared" si="261"/>
        <v>6.8187833333329465E-2</v>
      </c>
      <c r="J1128" s="44">
        <f t="shared" si="267"/>
        <v>7.9382934228877831E-5</v>
      </c>
      <c r="K1128" s="45">
        <f t="shared" si="257"/>
        <v>6.2899866159710049E-2</v>
      </c>
      <c r="L1128" s="46">
        <f t="shared" si="262"/>
        <v>0</v>
      </c>
      <c r="M1128" s="46">
        <f t="shared" si="263"/>
        <v>0</v>
      </c>
      <c r="N1128" s="46">
        <f t="shared" si="264"/>
        <v>0</v>
      </c>
      <c r="O1128" s="47">
        <f t="shared" si="265"/>
        <v>0</v>
      </c>
      <c r="P1128" s="48">
        <f t="shared" si="258"/>
        <v>462.48604248969576</v>
      </c>
      <c r="Q1128" s="50">
        <f t="shared" si="259"/>
        <v>0</v>
      </c>
      <c r="AB1128" s="196"/>
      <c r="AC1128" s="197"/>
      <c r="AD1128" s="197"/>
      <c r="AE1128" s="197"/>
      <c r="AF1128" s="197"/>
      <c r="AG1128" s="197"/>
      <c r="AH1128" s="197"/>
      <c r="AI1128" s="197"/>
      <c r="AJ1128" s="197"/>
      <c r="AK1128" s="197"/>
      <c r="AL1128" s="197"/>
      <c r="AM1128" s="197"/>
      <c r="AN1128" s="197"/>
      <c r="AO1128" s="197"/>
      <c r="AP1128" s="197"/>
    </row>
    <row r="1129" spans="5:42" x14ac:dyDescent="0.25">
      <c r="E1129" s="49">
        <v>0</v>
      </c>
      <c r="F1129" s="41">
        <v>1124</v>
      </c>
      <c r="G1129" s="42">
        <f t="shared" si="266"/>
        <v>113.66666666666663</v>
      </c>
      <c r="H1129" s="43">
        <f t="shared" si="260"/>
        <v>0.81825400000000004</v>
      </c>
      <c r="I1129" s="44">
        <f t="shared" si="261"/>
        <v>6.8187833333329465E-2</v>
      </c>
      <c r="J1129" s="44">
        <f t="shared" si="267"/>
        <v>7.396998394016846E-5</v>
      </c>
      <c r="K1129" s="45">
        <f t="shared" si="257"/>
        <v>6.2745119767467994E-2</v>
      </c>
      <c r="L1129" s="46">
        <f t="shared" si="262"/>
        <v>0</v>
      </c>
      <c r="M1129" s="46">
        <f t="shared" si="263"/>
        <v>0</v>
      </c>
      <c r="N1129" s="46">
        <f t="shared" si="264"/>
        <v>0</v>
      </c>
      <c r="O1129" s="47">
        <f t="shared" si="265"/>
        <v>0</v>
      </c>
      <c r="P1129" s="48">
        <f t="shared" si="258"/>
        <v>462.48604248969576</v>
      </c>
      <c r="Q1129" s="50">
        <f t="shared" si="259"/>
        <v>0</v>
      </c>
      <c r="AB1129" s="196"/>
      <c r="AC1129" s="197"/>
      <c r="AD1129" s="197"/>
      <c r="AE1129" s="197"/>
      <c r="AF1129" s="197"/>
      <c r="AG1129" s="197"/>
      <c r="AH1129" s="197"/>
      <c r="AI1129" s="197"/>
      <c r="AJ1129" s="197"/>
      <c r="AK1129" s="197"/>
      <c r="AL1129" s="197"/>
      <c r="AM1129" s="197"/>
      <c r="AN1129" s="197"/>
      <c r="AO1129" s="197"/>
      <c r="AP1129" s="197"/>
    </row>
    <row r="1130" spans="5:42" x14ac:dyDescent="0.25">
      <c r="E1130" s="49">
        <v>0</v>
      </c>
      <c r="F1130" s="41">
        <v>1125</v>
      </c>
      <c r="G1130" s="42">
        <f t="shared" si="266"/>
        <v>113.74999999999996</v>
      </c>
      <c r="H1130" s="43">
        <f t="shared" si="260"/>
        <v>0.81825400000000004</v>
      </c>
      <c r="I1130" s="44">
        <f t="shared" si="261"/>
        <v>6.8187833333329465E-2</v>
      </c>
      <c r="J1130" s="44">
        <f t="shared" si="267"/>
        <v>6.8926131003587193E-5</v>
      </c>
      <c r="K1130" s="45">
        <f t="shared" si="257"/>
        <v>6.2590754082648248E-2</v>
      </c>
      <c r="L1130" s="46">
        <f t="shared" si="262"/>
        <v>0</v>
      </c>
      <c r="M1130" s="46">
        <f t="shared" si="263"/>
        <v>0</v>
      </c>
      <c r="N1130" s="46">
        <f t="shared" si="264"/>
        <v>0</v>
      </c>
      <c r="O1130" s="47">
        <f t="shared" si="265"/>
        <v>0</v>
      </c>
      <c r="P1130" s="48">
        <f t="shared" si="258"/>
        <v>462.48604248969576</v>
      </c>
      <c r="Q1130" s="50">
        <f t="shared" si="259"/>
        <v>0</v>
      </c>
      <c r="AB1130" s="196"/>
      <c r="AC1130" s="197"/>
      <c r="AD1130" s="197"/>
      <c r="AE1130" s="197"/>
      <c r="AF1130" s="197"/>
      <c r="AG1130" s="197"/>
      <c r="AH1130" s="197"/>
      <c r="AI1130" s="197"/>
      <c r="AJ1130" s="197"/>
      <c r="AK1130" s="197"/>
      <c r="AL1130" s="197"/>
      <c r="AM1130" s="197"/>
      <c r="AN1130" s="197"/>
      <c r="AO1130" s="197"/>
      <c r="AP1130" s="197"/>
    </row>
    <row r="1131" spans="5:42" x14ac:dyDescent="0.25">
      <c r="E1131" s="49">
        <v>0</v>
      </c>
      <c r="F1131" s="41">
        <v>1126</v>
      </c>
      <c r="G1131" s="42">
        <f t="shared" si="266"/>
        <v>113.83333333333329</v>
      </c>
      <c r="H1131" s="43">
        <f t="shared" si="260"/>
        <v>0.81825400000000004</v>
      </c>
      <c r="I1131" s="44">
        <f t="shared" si="261"/>
        <v>6.8187833333329465E-2</v>
      </c>
      <c r="J1131" s="44">
        <f t="shared" si="267"/>
        <v>6.4226207470403357E-5</v>
      </c>
      <c r="K1131" s="45">
        <f t="shared" si="257"/>
        <v>6.2436768168633625E-2</v>
      </c>
      <c r="L1131" s="46">
        <f t="shared" si="262"/>
        <v>0</v>
      </c>
      <c r="M1131" s="46">
        <f t="shared" si="263"/>
        <v>0</v>
      </c>
      <c r="N1131" s="46">
        <f t="shared" si="264"/>
        <v>0</v>
      </c>
      <c r="O1131" s="47">
        <f t="shared" si="265"/>
        <v>0</v>
      </c>
      <c r="P1131" s="48">
        <f t="shared" si="258"/>
        <v>462.48604248969576</v>
      </c>
      <c r="Q1131" s="50">
        <f t="shared" si="259"/>
        <v>0</v>
      </c>
      <c r="AB1131" s="196"/>
      <c r="AC1131" s="197"/>
      <c r="AD1131" s="197"/>
      <c r="AE1131" s="197"/>
      <c r="AF1131" s="197"/>
      <c r="AG1131" s="197"/>
      <c r="AH1131" s="197"/>
      <c r="AI1131" s="197"/>
      <c r="AJ1131" s="197"/>
      <c r="AK1131" s="197"/>
      <c r="AL1131" s="197"/>
      <c r="AM1131" s="197"/>
      <c r="AN1131" s="197"/>
      <c r="AO1131" s="197"/>
      <c r="AP1131" s="197"/>
    </row>
    <row r="1132" spans="5:42" x14ac:dyDescent="0.25">
      <c r="E1132" s="49">
        <v>0</v>
      </c>
      <c r="F1132" s="41">
        <v>1127</v>
      </c>
      <c r="G1132" s="42">
        <f t="shared" si="266"/>
        <v>113.91666666666661</v>
      </c>
      <c r="H1132" s="43">
        <f t="shared" si="260"/>
        <v>0.81825400000000004</v>
      </c>
      <c r="I1132" s="44">
        <f t="shared" si="261"/>
        <v>6.8187833333375969E-2</v>
      </c>
      <c r="J1132" s="44">
        <f t="shared" si="267"/>
        <v>5.9846761539779651E-5</v>
      </c>
      <c r="K1132" s="45">
        <f t="shared" si="257"/>
        <v>6.2283161091111094E-2</v>
      </c>
      <c r="L1132" s="46">
        <f t="shared" si="262"/>
        <v>0</v>
      </c>
      <c r="M1132" s="46">
        <f t="shared" si="263"/>
        <v>0</v>
      </c>
      <c r="N1132" s="46">
        <f t="shared" si="264"/>
        <v>0</v>
      </c>
      <c r="O1132" s="47">
        <f t="shared" si="265"/>
        <v>0</v>
      </c>
      <c r="P1132" s="48">
        <f t="shared" si="258"/>
        <v>462.48604248969576</v>
      </c>
      <c r="Q1132" s="50">
        <f t="shared" si="259"/>
        <v>0</v>
      </c>
      <c r="AB1132" s="196"/>
      <c r="AC1132" s="197"/>
      <c r="AD1132" s="197"/>
      <c r="AE1132" s="197"/>
      <c r="AF1132" s="197"/>
      <c r="AG1132" s="197"/>
      <c r="AH1132" s="197"/>
      <c r="AI1132" s="197"/>
      <c r="AJ1132" s="197"/>
      <c r="AK1132" s="197"/>
      <c r="AL1132" s="197"/>
      <c r="AM1132" s="197"/>
      <c r="AN1132" s="197"/>
      <c r="AO1132" s="197"/>
      <c r="AP1132" s="197"/>
    </row>
    <row r="1133" spans="5:42" x14ac:dyDescent="0.25">
      <c r="E1133" s="49">
        <v>1</v>
      </c>
      <c r="F1133" s="41">
        <v>1128</v>
      </c>
      <c r="G1133" s="42">
        <v>114</v>
      </c>
      <c r="H1133" s="43">
        <f t="shared" si="260"/>
        <v>0.904945</v>
      </c>
      <c r="I1133" s="44">
        <f t="shared" si="261"/>
        <v>7.541208333332905E-2</v>
      </c>
      <c r="J1133" s="44">
        <f t="shared" si="267"/>
        <v>5.5765940538362862E-5</v>
      </c>
      <c r="K1133" s="45">
        <f t="shared" si="257"/>
        <v>6.2129931918066296E-2</v>
      </c>
      <c r="L1133" s="46">
        <f t="shared" si="262"/>
        <v>0</v>
      </c>
      <c r="M1133" s="46">
        <f t="shared" si="263"/>
        <v>0</v>
      </c>
      <c r="N1133" s="46">
        <f t="shared" si="264"/>
        <v>0</v>
      </c>
      <c r="O1133" s="47">
        <f t="shared" si="265"/>
        <v>0</v>
      </c>
      <c r="P1133" s="48">
        <f t="shared" si="258"/>
        <v>462.48604248969576</v>
      </c>
      <c r="Q1133" s="50">
        <f t="shared" si="259"/>
        <v>0</v>
      </c>
      <c r="AB1133" s="196"/>
      <c r="AC1133" s="197"/>
      <c r="AD1133" s="197"/>
      <c r="AE1133" s="197"/>
      <c r="AF1133" s="197"/>
      <c r="AG1133" s="197"/>
      <c r="AH1133" s="197"/>
      <c r="AI1133" s="197"/>
      <c r="AJ1133" s="197"/>
      <c r="AK1133" s="197"/>
      <c r="AL1133" s="197"/>
      <c r="AM1133" s="197"/>
      <c r="AN1133" s="197"/>
      <c r="AO1133" s="197"/>
      <c r="AP1133" s="197"/>
    </row>
    <row r="1134" spans="5:42" x14ac:dyDescent="0.25">
      <c r="E1134" s="49">
        <v>0</v>
      </c>
      <c r="F1134" s="41">
        <v>1129</v>
      </c>
      <c r="G1134" s="42">
        <f t="shared" si="266"/>
        <v>114.08333333333333</v>
      </c>
      <c r="H1134" s="43">
        <f t="shared" si="260"/>
        <v>0.904945</v>
      </c>
      <c r="I1134" s="44">
        <f t="shared" si="261"/>
        <v>7.541208333332905E-2</v>
      </c>
      <c r="J1134" s="44">
        <f t="shared" si="267"/>
        <v>5.1560514783322368E-5</v>
      </c>
      <c r="K1134" s="45">
        <f t="shared" si="257"/>
        <v>6.1977079719777728E-2</v>
      </c>
      <c r="L1134" s="46">
        <f t="shared" si="262"/>
        <v>0</v>
      </c>
      <c r="M1134" s="46">
        <f t="shared" si="263"/>
        <v>0</v>
      </c>
      <c r="N1134" s="46">
        <f t="shared" si="264"/>
        <v>0</v>
      </c>
      <c r="O1134" s="47">
        <f t="shared" si="265"/>
        <v>0</v>
      </c>
      <c r="P1134" s="48">
        <f t="shared" si="258"/>
        <v>462.48604248969576</v>
      </c>
      <c r="Q1134" s="50">
        <f t="shared" si="259"/>
        <v>0</v>
      </c>
      <c r="AB1134" s="196"/>
      <c r="AC1134" s="197"/>
      <c r="AD1134" s="197"/>
      <c r="AE1134" s="197"/>
      <c r="AF1134" s="197"/>
      <c r="AG1134" s="197"/>
      <c r="AH1134" s="197"/>
      <c r="AI1134" s="197"/>
      <c r="AJ1134" s="197"/>
      <c r="AK1134" s="197"/>
      <c r="AL1134" s="197"/>
      <c r="AM1134" s="197"/>
      <c r="AN1134" s="197"/>
      <c r="AO1134" s="197"/>
      <c r="AP1134" s="197"/>
    </row>
    <row r="1135" spans="5:42" x14ac:dyDescent="0.25">
      <c r="E1135" s="49">
        <v>0</v>
      </c>
      <c r="F1135" s="41">
        <v>1130</v>
      </c>
      <c r="G1135" s="42">
        <f t="shared" si="266"/>
        <v>114.16666666666666</v>
      </c>
      <c r="H1135" s="43">
        <f t="shared" si="260"/>
        <v>0.904945</v>
      </c>
      <c r="I1135" s="44">
        <f t="shared" si="261"/>
        <v>7.541208333332905E-2</v>
      </c>
      <c r="J1135" s="44">
        <f t="shared" si="267"/>
        <v>4.767222894577312E-5</v>
      </c>
      <c r="K1135" s="45">
        <f t="shared" si="257"/>
        <v>6.182460356881133E-2</v>
      </c>
      <c r="L1135" s="46">
        <f t="shared" si="262"/>
        <v>0</v>
      </c>
      <c r="M1135" s="46">
        <f t="shared" si="263"/>
        <v>0</v>
      </c>
      <c r="N1135" s="46">
        <f t="shared" si="264"/>
        <v>0</v>
      </c>
      <c r="O1135" s="47">
        <f t="shared" si="265"/>
        <v>0</v>
      </c>
      <c r="P1135" s="48">
        <f t="shared" si="258"/>
        <v>462.48604248969576</v>
      </c>
      <c r="Q1135" s="50">
        <f t="shared" si="259"/>
        <v>0</v>
      </c>
      <c r="AB1135" s="196"/>
      <c r="AC1135" s="197"/>
      <c r="AD1135" s="197"/>
      <c r="AE1135" s="197"/>
      <c r="AF1135" s="197"/>
      <c r="AG1135" s="197"/>
      <c r="AH1135" s="197"/>
      <c r="AI1135" s="197"/>
      <c r="AJ1135" s="197"/>
      <c r="AK1135" s="197"/>
      <c r="AL1135" s="197"/>
      <c r="AM1135" s="197"/>
      <c r="AN1135" s="197"/>
      <c r="AO1135" s="197"/>
      <c r="AP1135" s="197"/>
    </row>
    <row r="1136" spans="5:42" x14ac:dyDescent="0.25">
      <c r="E1136" s="49">
        <v>0</v>
      </c>
      <c r="F1136" s="41">
        <v>1131</v>
      </c>
      <c r="G1136" s="42">
        <f t="shared" si="266"/>
        <v>114.24999999999999</v>
      </c>
      <c r="H1136" s="43">
        <f t="shared" si="260"/>
        <v>0.904945</v>
      </c>
      <c r="I1136" s="44">
        <f t="shared" si="261"/>
        <v>7.541208333332905E-2</v>
      </c>
      <c r="J1136" s="44">
        <f t="shared" si="267"/>
        <v>4.4077166843828939E-5</v>
      </c>
      <c r="K1136" s="45">
        <f t="shared" si="257"/>
        <v>6.1672502540014565E-2</v>
      </c>
      <c r="L1136" s="46">
        <f t="shared" si="262"/>
        <v>0</v>
      </c>
      <c r="M1136" s="46">
        <f t="shared" si="263"/>
        <v>0</v>
      </c>
      <c r="N1136" s="46">
        <f t="shared" si="264"/>
        <v>0</v>
      </c>
      <c r="O1136" s="47">
        <f t="shared" si="265"/>
        <v>0</v>
      </c>
      <c r="P1136" s="48">
        <f t="shared" si="258"/>
        <v>462.48604248969576</v>
      </c>
      <c r="Q1136" s="50">
        <f t="shared" si="259"/>
        <v>0</v>
      </c>
      <c r="AB1136" s="196"/>
      <c r="AC1136" s="197"/>
      <c r="AD1136" s="197"/>
      <c r="AE1136" s="197"/>
      <c r="AF1136" s="197"/>
      <c r="AG1136" s="197"/>
      <c r="AH1136" s="197"/>
      <c r="AI1136" s="197"/>
      <c r="AJ1136" s="197"/>
      <c r="AK1136" s="197"/>
      <c r="AL1136" s="197"/>
      <c r="AM1136" s="197"/>
      <c r="AN1136" s="197"/>
      <c r="AO1136" s="197"/>
      <c r="AP1136" s="197"/>
    </row>
    <row r="1137" spans="5:42" x14ac:dyDescent="0.25">
      <c r="E1137" s="49">
        <v>0</v>
      </c>
      <c r="F1137" s="41">
        <v>1132</v>
      </c>
      <c r="G1137" s="42">
        <f t="shared" si="266"/>
        <v>114.33333333333331</v>
      </c>
      <c r="H1137" s="43">
        <f t="shared" si="260"/>
        <v>0.904945</v>
      </c>
      <c r="I1137" s="44">
        <f t="shared" si="261"/>
        <v>7.541208333332905E-2</v>
      </c>
      <c r="J1137" s="44">
        <f t="shared" si="267"/>
        <v>4.0753215864705066E-5</v>
      </c>
      <c r="K1137" s="45">
        <f t="shared" si="257"/>
        <v>6.1520775710511066E-2</v>
      </c>
      <c r="L1137" s="46">
        <f t="shared" si="262"/>
        <v>0</v>
      </c>
      <c r="M1137" s="46">
        <f t="shared" si="263"/>
        <v>0</v>
      </c>
      <c r="N1137" s="46">
        <f t="shared" si="264"/>
        <v>0</v>
      </c>
      <c r="O1137" s="47">
        <f t="shared" si="265"/>
        <v>0</v>
      </c>
      <c r="P1137" s="48">
        <f t="shared" si="258"/>
        <v>462.48604248969576</v>
      </c>
      <c r="Q1137" s="50">
        <f t="shared" si="259"/>
        <v>0</v>
      </c>
      <c r="AB1137" s="196"/>
      <c r="AC1137" s="197"/>
      <c r="AD1137" s="197"/>
      <c r="AE1137" s="197"/>
      <c r="AF1137" s="197"/>
      <c r="AG1137" s="197"/>
      <c r="AH1137" s="197"/>
      <c r="AI1137" s="197"/>
      <c r="AJ1137" s="197"/>
      <c r="AK1137" s="197"/>
      <c r="AL1137" s="197"/>
      <c r="AM1137" s="197"/>
      <c r="AN1137" s="197"/>
      <c r="AO1137" s="197"/>
      <c r="AP1137" s="197"/>
    </row>
    <row r="1138" spans="5:42" x14ac:dyDescent="0.25">
      <c r="E1138" s="49">
        <v>0</v>
      </c>
      <c r="F1138" s="41">
        <v>1133</v>
      </c>
      <c r="G1138" s="42">
        <f t="shared" si="266"/>
        <v>114.41666666666664</v>
      </c>
      <c r="H1138" s="43">
        <f t="shared" si="260"/>
        <v>0.904945</v>
      </c>
      <c r="I1138" s="44">
        <f t="shared" si="261"/>
        <v>7.541208333332905E-2</v>
      </c>
      <c r="J1138" s="44">
        <f t="shared" si="267"/>
        <v>3.7679930953814779E-5</v>
      </c>
      <c r="K1138" s="45">
        <f t="shared" si="257"/>
        <v>6.1369422159694875E-2</v>
      </c>
      <c r="L1138" s="46">
        <f t="shared" si="262"/>
        <v>0</v>
      </c>
      <c r="M1138" s="46">
        <f t="shared" si="263"/>
        <v>0</v>
      </c>
      <c r="N1138" s="46">
        <f t="shared" si="264"/>
        <v>0</v>
      </c>
      <c r="O1138" s="47">
        <f t="shared" si="265"/>
        <v>0</v>
      </c>
      <c r="P1138" s="48">
        <f t="shared" si="258"/>
        <v>462.48604248969576</v>
      </c>
      <c r="Q1138" s="50">
        <f t="shared" si="259"/>
        <v>0</v>
      </c>
      <c r="AB1138" s="196"/>
      <c r="AC1138" s="197"/>
      <c r="AD1138" s="197"/>
      <c r="AE1138" s="197"/>
      <c r="AF1138" s="197"/>
      <c r="AG1138" s="197"/>
      <c r="AH1138" s="197"/>
      <c r="AI1138" s="197"/>
      <c r="AJ1138" s="197"/>
      <c r="AK1138" s="197"/>
      <c r="AL1138" s="197"/>
      <c r="AM1138" s="197"/>
      <c r="AN1138" s="197"/>
      <c r="AO1138" s="197"/>
      <c r="AP1138" s="197"/>
    </row>
    <row r="1139" spans="5:42" x14ac:dyDescent="0.25">
      <c r="E1139" s="49">
        <v>0</v>
      </c>
      <c r="F1139" s="41">
        <v>1134</v>
      </c>
      <c r="G1139" s="42">
        <f t="shared" si="266"/>
        <v>114.49999999999997</v>
      </c>
      <c r="H1139" s="43">
        <f t="shared" si="260"/>
        <v>0.904945</v>
      </c>
      <c r="I1139" s="44">
        <f t="shared" si="261"/>
        <v>7.541208333332905E-2</v>
      </c>
      <c r="J1139" s="44">
        <f t="shared" si="267"/>
        <v>3.4838408860731615E-5</v>
      </c>
      <c r="K1139" s="45">
        <f t="shared" si="257"/>
        <v>6.1218440969224928E-2</v>
      </c>
      <c r="L1139" s="46">
        <f t="shared" si="262"/>
        <v>0</v>
      </c>
      <c r="M1139" s="46">
        <f t="shared" si="263"/>
        <v>0</v>
      </c>
      <c r="N1139" s="46">
        <f t="shared" si="264"/>
        <v>0</v>
      </c>
      <c r="O1139" s="47">
        <f t="shared" si="265"/>
        <v>0</v>
      </c>
      <c r="P1139" s="48">
        <f t="shared" si="258"/>
        <v>462.48604248969576</v>
      </c>
      <c r="Q1139" s="50">
        <f t="shared" si="259"/>
        <v>0</v>
      </c>
      <c r="AB1139" s="196"/>
      <c r="AC1139" s="197"/>
      <c r="AD1139" s="197"/>
      <c r="AE1139" s="197"/>
      <c r="AF1139" s="197"/>
      <c r="AG1139" s="197"/>
      <c r="AH1139" s="197"/>
      <c r="AI1139" s="197"/>
      <c r="AJ1139" s="197"/>
      <c r="AK1139" s="197"/>
      <c r="AL1139" s="197"/>
      <c r="AM1139" s="197"/>
      <c r="AN1139" s="197"/>
      <c r="AO1139" s="197"/>
      <c r="AP1139" s="197"/>
    </row>
    <row r="1140" spans="5:42" x14ac:dyDescent="0.25">
      <c r="E1140" s="49">
        <v>0</v>
      </c>
      <c r="F1140" s="41">
        <v>1135</v>
      </c>
      <c r="G1140" s="42">
        <f t="shared" si="266"/>
        <v>114.5833333333333</v>
      </c>
      <c r="H1140" s="43">
        <f t="shared" si="260"/>
        <v>0.904945</v>
      </c>
      <c r="I1140" s="44">
        <f t="shared" si="261"/>
        <v>7.541208333332905E-2</v>
      </c>
      <c r="J1140" s="44">
        <f t="shared" si="267"/>
        <v>3.2211171868525536E-5</v>
      </c>
      <c r="K1140" s="45">
        <f t="shared" si="257"/>
        <v>6.1067831223019439E-2</v>
      </c>
      <c r="L1140" s="46">
        <f t="shared" si="262"/>
        <v>0</v>
      </c>
      <c r="M1140" s="46">
        <f t="shared" si="263"/>
        <v>0</v>
      </c>
      <c r="N1140" s="46">
        <f t="shared" si="264"/>
        <v>0</v>
      </c>
      <c r="O1140" s="47">
        <f t="shared" si="265"/>
        <v>0</v>
      </c>
      <c r="P1140" s="48">
        <f t="shared" si="258"/>
        <v>462.48604248969576</v>
      </c>
      <c r="Q1140" s="50">
        <f t="shared" si="259"/>
        <v>0</v>
      </c>
      <c r="AB1140" s="196"/>
      <c r="AC1140" s="197"/>
      <c r="AD1140" s="197"/>
      <c r="AE1140" s="197"/>
      <c r="AF1140" s="197"/>
      <c r="AG1140" s="197"/>
      <c r="AH1140" s="197"/>
      <c r="AI1140" s="197"/>
      <c r="AJ1140" s="197"/>
      <c r="AK1140" s="197"/>
      <c r="AL1140" s="197"/>
      <c r="AM1140" s="197"/>
      <c r="AN1140" s="197"/>
      <c r="AO1140" s="197"/>
      <c r="AP1140" s="197"/>
    </row>
    <row r="1141" spans="5:42" x14ac:dyDescent="0.25">
      <c r="E1141" s="49">
        <v>0</v>
      </c>
      <c r="F1141" s="41">
        <v>1136</v>
      </c>
      <c r="G1141" s="42">
        <f t="shared" si="266"/>
        <v>114.66666666666663</v>
      </c>
      <c r="H1141" s="43">
        <f t="shared" si="260"/>
        <v>0.904945</v>
      </c>
      <c r="I1141" s="44">
        <f t="shared" si="261"/>
        <v>7.541208333332905E-2</v>
      </c>
      <c r="J1141" s="44">
        <f t="shared" si="267"/>
        <v>2.9782060291312104E-5</v>
      </c>
      <c r="K1141" s="45">
        <f t="shared" si="257"/>
        <v>6.0917592007250443E-2</v>
      </c>
      <c r="L1141" s="46">
        <f t="shared" si="262"/>
        <v>0</v>
      </c>
      <c r="M1141" s="46">
        <f t="shared" si="263"/>
        <v>0</v>
      </c>
      <c r="N1141" s="46">
        <f t="shared" si="264"/>
        <v>0</v>
      </c>
      <c r="O1141" s="47">
        <f t="shared" si="265"/>
        <v>0</v>
      </c>
      <c r="P1141" s="48">
        <f t="shared" si="258"/>
        <v>462.48604248969576</v>
      </c>
      <c r="Q1141" s="50">
        <f t="shared" si="259"/>
        <v>0</v>
      </c>
      <c r="AB1141" s="196"/>
      <c r="AC1141" s="197"/>
      <c r="AD1141" s="197"/>
      <c r="AE1141" s="197"/>
      <c r="AF1141" s="197"/>
      <c r="AG1141" s="197"/>
      <c r="AH1141" s="197"/>
      <c r="AI1141" s="197"/>
      <c r="AJ1141" s="197"/>
      <c r="AK1141" s="197"/>
      <c r="AL1141" s="197"/>
      <c r="AM1141" s="197"/>
      <c r="AN1141" s="197"/>
      <c r="AO1141" s="197"/>
      <c r="AP1141" s="197"/>
    </row>
    <row r="1142" spans="5:42" x14ac:dyDescent="0.25">
      <c r="E1142" s="49">
        <v>0</v>
      </c>
      <c r="F1142" s="41">
        <v>1137</v>
      </c>
      <c r="G1142" s="42">
        <f t="shared" si="266"/>
        <v>114.74999999999996</v>
      </c>
      <c r="H1142" s="43">
        <f t="shared" si="260"/>
        <v>0.904945</v>
      </c>
      <c r="I1142" s="44">
        <f t="shared" si="261"/>
        <v>7.541208333332905E-2</v>
      </c>
      <c r="J1142" s="44">
        <f t="shared" si="267"/>
        <v>2.7536133078785447E-5</v>
      </c>
      <c r="K1142" s="45">
        <f t="shared" si="257"/>
        <v>6.0767722410338079E-2</v>
      </c>
      <c r="L1142" s="46">
        <f t="shared" si="262"/>
        <v>0</v>
      </c>
      <c r="M1142" s="46">
        <f t="shared" si="263"/>
        <v>0</v>
      </c>
      <c r="N1142" s="46">
        <f t="shared" si="264"/>
        <v>0</v>
      </c>
      <c r="O1142" s="47">
        <f t="shared" si="265"/>
        <v>0</v>
      </c>
      <c r="P1142" s="48">
        <f t="shared" si="258"/>
        <v>462.48604248969576</v>
      </c>
      <c r="Q1142" s="50">
        <f t="shared" si="259"/>
        <v>0</v>
      </c>
      <c r="AB1142" s="196"/>
      <c r="AC1142" s="197"/>
      <c r="AD1142" s="197"/>
      <c r="AE1142" s="197"/>
      <c r="AF1142" s="197"/>
      <c r="AG1142" s="197"/>
      <c r="AH1142" s="197"/>
      <c r="AI1142" s="197"/>
      <c r="AJ1142" s="197"/>
      <c r="AK1142" s="197"/>
      <c r="AL1142" s="197"/>
      <c r="AM1142" s="197"/>
      <c r="AN1142" s="197"/>
      <c r="AO1142" s="197"/>
      <c r="AP1142" s="197"/>
    </row>
    <row r="1143" spans="5:42" x14ac:dyDescent="0.25">
      <c r="E1143" s="49">
        <v>0</v>
      </c>
      <c r="F1143" s="41">
        <v>1138</v>
      </c>
      <c r="G1143" s="42">
        <f t="shared" si="266"/>
        <v>114.83333333333329</v>
      </c>
      <c r="H1143" s="43">
        <f t="shared" si="260"/>
        <v>0.904945</v>
      </c>
      <c r="I1143" s="44">
        <f t="shared" si="261"/>
        <v>7.541208333332905E-2</v>
      </c>
      <c r="J1143" s="44">
        <f t="shared" si="267"/>
        <v>2.5459575916370442E-5</v>
      </c>
      <c r="K1143" s="45">
        <f t="shared" si="257"/>
        <v>6.0618221522945243E-2</v>
      </c>
      <c r="L1143" s="46">
        <f t="shared" si="262"/>
        <v>0</v>
      </c>
      <c r="M1143" s="46">
        <f t="shared" si="263"/>
        <v>0</v>
      </c>
      <c r="N1143" s="46">
        <f t="shared" si="264"/>
        <v>0</v>
      </c>
      <c r="O1143" s="47">
        <f t="shared" si="265"/>
        <v>0</v>
      </c>
      <c r="P1143" s="48">
        <f t="shared" si="258"/>
        <v>462.48604248969576</v>
      </c>
      <c r="Q1143" s="50">
        <f t="shared" si="259"/>
        <v>0</v>
      </c>
      <c r="AB1143" s="196"/>
      <c r="AC1143" s="197"/>
      <c r="AD1143" s="197"/>
      <c r="AE1143" s="197"/>
      <c r="AF1143" s="197"/>
      <c r="AG1143" s="197"/>
      <c r="AH1143" s="197"/>
      <c r="AI1143" s="197"/>
      <c r="AJ1143" s="197"/>
      <c r="AK1143" s="197"/>
      <c r="AL1143" s="197"/>
      <c r="AM1143" s="197"/>
      <c r="AN1143" s="197"/>
      <c r="AO1143" s="197"/>
      <c r="AP1143" s="197"/>
    </row>
    <row r="1144" spans="5:42" x14ac:dyDescent="0.25">
      <c r="E1144" s="49">
        <v>0</v>
      </c>
      <c r="F1144" s="41">
        <v>1139</v>
      </c>
      <c r="G1144" s="42">
        <f t="shared" si="266"/>
        <v>114.91666666666661</v>
      </c>
      <c r="H1144" s="43">
        <f t="shared" si="260"/>
        <v>0.904945</v>
      </c>
      <c r="I1144" s="44">
        <f t="shared" si="261"/>
        <v>7.5412083333380481E-2</v>
      </c>
      <c r="J1144" s="44">
        <f t="shared" si="267"/>
        <v>2.3539616255733898E-5</v>
      </c>
      <c r="K1144" s="45">
        <f t="shared" si="257"/>
        <v>6.0469088437971913E-2</v>
      </c>
      <c r="L1144" s="46">
        <f t="shared" si="262"/>
        <v>0</v>
      </c>
      <c r="M1144" s="46">
        <f t="shared" si="263"/>
        <v>0</v>
      </c>
      <c r="N1144" s="46">
        <f t="shared" si="264"/>
        <v>0</v>
      </c>
      <c r="O1144" s="47">
        <f t="shared" si="265"/>
        <v>0</v>
      </c>
      <c r="P1144" s="48">
        <f t="shared" si="258"/>
        <v>462.48604248969576</v>
      </c>
      <c r="Q1144" s="50">
        <f t="shared" si="259"/>
        <v>0</v>
      </c>
      <c r="AB1144" s="196"/>
      <c r="AC1144" s="197"/>
      <c r="AD1144" s="197"/>
      <c r="AE1144" s="197"/>
      <c r="AF1144" s="197"/>
      <c r="AG1144" s="197"/>
      <c r="AH1144" s="197"/>
      <c r="AI1144" s="197"/>
      <c r="AJ1144" s="197"/>
      <c r="AK1144" s="197"/>
      <c r="AL1144" s="197"/>
      <c r="AM1144" s="197"/>
      <c r="AN1144" s="197"/>
      <c r="AO1144" s="197"/>
      <c r="AP1144" s="197"/>
    </row>
    <row r="1145" spans="5:42" ht="15.75" thickBot="1" x14ac:dyDescent="0.3">
      <c r="E1145" s="51">
        <v>1</v>
      </c>
      <c r="F1145" s="52">
        <v>1140</v>
      </c>
      <c r="G1145" s="53">
        <v>115</v>
      </c>
      <c r="H1145" s="54">
        <f t="shared" si="260"/>
        <v>1</v>
      </c>
      <c r="I1145" s="55">
        <v>1</v>
      </c>
      <c r="J1145" s="55">
        <f t="shared" si="267"/>
        <v>2.1764444753020698E-5</v>
      </c>
      <c r="K1145" s="56">
        <f t="shared" si="257"/>
        <v>6.0320322250549771E-2</v>
      </c>
      <c r="L1145" s="57">
        <f t="shared" si="262"/>
        <v>0</v>
      </c>
      <c r="M1145" s="57">
        <f t="shared" si="263"/>
        <v>0</v>
      </c>
      <c r="N1145" s="57">
        <f t="shared" si="264"/>
        <v>0</v>
      </c>
      <c r="O1145" s="58">
        <f t="shared" si="265"/>
        <v>0</v>
      </c>
      <c r="P1145" s="59">
        <f t="shared" si="258"/>
        <v>462.48604248969576</v>
      </c>
      <c r="Q1145" s="60">
        <f t="shared" si="259"/>
        <v>0</v>
      </c>
      <c r="AB1145" s="196"/>
      <c r="AC1145" s="197"/>
      <c r="AD1145" s="197"/>
      <c r="AE1145" s="197"/>
      <c r="AF1145" s="197"/>
      <c r="AG1145" s="197"/>
      <c r="AH1145" s="197"/>
      <c r="AI1145" s="197"/>
      <c r="AJ1145" s="197"/>
      <c r="AK1145" s="197"/>
      <c r="AL1145" s="197"/>
      <c r="AM1145" s="197"/>
      <c r="AN1145" s="197"/>
      <c r="AO1145" s="197"/>
      <c r="AP1145" s="197"/>
    </row>
    <row r="1146" spans="5:42" x14ac:dyDescent="0.25">
      <c r="E1146" s="13"/>
      <c r="F1146" s="13"/>
      <c r="G1146" s="9"/>
      <c r="I1146" s="3"/>
      <c r="J1146" s="3"/>
      <c r="K1146" s="2"/>
      <c r="L1146" s="2"/>
      <c r="M1146" s="1"/>
      <c r="N1146" s="1"/>
      <c r="O1146" s="7"/>
      <c r="P1146" s="10"/>
      <c r="AB1146" s="196"/>
      <c r="AC1146" s="197"/>
      <c r="AD1146" s="197"/>
      <c r="AE1146" s="197"/>
      <c r="AF1146" s="197"/>
      <c r="AG1146" s="197"/>
      <c r="AH1146" s="197"/>
      <c r="AI1146" s="197"/>
      <c r="AJ1146" s="197"/>
      <c r="AK1146" s="197"/>
      <c r="AL1146" s="197"/>
      <c r="AM1146" s="197"/>
      <c r="AN1146" s="197"/>
      <c r="AO1146" s="197"/>
      <c r="AP1146" s="197"/>
    </row>
    <row r="1147" spans="5:42" x14ac:dyDescent="0.25">
      <c r="E1147" s="13"/>
      <c r="AB1147" s="196"/>
      <c r="AC1147" s="197"/>
      <c r="AD1147" s="197"/>
      <c r="AE1147" s="197"/>
      <c r="AF1147" s="197"/>
      <c r="AG1147" s="197"/>
      <c r="AH1147" s="197"/>
      <c r="AI1147" s="197"/>
      <c r="AJ1147" s="197"/>
      <c r="AK1147" s="197"/>
      <c r="AL1147" s="197"/>
      <c r="AM1147" s="197"/>
      <c r="AN1147" s="197"/>
      <c r="AO1147" s="197"/>
      <c r="AP1147" s="197"/>
    </row>
    <row r="1148" spans="5:42" x14ac:dyDescent="0.25">
      <c r="E1148" s="13"/>
      <c r="AB1148" s="196"/>
      <c r="AC1148" s="197"/>
      <c r="AD1148" s="197"/>
      <c r="AE1148" s="197"/>
      <c r="AF1148" s="197"/>
      <c r="AG1148" s="197"/>
      <c r="AH1148" s="197"/>
      <c r="AI1148" s="197"/>
      <c r="AJ1148" s="197"/>
      <c r="AK1148" s="197"/>
      <c r="AL1148" s="197"/>
      <c r="AM1148" s="197"/>
      <c r="AN1148" s="197"/>
      <c r="AO1148" s="197"/>
      <c r="AP1148" s="197"/>
    </row>
    <row r="1149" spans="5:42" x14ac:dyDescent="0.25">
      <c r="E1149" s="13"/>
      <c r="AB1149" s="196"/>
      <c r="AC1149" s="197"/>
      <c r="AD1149" s="197"/>
      <c r="AE1149" s="197"/>
      <c r="AF1149" s="197"/>
      <c r="AG1149" s="197"/>
      <c r="AH1149" s="197"/>
      <c r="AI1149" s="197"/>
      <c r="AJ1149" s="197"/>
      <c r="AK1149" s="197"/>
      <c r="AL1149" s="197"/>
      <c r="AM1149" s="197"/>
      <c r="AN1149" s="197"/>
      <c r="AO1149" s="197"/>
      <c r="AP1149" s="197"/>
    </row>
    <row r="1150" spans="5:42" x14ac:dyDescent="0.25">
      <c r="E1150" s="13"/>
      <c r="AB1150" s="196"/>
      <c r="AC1150" s="197"/>
      <c r="AD1150" s="197"/>
      <c r="AE1150" s="197"/>
      <c r="AF1150" s="197"/>
      <c r="AG1150" s="197"/>
      <c r="AH1150" s="197"/>
      <c r="AI1150" s="197"/>
      <c r="AJ1150" s="197"/>
      <c r="AK1150" s="197"/>
      <c r="AL1150" s="197"/>
      <c r="AM1150" s="197"/>
      <c r="AN1150" s="197"/>
      <c r="AO1150" s="197"/>
      <c r="AP1150" s="197"/>
    </row>
    <row r="1151" spans="5:42" x14ac:dyDescent="0.25">
      <c r="E1151" s="13"/>
      <c r="AB1151" s="196"/>
      <c r="AC1151" s="197"/>
      <c r="AD1151" s="197"/>
      <c r="AE1151" s="197"/>
      <c r="AF1151" s="197"/>
      <c r="AG1151" s="197"/>
      <c r="AH1151" s="197"/>
      <c r="AI1151" s="197"/>
      <c r="AJ1151" s="197"/>
      <c r="AK1151" s="197"/>
      <c r="AL1151" s="197"/>
      <c r="AM1151" s="197"/>
      <c r="AN1151" s="197"/>
      <c r="AO1151" s="197"/>
      <c r="AP1151" s="197"/>
    </row>
    <row r="1152" spans="5:42" x14ac:dyDescent="0.25">
      <c r="E1152" s="13"/>
      <c r="AB1152" s="196"/>
      <c r="AC1152" s="197"/>
      <c r="AD1152" s="197"/>
      <c r="AE1152" s="197"/>
      <c r="AF1152" s="197"/>
      <c r="AG1152" s="197"/>
      <c r="AH1152" s="197"/>
      <c r="AI1152" s="197"/>
      <c r="AJ1152" s="197"/>
      <c r="AK1152" s="197"/>
      <c r="AL1152" s="197"/>
      <c r="AM1152" s="197"/>
      <c r="AN1152" s="197"/>
      <c r="AO1152" s="197"/>
      <c r="AP1152" s="197"/>
    </row>
    <row r="1153" spans="5:42" x14ac:dyDescent="0.25">
      <c r="E1153" s="13"/>
      <c r="AB1153" s="196"/>
      <c r="AC1153" s="197"/>
      <c r="AD1153" s="197"/>
      <c r="AE1153" s="197"/>
      <c r="AF1153" s="197"/>
      <c r="AG1153" s="197"/>
      <c r="AH1153" s="197"/>
      <c r="AI1153" s="197"/>
      <c r="AJ1153" s="197"/>
      <c r="AK1153" s="197"/>
      <c r="AL1153" s="197"/>
      <c r="AM1153" s="197"/>
      <c r="AN1153" s="197"/>
      <c r="AO1153" s="197"/>
      <c r="AP1153" s="197"/>
    </row>
    <row r="1154" spans="5:42" x14ac:dyDescent="0.25">
      <c r="E1154" s="13"/>
      <c r="AB1154" s="196"/>
      <c r="AC1154" s="197"/>
      <c r="AD1154" s="197"/>
      <c r="AE1154" s="197"/>
      <c r="AF1154" s="197"/>
      <c r="AG1154" s="197"/>
      <c r="AH1154" s="197"/>
      <c r="AI1154" s="197"/>
      <c r="AJ1154" s="197"/>
      <c r="AK1154" s="197"/>
      <c r="AL1154" s="197"/>
      <c r="AM1154" s="197"/>
      <c r="AN1154" s="197"/>
      <c r="AO1154" s="197"/>
      <c r="AP1154" s="197"/>
    </row>
    <row r="1155" spans="5:42" x14ac:dyDescent="0.25">
      <c r="E1155" s="13"/>
      <c r="AB1155" s="196"/>
      <c r="AC1155" s="197"/>
      <c r="AD1155" s="197"/>
      <c r="AE1155" s="197"/>
      <c r="AF1155" s="197"/>
      <c r="AG1155" s="197"/>
      <c r="AH1155" s="197"/>
      <c r="AI1155" s="197"/>
      <c r="AJ1155" s="197"/>
      <c r="AK1155" s="197"/>
      <c r="AL1155" s="197"/>
      <c r="AM1155" s="197"/>
      <c r="AN1155" s="197"/>
      <c r="AO1155" s="197"/>
      <c r="AP1155" s="197"/>
    </row>
    <row r="1156" spans="5:42" x14ac:dyDescent="0.25">
      <c r="E1156" s="13"/>
      <c r="AB1156" s="196"/>
      <c r="AC1156" s="197"/>
      <c r="AD1156" s="197"/>
      <c r="AE1156" s="197"/>
      <c r="AF1156" s="197"/>
      <c r="AG1156" s="197"/>
      <c r="AH1156" s="197"/>
      <c r="AI1156" s="197"/>
      <c r="AJ1156" s="197"/>
      <c r="AK1156" s="197"/>
      <c r="AL1156" s="197"/>
      <c r="AM1156" s="197"/>
      <c r="AN1156" s="197"/>
      <c r="AO1156" s="197"/>
      <c r="AP1156" s="197"/>
    </row>
    <row r="1157" spans="5:42" x14ac:dyDescent="0.25">
      <c r="E1157" s="13"/>
      <c r="AB1157" s="196"/>
      <c r="AC1157" s="197"/>
      <c r="AD1157" s="197"/>
      <c r="AE1157" s="197"/>
      <c r="AF1157" s="197"/>
      <c r="AG1157" s="197"/>
      <c r="AH1157" s="197"/>
      <c r="AI1157" s="197"/>
      <c r="AJ1157" s="197"/>
      <c r="AK1157" s="197"/>
      <c r="AL1157" s="197"/>
      <c r="AM1157" s="197"/>
      <c r="AN1157" s="197"/>
      <c r="AO1157" s="197"/>
      <c r="AP1157" s="197"/>
    </row>
    <row r="1158" spans="5:42" x14ac:dyDescent="0.25">
      <c r="E1158" s="13"/>
      <c r="AB1158" s="196"/>
      <c r="AC1158" s="197"/>
      <c r="AD1158" s="197"/>
      <c r="AE1158" s="197"/>
      <c r="AF1158" s="197"/>
      <c r="AG1158" s="197"/>
      <c r="AH1158" s="197"/>
      <c r="AI1158" s="197"/>
      <c r="AJ1158" s="197"/>
      <c r="AK1158" s="197"/>
      <c r="AL1158" s="197"/>
      <c r="AM1158" s="197"/>
      <c r="AN1158" s="197"/>
      <c r="AO1158" s="197"/>
      <c r="AP1158" s="197"/>
    </row>
    <row r="1159" spans="5:42" x14ac:dyDescent="0.25">
      <c r="E1159" s="13"/>
      <c r="AB1159" s="196"/>
      <c r="AC1159" s="197"/>
      <c r="AD1159" s="197"/>
      <c r="AE1159" s="197"/>
      <c r="AF1159" s="197"/>
      <c r="AG1159" s="197"/>
      <c r="AH1159" s="197"/>
      <c r="AI1159" s="197"/>
      <c r="AJ1159" s="197"/>
      <c r="AK1159" s="197"/>
      <c r="AL1159" s="197"/>
      <c r="AM1159" s="197"/>
      <c r="AN1159" s="197"/>
      <c r="AO1159" s="197"/>
      <c r="AP1159" s="197"/>
    </row>
    <row r="1160" spans="5:42" x14ac:dyDescent="0.25">
      <c r="E1160" s="13"/>
      <c r="AB1160" s="196"/>
      <c r="AC1160" s="197"/>
      <c r="AD1160" s="197"/>
      <c r="AE1160" s="197"/>
      <c r="AF1160" s="197"/>
      <c r="AG1160" s="197"/>
      <c r="AH1160" s="197"/>
      <c r="AI1160" s="197"/>
      <c r="AJ1160" s="197"/>
      <c r="AK1160" s="197"/>
      <c r="AL1160" s="197"/>
      <c r="AM1160" s="197"/>
      <c r="AN1160" s="197"/>
      <c r="AO1160" s="197"/>
      <c r="AP1160" s="197"/>
    </row>
    <row r="1161" spans="5:42" x14ac:dyDescent="0.25">
      <c r="E1161" s="13"/>
      <c r="AB1161" s="196"/>
      <c r="AC1161" s="197"/>
      <c r="AD1161" s="197"/>
      <c r="AE1161" s="197"/>
      <c r="AF1161" s="197"/>
      <c r="AG1161" s="197"/>
      <c r="AH1161" s="197"/>
      <c r="AI1161" s="197"/>
      <c r="AJ1161" s="197"/>
      <c r="AK1161" s="197"/>
      <c r="AL1161" s="197"/>
      <c r="AM1161" s="197"/>
      <c r="AN1161" s="197"/>
      <c r="AO1161" s="197"/>
      <c r="AP1161" s="197"/>
    </row>
    <row r="1162" spans="5:42" x14ac:dyDescent="0.25">
      <c r="E1162" s="13"/>
      <c r="AB1162" s="196"/>
      <c r="AC1162" s="197"/>
      <c r="AD1162" s="197"/>
      <c r="AE1162" s="197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</row>
    <row r="1163" spans="5:42" x14ac:dyDescent="0.25">
      <c r="E1163" s="13"/>
      <c r="AB1163" s="196"/>
      <c r="AC1163" s="197"/>
      <c r="AD1163" s="197"/>
      <c r="AE1163" s="197"/>
      <c r="AF1163" s="197"/>
      <c r="AG1163" s="197"/>
      <c r="AH1163" s="197"/>
      <c r="AI1163" s="197"/>
      <c r="AJ1163" s="197"/>
      <c r="AK1163" s="197"/>
      <c r="AL1163" s="197"/>
      <c r="AM1163" s="197"/>
      <c r="AN1163" s="197"/>
      <c r="AO1163" s="197"/>
      <c r="AP1163" s="197"/>
    </row>
    <row r="1164" spans="5:42" x14ac:dyDescent="0.25">
      <c r="E1164" s="13"/>
      <c r="AB1164" s="196"/>
      <c r="AC1164" s="197"/>
      <c r="AD1164" s="197"/>
      <c r="AE1164" s="197"/>
      <c r="AF1164" s="197"/>
      <c r="AG1164" s="197"/>
      <c r="AH1164" s="197"/>
      <c r="AI1164" s="197"/>
      <c r="AJ1164" s="197"/>
      <c r="AK1164" s="197"/>
      <c r="AL1164" s="197"/>
      <c r="AM1164" s="197"/>
      <c r="AN1164" s="197"/>
      <c r="AO1164" s="197"/>
      <c r="AP1164" s="197"/>
    </row>
    <row r="1165" spans="5:42" x14ac:dyDescent="0.25">
      <c r="E1165" s="13"/>
      <c r="AB1165" s="196"/>
      <c r="AC1165" s="197"/>
      <c r="AD1165" s="197"/>
      <c r="AE1165" s="197"/>
      <c r="AF1165" s="197"/>
      <c r="AG1165" s="197"/>
      <c r="AH1165" s="197"/>
      <c r="AI1165" s="197"/>
      <c r="AJ1165" s="197"/>
      <c r="AK1165" s="197"/>
      <c r="AL1165" s="197"/>
      <c r="AM1165" s="197"/>
      <c r="AN1165" s="197"/>
      <c r="AO1165" s="197"/>
      <c r="AP1165" s="197"/>
    </row>
    <row r="1166" spans="5:42" x14ac:dyDescent="0.25">
      <c r="E1166" s="13"/>
      <c r="AB1166" s="196"/>
      <c r="AC1166" s="197"/>
      <c r="AD1166" s="197"/>
      <c r="AE1166" s="197"/>
      <c r="AF1166" s="197"/>
      <c r="AG1166" s="197"/>
      <c r="AH1166" s="197"/>
      <c r="AI1166" s="197"/>
      <c r="AJ1166" s="197"/>
      <c r="AK1166" s="197"/>
      <c r="AL1166" s="197"/>
      <c r="AM1166" s="197"/>
      <c r="AN1166" s="197"/>
      <c r="AO1166" s="197"/>
      <c r="AP1166" s="197"/>
    </row>
    <row r="1167" spans="5:42" x14ac:dyDescent="0.25">
      <c r="E1167" s="13"/>
      <c r="AB1167" s="196"/>
      <c r="AC1167" s="197"/>
      <c r="AD1167" s="197"/>
      <c r="AE1167" s="197"/>
      <c r="AF1167" s="197"/>
      <c r="AG1167" s="197"/>
      <c r="AH1167" s="197"/>
      <c r="AI1167" s="197"/>
      <c r="AJ1167" s="197"/>
      <c r="AK1167" s="197"/>
      <c r="AL1167" s="197"/>
      <c r="AM1167" s="197"/>
      <c r="AN1167" s="197"/>
      <c r="AO1167" s="197"/>
      <c r="AP1167" s="197"/>
    </row>
    <row r="1168" spans="5:42" x14ac:dyDescent="0.25">
      <c r="E1168" s="13"/>
      <c r="AB1168" s="196"/>
      <c r="AC1168" s="197"/>
      <c r="AD1168" s="197"/>
      <c r="AE1168" s="197"/>
      <c r="AF1168" s="197"/>
      <c r="AG1168" s="197"/>
      <c r="AH1168" s="197"/>
      <c r="AI1168" s="197"/>
      <c r="AJ1168" s="197"/>
      <c r="AK1168" s="197"/>
      <c r="AL1168" s="197"/>
      <c r="AM1168" s="197"/>
      <c r="AN1168" s="197"/>
      <c r="AO1168" s="197"/>
      <c r="AP1168" s="197"/>
    </row>
    <row r="1169" spans="5:42" x14ac:dyDescent="0.25">
      <c r="E1169" s="13"/>
      <c r="AB1169" s="196"/>
      <c r="AC1169" s="197"/>
      <c r="AD1169" s="197"/>
      <c r="AE1169" s="197"/>
      <c r="AF1169" s="197"/>
      <c r="AG1169" s="197"/>
      <c r="AH1169" s="197"/>
      <c r="AI1169" s="197"/>
      <c r="AJ1169" s="197"/>
      <c r="AK1169" s="197"/>
      <c r="AL1169" s="197"/>
      <c r="AM1169" s="197"/>
      <c r="AN1169" s="197"/>
      <c r="AO1169" s="197"/>
      <c r="AP1169" s="197"/>
    </row>
    <row r="1170" spans="5:42" x14ac:dyDescent="0.25">
      <c r="E1170" s="13"/>
      <c r="AB1170" s="196"/>
      <c r="AC1170" s="197"/>
      <c r="AD1170" s="197"/>
      <c r="AE1170" s="197"/>
      <c r="AF1170" s="197"/>
      <c r="AG1170" s="197"/>
      <c r="AH1170" s="197"/>
      <c r="AI1170" s="197"/>
      <c r="AJ1170" s="197"/>
      <c r="AK1170" s="197"/>
      <c r="AL1170" s="197"/>
      <c r="AM1170" s="197"/>
      <c r="AN1170" s="197"/>
      <c r="AO1170" s="197"/>
      <c r="AP1170" s="197"/>
    </row>
    <row r="1171" spans="5:42" x14ac:dyDescent="0.25">
      <c r="E1171" s="13"/>
      <c r="AB1171" s="196"/>
      <c r="AC1171" s="197"/>
      <c r="AD1171" s="197"/>
      <c r="AE1171" s="197"/>
      <c r="AF1171" s="197"/>
      <c r="AG1171" s="197"/>
      <c r="AH1171" s="197"/>
      <c r="AI1171" s="197"/>
      <c r="AJ1171" s="197"/>
      <c r="AK1171" s="197"/>
      <c r="AL1171" s="197"/>
      <c r="AM1171" s="197"/>
      <c r="AN1171" s="197"/>
      <c r="AO1171" s="197"/>
      <c r="AP1171" s="197"/>
    </row>
    <row r="1172" spans="5:42" x14ac:dyDescent="0.25">
      <c r="E1172" s="13"/>
      <c r="AB1172" s="196"/>
      <c r="AC1172" s="197"/>
      <c r="AD1172" s="197"/>
      <c r="AE1172" s="197"/>
      <c r="AF1172" s="197"/>
      <c r="AG1172" s="197"/>
      <c r="AH1172" s="197"/>
      <c r="AI1172" s="197"/>
      <c r="AJ1172" s="197"/>
      <c r="AK1172" s="197"/>
      <c r="AL1172" s="197"/>
      <c r="AM1172" s="197"/>
      <c r="AN1172" s="197"/>
      <c r="AO1172" s="197"/>
      <c r="AP1172" s="197"/>
    </row>
    <row r="1173" spans="5:42" x14ac:dyDescent="0.25">
      <c r="E1173" s="13"/>
      <c r="AB1173" s="196"/>
      <c r="AC1173" s="197"/>
      <c r="AD1173" s="197"/>
      <c r="AE1173" s="197"/>
      <c r="AF1173" s="197"/>
      <c r="AG1173" s="197"/>
      <c r="AH1173" s="197"/>
      <c r="AI1173" s="197"/>
      <c r="AJ1173" s="197"/>
      <c r="AK1173" s="197"/>
      <c r="AL1173" s="197"/>
      <c r="AM1173" s="197"/>
      <c r="AN1173" s="197"/>
      <c r="AO1173" s="197"/>
      <c r="AP1173" s="197"/>
    </row>
    <row r="1174" spans="5:42" x14ac:dyDescent="0.25">
      <c r="E1174" s="13"/>
      <c r="AB1174" s="196"/>
      <c r="AC1174" s="197"/>
      <c r="AD1174" s="197"/>
      <c r="AE1174" s="197"/>
      <c r="AF1174" s="197"/>
      <c r="AG1174" s="197"/>
      <c r="AH1174" s="197"/>
      <c r="AI1174" s="197"/>
      <c r="AJ1174" s="197"/>
      <c r="AK1174" s="197"/>
      <c r="AL1174" s="197"/>
      <c r="AM1174" s="197"/>
      <c r="AN1174" s="197"/>
      <c r="AO1174" s="197"/>
      <c r="AP1174" s="197"/>
    </row>
    <row r="1175" spans="5:42" x14ac:dyDescent="0.25">
      <c r="E1175" s="13"/>
      <c r="AB1175" s="196"/>
      <c r="AC1175" s="197"/>
      <c r="AD1175" s="197"/>
      <c r="AE1175" s="197"/>
      <c r="AF1175" s="197"/>
      <c r="AG1175" s="197"/>
      <c r="AH1175" s="197"/>
      <c r="AI1175" s="197"/>
      <c r="AJ1175" s="197"/>
      <c r="AK1175" s="197"/>
      <c r="AL1175" s="197"/>
      <c r="AM1175" s="197"/>
      <c r="AN1175" s="197"/>
      <c r="AO1175" s="197"/>
      <c r="AP1175" s="197"/>
    </row>
    <row r="1176" spans="5:42" x14ac:dyDescent="0.25">
      <c r="E1176" s="13"/>
      <c r="AB1176" s="196"/>
      <c r="AC1176" s="197"/>
      <c r="AD1176" s="197"/>
      <c r="AE1176" s="197"/>
      <c r="AF1176" s="197"/>
      <c r="AG1176" s="197"/>
      <c r="AH1176" s="197"/>
      <c r="AI1176" s="197"/>
      <c r="AJ1176" s="197"/>
      <c r="AK1176" s="197"/>
      <c r="AL1176" s="197"/>
      <c r="AM1176" s="197"/>
      <c r="AN1176" s="197"/>
      <c r="AO1176" s="197"/>
      <c r="AP1176" s="197"/>
    </row>
    <row r="1177" spans="5:42" x14ac:dyDescent="0.25">
      <c r="E1177" s="13"/>
      <c r="AB1177" s="196"/>
      <c r="AC1177" s="197"/>
      <c r="AD1177" s="197"/>
      <c r="AE1177" s="197"/>
      <c r="AF1177" s="197"/>
      <c r="AG1177" s="197"/>
      <c r="AH1177" s="197"/>
      <c r="AI1177" s="197"/>
      <c r="AJ1177" s="197"/>
      <c r="AK1177" s="197"/>
      <c r="AL1177" s="197"/>
      <c r="AM1177" s="197"/>
      <c r="AN1177" s="197"/>
      <c r="AO1177" s="197"/>
      <c r="AP1177" s="197"/>
    </row>
    <row r="1178" spans="5:42" x14ac:dyDescent="0.25">
      <c r="E1178" s="13"/>
      <c r="AB1178" s="196"/>
      <c r="AC1178" s="197"/>
      <c r="AD1178" s="197"/>
      <c r="AE1178" s="197"/>
      <c r="AF1178" s="197"/>
      <c r="AG1178" s="197"/>
      <c r="AH1178" s="197"/>
      <c r="AI1178" s="197"/>
      <c r="AJ1178" s="197"/>
      <c r="AK1178" s="197"/>
      <c r="AL1178" s="197"/>
      <c r="AM1178" s="197"/>
      <c r="AN1178" s="197"/>
      <c r="AO1178" s="197"/>
      <c r="AP1178" s="197"/>
    </row>
    <row r="1179" spans="5:42" x14ac:dyDescent="0.25">
      <c r="E1179" s="13"/>
      <c r="AB1179" s="196"/>
      <c r="AC1179" s="197"/>
      <c r="AD1179" s="197"/>
      <c r="AE1179" s="197"/>
      <c r="AF1179" s="197"/>
      <c r="AG1179" s="197"/>
      <c r="AH1179" s="197"/>
      <c r="AI1179" s="197"/>
      <c r="AJ1179" s="197"/>
      <c r="AK1179" s="197"/>
      <c r="AL1179" s="197"/>
      <c r="AM1179" s="197"/>
      <c r="AN1179" s="197"/>
      <c r="AO1179" s="197"/>
      <c r="AP1179" s="197"/>
    </row>
    <row r="1180" spans="5:42" x14ac:dyDescent="0.25">
      <c r="E1180" s="13"/>
      <c r="AB1180" s="196"/>
      <c r="AC1180" s="197"/>
      <c r="AD1180" s="197"/>
      <c r="AE1180" s="197"/>
      <c r="AF1180" s="197"/>
      <c r="AG1180" s="197"/>
      <c r="AH1180" s="197"/>
      <c r="AI1180" s="197"/>
      <c r="AJ1180" s="197"/>
      <c r="AK1180" s="197"/>
      <c r="AL1180" s="197"/>
      <c r="AM1180" s="197"/>
      <c r="AN1180" s="197"/>
      <c r="AO1180" s="197"/>
      <c r="AP1180" s="197"/>
    </row>
    <row r="1181" spans="5:42" x14ac:dyDescent="0.25">
      <c r="E1181" s="13"/>
      <c r="AB1181" s="196"/>
      <c r="AC1181" s="197"/>
      <c r="AD1181" s="197"/>
      <c r="AE1181" s="197"/>
      <c r="AF1181" s="197"/>
      <c r="AG1181" s="197"/>
      <c r="AH1181" s="197"/>
      <c r="AI1181" s="197"/>
      <c r="AJ1181" s="197"/>
      <c r="AK1181" s="197"/>
      <c r="AL1181" s="197"/>
      <c r="AM1181" s="197"/>
      <c r="AN1181" s="197"/>
      <c r="AO1181" s="197"/>
      <c r="AP1181" s="197"/>
    </row>
    <row r="1182" spans="5:42" x14ac:dyDescent="0.25">
      <c r="E1182" s="13"/>
      <c r="AB1182" s="196"/>
      <c r="AC1182" s="197"/>
      <c r="AD1182" s="197"/>
      <c r="AE1182" s="197"/>
      <c r="AF1182" s="197"/>
      <c r="AG1182" s="197"/>
      <c r="AH1182" s="197"/>
      <c r="AI1182" s="197"/>
      <c r="AJ1182" s="197"/>
      <c r="AK1182" s="197"/>
      <c r="AL1182" s="197"/>
      <c r="AM1182" s="197"/>
      <c r="AN1182" s="197"/>
      <c r="AO1182" s="197"/>
      <c r="AP1182" s="197"/>
    </row>
    <row r="1183" spans="5:42" x14ac:dyDescent="0.25">
      <c r="E1183" s="13"/>
      <c r="AB1183" s="196"/>
      <c r="AC1183" s="197"/>
      <c r="AD1183" s="197"/>
      <c r="AE1183" s="197"/>
      <c r="AF1183" s="197"/>
      <c r="AG1183" s="197"/>
      <c r="AH1183" s="197"/>
      <c r="AI1183" s="197"/>
      <c r="AJ1183" s="197"/>
      <c r="AK1183" s="197"/>
      <c r="AL1183" s="197"/>
      <c r="AM1183" s="197"/>
      <c r="AN1183" s="197"/>
      <c r="AO1183" s="197"/>
      <c r="AP1183" s="197"/>
    </row>
    <row r="1184" spans="5:42" x14ac:dyDescent="0.25">
      <c r="E1184" s="13"/>
      <c r="AB1184" s="196"/>
      <c r="AC1184" s="197"/>
      <c r="AD1184" s="197"/>
      <c r="AE1184" s="197"/>
      <c r="AF1184" s="197"/>
      <c r="AG1184" s="197"/>
      <c r="AH1184" s="197"/>
      <c r="AI1184" s="197"/>
      <c r="AJ1184" s="197"/>
      <c r="AK1184" s="197"/>
      <c r="AL1184" s="197"/>
      <c r="AM1184" s="197"/>
      <c r="AN1184" s="197"/>
      <c r="AO1184" s="197"/>
      <c r="AP1184" s="197"/>
    </row>
    <row r="1185" spans="5:42" x14ac:dyDescent="0.25">
      <c r="E1185" s="13"/>
      <c r="AB1185" s="196"/>
      <c r="AC1185" s="197"/>
      <c r="AD1185" s="197"/>
      <c r="AE1185" s="197"/>
      <c r="AF1185" s="197"/>
      <c r="AG1185" s="197"/>
      <c r="AH1185" s="197"/>
      <c r="AI1185" s="197"/>
      <c r="AJ1185" s="197"/>
      <c r="AK1185" s="197"/>
      <c r="AL1185" s="197"/>
      <c r="AM1185" s="197"/>
      <c r="AN1185" s="197"/>
      <c r="AO1185" s="197"/>
      <c r="AP1185" s="197"/>
    </row>
    <row r="1186" spans="5:42" x14ac:dyDescent="0.25">
      <c r="E1186" s="13"/>
      <c r="AB1186" s="196"/>
      <c r="AC1186" s="197"/>
      <c r="AD1186" s="197"/>
      <c r="AE1186" s="197"/>
      <c r="AF1186" s="197"/>
      <c r="AG1186" s="197"/>
      <c r="AH1186" s="197"/>
      <c r="AI1186" s="197"/>
      <c r="AJ1186" s="197"/>
      <c r="AK1186" s="197"/>
      <c r="AL1186" s="197"/>
      <c r="AM1186" s="197"/>
      <c r="AN1186" s="197"/>
      <c r="AO1186" s="197"/>
      <c r="AP1186" s="197"/>
    </row>
    <row r="1187" spans="5:42" x14ac:dyDescent="0.25">
      <c r="E1187" s="13"/>
      <c r="AB1187" s="196"/>
      <c r="AC1187" s="197"/>
      <c r="AD1187" s="197"/>
      <c r="AE1187" s="197"/>
      <c r="AF1187" s="197"/>
      <c r="AG1187" s="197"/>
      <c r="AH1187" s="197"/>
      <c r="AI1187" s="197"/>
      <c r="AJ1187" s="197"/>
      <c r="AK1187" s="197"/>
      <c r="AL1187" s="197"/>
      <c r="AM1187" s="197"/>
      <c r="AN1187" s="197"/>
      <c r="AO1187" s="197"/>
      <c r="AP1187" s="197"/>
    </row>
    <row r="1188" spans="5:42" x14ac:dyDescent="0.25">
      <c r="E1188" s="13"/>
      <c r="AB1188" s="196"/>
      <c r="AC1188" s="197"/>
      <c r="AD1188" s="197"/>
      <c r="AE1188" s="197"/>
      <c r="AF1188" s="197"/>
      <c r="AG1188" s="197"/>
      <c r="AH1188" s="197"/>
      <c r="AI1188" s="197"/>
      <c r="AJ1188" s="197"/>
      <c r="AK1188" s="197"/>
      <c r="AL1188" s="197"/>
      <c r="AM1188" s="197"/>
      <c r="AN1188" s="197"/>
      <c r="AO1188" s="197"/>
      <c r="AP1188" s="197"/>
    </row>
    <row r="1189" spans="5:42" x14ac:dyDescent="0.25">
      <c r="E1189" s="13"/>
      <c r="AB1189" s="196"/>
      <c r="AC1189" s="197"/>
      <c r="AD1189" s="197"/>
      <c r="AE1189" s="197"/>
      <c r="AF1189" s="197"/>
      <c r="AG1189" s="197"/>
      <c r="AH1189" s="197"/>
      <c r="AI1189" s="197"/>
      <c r="AJ1189" s="197"/>
      <c r="AK1189" s="197"/>
      <c r="AL1189" s="197"/>
      <c r="AM1189" s="197"/>
      <c r="AN1189" s="197"/>
      <c r="AO1189" s="197"/>
      <c r="AP1189" s="197"/>
    </row>
    <row r="1190" spans="5:42" x14ac:dyDescent="0.25">
      <c r="E1190" s="13"/>
      <c r="AB1190" s="196"/>
      <c r="AC1190" s="197"/>
      <c r="AD1190" s="197"/>
      <c r="AE1190" s="197"/>
      <c r="AF1190" s="197"/>
      <c r="AG1190" s="197"/>
      <c r="AH1190" s="197"/>
      <c r="AI1190" s="197"/>
      <c r="AJ1190" s="197"/>
      <c r="AK1190" s="197"/>
      <c r="AL1190" s="197"/>
      <c r="AM1190" s="197"/>
      <c r="AN1190" s="197"/>
      <c r="AO1190" s="197"/>
      <c r="AP1190" s="197"/>
    </row>
    <row r="1191" spans="5:42" x14ac:dyDescent="0.25">
      <c r="E1191" s="13"/>
      <c r="AB1191" s="196"/>
      <c r="AC1191" s="197"/>
      <c r="AD1191" s="197"/>
      <c r="AE1191" s="197"/>
      <c r="AF1191" s="197"/>
      <c r="AG1191" s="197"/>
      <c r="AH1191" s="197"/>
      <c r="AI1191" s="197"/>
      <c r="AJ1191" s="197"/>
      <c r="AK1191" s="197"/>
      <c r="AL1191" s="197"/>
      <c r="AM1191" s="197"/>
      <c r="AN1191" s="197"/>
      <c r="AO1191" s="197"/>
      <c r="AP1191" s="197"/>
    </row>
    <row r="1192" spans="5:42" x14ac:dyDescent="0.25">
      <c r="E1192" s="13"/>
      <c r="AB1192" s="196"/>
      <c r="AC1192" s="197"/>
      <c r="AD1192" s="197"/>
      <c r="AE1192" s="197"/>
      <c r="AF1192" s="197"/>
      <c r="AG1192" s="197"/>
      <c r="AH1192" s="197"/>
      <c r="AI1192" s="197"/>
      <c r="AJ1192" s="197"/>
      <c r="AK1192" s="197"/>
      <c r="AL1192" s="197"/>
      <c r="AM1192" s="197"/>
      <c r="AN1192" s="197"/>
      <c r="AO1192" s="197"/>
      <c r="AP1192" s="197"/>
    </row>
    <row r="1193" spans="5:42" x14ac:dyDescent="0.25">
      <c r="E1193" s="13"/>
      <c r="AB1193" s="196"/>
      <c r="AC1193" s="197"/>
      <c r="AD1193" s="197"/>
      <c r="AE1193" s="197"/>
      <c r="AF1193" s="197"/>
      <c r="AG1193" s="197"/>
      <c r="AH1193" s="197"/>
      <c r="AI1193" s="197"/>
      <c r="AJ1193" s="197"/>
      <c r="AK1193" s="197"/>
      <c r="AL1193" s="197"/>
      <c r="AM1193" s="197"/>
      <c r="AN1193" s="197"/>
      <c r="AO1193" s="197"/>
      <c r="AP1193" s="197"/>
    </row>
    <row r="1194" spans="5:42" x14ac:dyDescent="0.25">
      <c r="E1194" s="13"/>
      <c r="AB1194" s="196"/>
      <c r="AC1194" s="197"/>
      <c r="AD1194" s="197"/>
      <c r="AE1194" s="197"/>
      <c r="AF1194" s="197"/>
      <c r="AG1194" s="197"/>
      <c r="AH1194" s="197"/>
      <c r="AI1194" s="197"/>
      <c r="AJ1194" s="197"/>
      <c r="AK1194" s="197"/>
      <c r="AL1194" s="197"/>
      <c r="AM1194" s="197"/>
      <c r="AN1194" s="197"/>
      <c r="AO1194" s="197"/>
      <c r="AP1194" s="197"/>
    </row>
    <row r="1195" spans="5:42" x14ac:dyDescent="0.25">
      <c r="E1195" s="13"/>
      <c r="AB1195" s="196"/>
      <c r="AC1195" s="197"/>
      <c r="AD1195" s="197"/>
      <c r="AE1195" s="197"/>
      <c r="AF1195" s="197"/>
      <c r="AG1195" s="197"/>
      <c r="AH1195" s="197"/>
      <c r="AI1195" s="197"/>
      <c r="AJ1195" s="197"/>
      <c r="AK1195" s="197"/>
      <c r="AL1195" s="197"/>
      <c r="AM1195" s="197"/>
      <c r="AN1195" s="197"/>
      <c r="AO1195" s="197"/>
      <c r="AP1195" s="197"/>
    </row>
    <row r="1196" spans="5:42" x14ac:dyDescent="0.25">
      <c r="E1196" s="13"/>
      <c r="AB1196" s="196"/>
      <c r="AC1196" s="197"/>
      <c r="AD1196" s="197"/>
      <c r="AE1196" s="197"/>
      <c r="AF1196" s="197"/>
      <c r="AG1196" s="197"/>
      <c r="AH1196" s="197"/>
      <c r="AI1196" s="197"/>
      <c r="AJ1196" s="197"/>
      <c r="AK1196" s="197"/>
      <c r="AL1196" s="197"/>
      <c r="AM1196" s="197"/>
      <c r="AN1196" s="197"/>
      <c r="AO1196" s="197"/>
      <c r="AP1196" s="197"/>
    </row>
    <row r="1197" spans="5:42" x14ac:dyDescent="0.25">
      <c r="E1197" s="13"/>
      <c r="AB1197" s="196"/>
      <c r="AC1197" s="197"/>
      <c r="AD1197" s="197"/>
      <c r="AE1197" s="197"/>
      <c r="AF1197" s="197"/>
      <c r="AG1197" s="197"/>
      <c r="AH1197" s="197"/>
      <c r="AI1197" s="197"/>
      <c r="AJ1197" s="197"/>
      <c r="AK1197" s="197"/>
      <c r="AL1197" s="197"/>
      <c r="AM1197" s="197"/>
      <c r="AN1197" s="197"/>
      <c r="AO1197" s="197"/>
      <c r="AP1197" s="197"/>
    </row>
    <row r="1198" spans="5:42" x14ac:dyDescent="0.25">
      <c r="E1198" s="13"/>
      <c r="AB1198" s="196"/>
      <c r="AC1198" s="197"/>
      <c r="AD1198" s="197"/>
      <c r="AE1198" s="197"/>
      <c r="AF1198" s="197"/>
      <c r="AG1198" s="197"/>
      <c r="AH1198" s="197"/>
      <c r="AI1198" s="197"/>
      <c r="AJ1198" s="197"/>
      <c r="AK1198" s="197"/>
      <c r="AL1198" s="197"/>
      <c r="AM1198" s="197"/>
      <c r="AN1198" s="197"/>
      <c r="AO1198" s="197"/>
      <c r="AP1198" s="197"/>
    </row>
    <row r="1199" spans="5:42" x14ac:dyDescent="0.25">
      <c r="E1199" s="13"/>
      <c r="AB1199" s="196"/>
      <c r="AC1199" s="197"/>
      <c r="AD1199" s="197"/>
      <c r="AE1199" s="197"/>
      <c r="AF1199" s="197"/>
      <c r="AG1199" s="197"/>
      <c r="AH1199" s="197"/>
      <c r="AI1199" s="197"/>
      <c r="AJ1199" s="197"/>
      <c r="AK1199" s="197"/>
      <c r="AL1199" s="197"/>
      <c r="AM1199" s="197"/>
      <c r="AN1199" s="197"/>
      <c r="AO1199" s="197"/>
      <c r="AP1199" s="197"/>
    </row>
    <row r="1200" spans="5:42" x14ac:dyDescent="0.25">
      <c r="E1200" s="13"/>
      <c r="AB1200" s="196"/>
      <c r="AC1200" s="197"/>
      <c r="AD1200" s="197"/>
      <c r="AE1200" s="197"/>
      <c r="AF1200" s="197"/>
      <c r="AG1200" s="197"/>
      <c r="AH1200" s="197"/>
      <c r="AI1200" s="197"/>
      <c r="AJ1200" s="197"/>
      <c r="AK1200" s="197"/>
      <c r="AL1200" s="197"/>
      <c r="AM1200" s="197"/>
      <c r="AN1200" s="197"/>
      <c r="AO1200" s="197"/>
      <c r="AP1200" s="197"/>
    </row>
    <row r="1201" spans="5:42" x14ac:dyDescent="0.25">
      <c r="E1201" s="13"/>
      <c r="AB1201" s="196"/>
      <c r="AC1201" s="197"/>
      <c r="AD1201" s="197"/>
      <c r="AE1201" s="197"/>
      <c r="AF1201" s="197"/>
      <c r="AG1201" s="197"/>
      <c r="AH1201" s="197"/>
      <c r="AI1201" s="197"/>
      <c r="AJ1201" s="197"/>
      <c r="AK1201" s="197"/>
      <c r="AL1201" s="197"/>
      <c r="AM1201" s="197"/>
      <c r="AN1201" s="197"/>
      <c r="AO1201" s="197"/>
      <c r="AP1201" s="197"/>
    </row>
    <row r="1202" spans="5:42" x14ac:dyDescent="0.25">
      <c r="E1202" s="13"/>
      <c r="AB1202" s="196"/>
      <c r="AC1202" s="197"/>
      <c r="AD1202" s="197"/>
      <c r="AE1202" s="197"/>
      <c r="AF1202" s="197"/>
      <c r="AG1202" s="197"/>
      <c r="AH1202" s="197"/>
      <c r="AI1202" s="197"/>
      <c r="AJ1202" s="197"/>
      <c r="AK1202" s="197"/>
      <c r="AL1202" s="197"/>
      <c r="AM1202" s="197"/>
      <c r="AN1202" s="197"/>
      <c r="AO1202" s="197"/>
      <c r="AP1202" s="197"/>
    </row>
    <row r="1203" spans="5:42" x14ac:dyDescent="0.25">
      <c r="E1203" s="13"/>
      <c r="AB1203" s="196"/>
      <c r="AC1203" s="197"/>
      <c r="AD1203" s="197"/>
      <c r="AE1203" s="197"/>
      <c r="AF1203" s="197"/>
      <c r="AG1203" s="197"/>
      <c r="AH1203" s="197"/>
      <c r="AI1203" s="197"/>
      <c r="AJ1203" s="197"/>
      <c r="AK1203" s="197"/>
      <c r="AL1203" s="197"/>
      <c r="AM1203" s="197"/>
      <c r="AN1203" s="197"/>
      <c r="AO1203" s="197"/>
      <c r="AP1203" s="197"/>
    </row>
    <row r="1204" spans="5:42" x14ac:dyDescent="0.25">
      <c r="E1204" s="13"/>
      <c r="AB1204" s="196"/>
      <c r="AC1204" s="197"/>
      <c r="AD1204" s="197"/>
      <c r="AE1204" s="197"/>
      <c r="AF1204" s="197"/>
      <c r="AG1204" s="197"/>
      <c r="AH1204" s="197"/>
      <c r="AI1204" s="197"/>
      <c r="AJ1204" s="197"/>
      <c r="AK1204" s="197"/>
      <c r="AL1204" s="197"/>
      <c r="AM1204" s="197"/>
      <c r="AN1204" s="197"/>
      <c r="AO1204" s="197"/>
      <c r="AP1204" s="197"/>
    </row>
    <row r="1205" spans="5:42" x14ac:dyDescent="0.25">
      <c r="E1205" s="13"/>
      <c r="AB1205" s="196"/>
      <c r="AC1205" s="197"/>
      <c r="AD1205" s="197"/>
      <c r="AE1205" s="197"/>
      <c r="AF1205" s="197"/>
      <c r="AG1205" s="197"/>
      <c r="AH1205" s="197"/>
      <c r="AI1205" s="197"/>
      <c r="AJ1205" s="197"/>
      <c r="AK1205" s="197"/>
      <c r="AL1205" s="197"/>
      <c r="AM1205" s="197"/>
      <c r="AN1205" s="197"/>
      <c r="AO1205" s="197"/>
      <c r="AP1205" s="197"/>
    </row>
    <row r="1206" spans="5:42" x14ac:dyDescent="0.25">
      <c r="AB1206" s="196"/>
      <c r="AC1206" s="197"/>
      <c r="AD1206" s="197"/>
      <c r="AE1206" s="197"/>
      <c r="AF1206" s="197"/>
      <c r="AG1206" s="197"/>
      <c r="AH1206" s="197"/>
      <c r="AI1206" s="197"/>
      <c r="AJ1206" s="197"/>
      <c r="AK1206" s="197"/>
      <c r="AL1206" s="197"/>
      <c r="AM1206" s="197"/>
      <c r="AN1206" s="197"/>
      <c r="AO1206" s="197"/>
      <c r="AP1206" s="197"/>
    </row>
    <row r="1207" spans="5:42" x14ac:dyDescent="0.25">
      <c r="AB1207" s="196"/>
      <c r="AC1207" s="197"/>
      <c r="AD1207" s="197"/>
      <c r="AE1207" s="197"/>
      <c r="AF1207" s="197"/>
      <c r="AG1207" s="197"/>
      <c r="AH1207" s="197"/>
      <c r="AI1207" s="197"/>
      <c r="AJ1207" s="197"/>
      <c r="AK1207" s="197"/>
      <c r="AL1207" s="197"/>
      <c r="AM1207" s="197"/>
      <c r="AN1207" s="197"/>
      <c r="AO1207" s="197"/>
      <c r="AP1207" s="197"/>
    </row>
    <row r="1208" spans="5:42" x14ac:dyDescent="0.25">
      <c r="AB1208" s="196"/>
      <c r="AC1208" s="197"/>
      <c r="AD1208" s="197"/>
      <c r="AE1208" s="197"/>
      <c r="AF1208" s="197"/>
      <c r="AG1208" s="197"/>
      <c r="AH1208" s="197"/>
      <c r="AI1208" s="197"/>
      <c r="AJ1208" s="197"/>
      <c r="AK1208" s="197"/>
      <c r="AL1208" s="197"/>
      <c r="AM1208" s="197"/>
      <c r="AN1208" s="197"/>
      <c r="AO1208" s="197"/>
      <c r="AP1208" s="197"/>
    </row>
    <row r="1209" spans="5:42" x14ac:dyDescent="0.25">
      <c r="AB1209" s="196"/>
      <c r="AC1209" s="197"/>
      <c r="AD1209" s="197"/>
      <c r="AE1209" s="197"/>
      <c r="AF1209" s="197"/>
      <c r="AG1209" s="197"/>
      <c r="AH1209" s="197"/>
      <c r="AI1209" s="197"/>
      <c r="AJ1209" s="197"/>
      <c r="AK1209" s="197"/>
      <c r="AL1209" s="197"/>
      <c r="AM1209" s="197"/>
      <c r="AN1209" s="197"/>
      <c r="AO1209" s="197"/>
      <c r="AP1209" s="197"/>
    </row>
    <row r="1210" spans="5:42" x14ac:dyDescent="0.25">
      <c r="AB1210" s="196"/>
      <c r="AC1210" s="197"/>
      <c r="AD1210" s="197"/>
      <c r="AE1210" s="197"/>
      <c r="AF1210" s="197"/>
      <c r="AG1210" s="197"/>
      <c r="AH1210" s="197"/>
      <c r="AI1210" s="197"/>
      <c r="AJ1210" s="197"/>
      <c r="AK1210" s="197"/>
      <c r="AL1210" s="197"/>
      <c r="AM1210" s="197"/>
      <c r="AN1210" s="197"/>
      <c r="AO1210" s="197"/>
      <c r="AP1210" s="197"/>
    </row>
    <row r="1211" spans="5:42" x14ac:dyDescent="0.25">
      <c r="AB1211" s="196"/>
      <c r="AC1211" s="197"/>
      <c r="AD1211" s="197"/>
      <c r="AE1211" s="197"/>
      <c r="AF1211" s="197"/>
      <c r="AG1211" s="197"/>
      <c r="AH1211" s="197"/>
      <c r="AI1211" s="197"/>
      <c r="AJ1211" s="197"/>
      <c r="AK1211" s="197"/>
      <c r="AL1211" s="197"/>
      <c r="AM1211" s="197"/>
      <c r="AN1211" s="197"/>
      <c r="AO1211" s="197"/>
      <c r="AP1211" s="197"/>
    </row>
    <row r="1212" spans="5:42" x14ac:dyDescent="0.25">
      <c r="AB1212" s="196"/>
      <c r="AC1212" s="197"/>
      <c r="AD1212" s="197"/>
      <c r="AE1212" s="197"/>
      <c r="AF1212" s="197"/>
      <c r="AG1212" s="197"/>
      <c r="AH1212" s="197"/>
      <c r="AI1212" s="197"/>
      <c r="AJ1212" s="197"/>
      <c r="AK1212" s="197"/>
      <c r="AL1212" s="197"/>
      <c r="AM1212" s="197"/>
      <c r="AN1212" s="197"/>
      <c r="AO1212" s="197"/>
      <c r="AP1212" s="197"/>
    </row>
    <row r="1213" spans="5:42" x14ac:dyDescent="0.25">
      <c r="AB1213" s="196"/>
      <c r="AC1213" s="197"/>
      <c r="AD1213" s="197"/>
      <c r="AE1213" s="197"/>
      <c r="AF1213" s="197"/>
      <c r="AG1213" s="197"/>
      <c r="AH1213" s="197"/>
      <c r="AI1213" s="197"/>
      <c r="AJ1213" s="197"/>
      <c r="AK1213" s="197"/>
      <c r="AL1213" s="197"/>
      <c r="AM1213" s="197"/>
      <c r="AN1213" s="197"/>
      <c r="AO1213" s="197"/>
      <c r="AP1213" s="197"/>
    </row>
    <row r="1214" spans="5:42" x14ac:dyDescent="0.25">
      <c r="AB1214" s="196"/>
      <c r="AC1214" s="197"/>
      <c r="AD1214" s="197"/>
      <c r="AE1214" s="197"/>
      <c r="AF1214" s="197"/>
      <c r="AG1214" s="197"/>
      <c r="AH1214" s="197"/>
      <c r="AI1214" s="197"/>
      <c r="AJ1214" s="197"/>
      <c r="AK1214" s="197"/>
      <c r="AL1214" s="197"/>
      <c r="AM1214" s="197"/>
      <c r="AN1214" s="197"/>
      <c r="AO1214" s="197"/>
      <c r="AP1214" s="197"/>
    </row>
    <row r="1215" spans="5:42" x14ac:dyDescent="0.25">
      <c r="AB1215" s="196"/>
      <c r="AC1215" s="197"/>
      <c r="AD1215" s="197"/>
      <c r="AE1215" s="197"/>
      <c r="AF1215" s="197"/>
      <c r="AG1215" s="197"/>
      <c r="AH1215" s="197"/>
      <c r="AI1215" s="197"/>
      <c r="AJ1215" s="197"/>
      <c r="AK1215" s="197"/>
      <c r="AL1215" s="197"/>
      <c r="AM1215" s="197"/>
      <c r="AN1215" s="197"/>
      <c r="AO1215" s="197"/>
      <c r="AP1215" s="197"/>
    </row>
    <row r="1216" spans="5:42" x14ac:dyDescent="0.25">
      <c r="AB1216" s="196"/>
      <c r="AC1216" s="197"/>
      <c r="AD1216" s="197"/>
      <c r="AE1216" s="197"/>
      <c r="AF1216" s="197"/>
      <c r="AG1216" s="197"/>
      <c r="AH1216" s="197"/>
      <c r="AI1216" s="197"/>
      <c r="AJ1216" s="197"/>
      <c r="AK1216" s="197"/>
      <c r="AL1216" s="197"/>
      <c r="AM1216" s="197"/>
      <c r="AN1216" s="197"/>
      <c r="AO1216" s="197"/>
      <c r="AP1216" s="197"/>
    </row>
    <row r="1217" spans="28:42" x14ac:dyDescent="0.25">
      <c r="AB1217" s="196"/>
      <c r="AC1217" s="197"/>
      <c r="AD1217" s="197"/>
      <c r="AE1217" s="197"/>
      <c r="AF1217" s="197"/>
      <c r="AG1217" s="197"/>
      <c r="AH1217" s="197"/>
      <c r="AI1217" s="197"/>
      <c r="AJ1217" s="197"/>
      <c r="AK1217" s="197"/>
      <c r="AL1217" s="197"/>
      <c r="AM1217" s="197"/>
      <c r="AN1217" s="197"/>
      <c r="AO1217" s="197"/>
      <c r="AP1217" s="197"/>
    </row>
    <row r="1218" spans="28:42" x14ac:dyDescent="0.25">
      <c r="AB1218" s="196"/>
      <c r="AC1218" s="197"/>
      <c r="AD1218" s="197"/>
      <c r="AE1218" s="197"/>
      <c r="AF1218" s="197"/>
      <c r="AG1218" s="197"/>
      <c r="AH1218" s="197"/>
      <c r="AI1218" s="197"/>
      <c r="AJ1218" s="197"/>
      <c r="AK1218" s="197"/>
      <c r="AL1218" s="197"/>
      <c r="AM1218" s="197"/>
      <c r="AN1218" s="197"/>
      <c r="AO1218" s="197"/>
      <c r="AP1218" s="197"/>
    </row>
    <row r="1219" spans="28:42" x14ac:dyDescent="0.25">
      <c r="AB1219" s="196"/>
      <c r="AC1219" s="197"/>
      <c r="AD1219" s="197"/>
      <c r="AE1219" s="197"/>
      <c r="AF1219" s="197"/>
      <c r="AG1219" s="197"/>
      <c r="AH1219" s="197"/>
      <c r="AI1219" s="197"/>
      <c r="AJ1219" s="197"/>
      <c r="AK1219" s="197"/>
      <c r="AL1219" s="197"/>
      <c r="AM1219" s="197"/>
      <c r="AN1219" s="197"/>
      <c r="AO1219" s="197"/>
      <c r="AP1219" s="197"/>
    </row>
    <row r="1220" spans="28:42" x14ac:dyDescent="0.25">
      <c r="AB1220" s="196"/>
      <c r="AC1220" s="197"/>
      <c r="AD1220" s="197"/>
      <c r="AE1220" s="197"/>
      <c r="AF1220" s="197"/>
      <c r="AG1220" s="197"/>
      <c r="AH1220" s="197"/>
      <c r="AI1220" s="197"/>
      <c r="AJ1220" s="197"/>
      <c r="AK1220" s="197"/>
      <c r="AL1220" s="197"/>
      <c r="AM1220" s="197"/>
      <c r="AN1220" s="197"/>
      <c r="AO1220" s="197"/>
      <c r="AP1220" s="197"/>
    </row>
    <row r="1221" spans="28:42" x14ac:dyDescent="0.25">
      <c r="AB1221" s="196"/>
      <c r="AC1221" s="197"/>
      <c r="AD1221" s="197"/>
      <c r="AE1221" s="197"/>
      <c r="AF1221" s="197"/>
      <c r="AG1221" s="197"/>
      <c r="AH1221" s="197"/>
      <c r="AI1221" s="197"/>
      <c r="AJ1221" s="197"/>
      <c r="AK1221" s="197"/>
      <c r="AL1221" s="197"/>
      <c r="AM1221" s="197"/>
      <c r="AN1221" s="197"/>
      <c r="AO1221" s="197"/>
      <c r="AP1221" s="197"/>
    </row>
    <row r="1222" spans="28:42" x14ac:dyDescent="0.25">
      <c r="AB1222" s="196"/>
      <c r="AC1222" s="197"/>
      <c r="AD1222" s="197"/>
      <c r="AE1222" s="197"/>
      <c r="AF1222" s="197"/>
      <c r="AG1222" s="197"/>
      <c r="AH1222" s="197"/>
      <c r="AI1222" s="197"/>
      <c r="AJ1222" s="197"/>
      <c r="AK1222" s="197"/>
      <c r="AL1222" s="197"/>
      <c r="AM1222" s="197"/>
      <c r="AN1222" s="197"/>
      <c r="AO1222" s="197"/>
      <c r="AP1222" s="197"/>
    </row>
    <row r="1223" spans="28:42" x14ac:dyDescent="0.25">
      <c r="AB1223" s="196"/>
      <c r="AC1223" s="197"/>
      <c r="AD1223" s="197"/>
      <c r="AE1223" s="197"/>
      <c r="AF1223" s="197"/>
      <c r="AG1223" s="197"/>
      <c r="AH1223" s="197"/>
      <c r="AI1223" s="197"/>
      <c r="AJ1223" s="197"/>
      <c r="AK1223" s="197"/>
      <c r="AL1223" s="197"/>
      <c r="AM1223" s="197"/>
      <c r="AN1223" s="197"/>
      <c r="AO1223" s="197"/>
      <c r="AP1223" s="197"/>
    </row>
    <row r="1224" spans="28:42" x14ac:dyDescent="0.25">
      <c r="AB1224" s="196"/>
      <c r="AC1224" s="197"/>
      <c r="AD1224" s="197"/>
      <c r="AE1224" s="197"/>
      <c r="AF1224" s="197"/>
      <c r="AG1224" s="197"/>
      <c r="AH1224" s="197"/>
      <c r="AI1224" s="197"/>
      <c r="AJ1224" s="197"/>
      <c r="AK1224" s="197"/>
      <c r="AL1224" s="197"/>
      <c r="AM1224" s="197"/>
      <c r="AN1224" s="197"/>
      <c r="AO1224" s="197"/>
      <c r="AP1224" s="197"/>
    </row>
    <row r="1225" spans="28:42" x14ac:dyDescent="0.25">
      <c r="AB1225" s="196"/>
      <c r="AC1225" s="197"/>
      <c r="AD1225" s="197"/>
      <c r="AE1225" s="197"/>
      <c r="AF1225" s="197"/>
      <c r="AG1225" s="197"/>
      <c r="AH1225" s="197"/>
      <c r="AI1225" s="197"/>
      <c r="AJ1225" s="197"/>
      <c r="AK1225" s="197"/>
      <c r="AL1225" s="197"/>
      <c r="AM1225" s="197"/>
      <c r="AN1225" s="197"/>
      <c r="AO1225" s="197"/>
      <c r="AP1225" s="197"/>
    </row>
    <row r="1226" spans="28:42" x14ac:dyDescent="0.25">
      <c r="AB1226" s="196"/>
      <c r="AC1226" s="197"/>
      <c r="AD1226" s="197"/>
      <c r="AE1226" s="197"/>
      <c r="AF1226" s="197"/>
      <c r="AG1226" s="197"/>
      <c r="AH1226" s="197"/>
      <c r="AI1226" s="197"/>
      <c r="AJ1226" s="197"/>
      <c r="AK1226" s="197"/>
      <c r="AL1226" s="197"/>
      <c r="AM1226" s="197"/>
      <c r="AN1226" s="197"/>
      <c r="AO1226" s="197"/>
      <c r="AP1226" s="197"/>
    </row>
    <row r="1227" spans="28:42" x14ac:dyDescent="0.25">
      <c r="AB1227" s="196"/>
      <c r="AC1227" s="197"/>
      <c r="AD1227" s="197"/>
      <c r="AE1227" s="197"/>
      <c r="AF1227" s="197"/>
      <c r="AG1227" s="197"/>
      <c r="AH1227" s="197"/>
      <c r="AI1227" s="197"/>
      <c r="AJ1227" s="197"/>
      <c r="AK1227" s="197"/>
      <c r="AL1227" s="197"/>
      <c r="AM1227" s="197"/>
      <c r="AN1227" s="197"/>
      <c r="AO1227" s="197"/>
      <c r="AP1227" s="197"/>
    </row>
    <row r="1228" spans="28:42" x14ac:dyDescent="0.25">
      <c r="AB1228" s="196"/>
      <c r="AC1228" s="197"/>
      <c r="AD1228" s="197"/>
      <c r="AE1228" s="197"/>
      <c r="AF1228" s="197"/>
      <c r="AG1228" s="197"/>
      <c r="AH1228" s="197"/>
      <c r="AI1228" s="197"/>
      <c r="AJ1228" s="197"/>
      <c r="AK1228" s="197"/>
      <c r="AL1228" s="197"/>
      <c r="AM1228" s="197"/>
      <c r="AN1228" s="197"/>
      <c r="AO1228" s="197"/>
      <c r="AP1228" s="197"/>
    </row>
    <row r="1229" spans="28:42" x14ac:dyDescent="0.25">
      <c r="AB1229" s="196"/>
      <c r="AC1229" s="197"/>
      <c r="AD1229" s="197"/>
      <c r="AE1229" s="197"/>
      <c r="AF1229" s="197"/>
      <c r="AG1229" s="197"/>
      <c r="AH1229" s="197"/>
      <c r="AI1229" s="197"/>
      <c r="AJ1229" s="197"/>
      <c r="AK1229" s="197"/>
      <c r="AL1229" s="197"/>
      <c r="AM1229" s="197"/>
      <c r="AN1229" s="197"/>
      <c r="AO1229" s="197"/>
      <c r="AP1229" s="197"/>
    </row>
    <row r="1230" spans="28:42" x14ac:dyDescent="0.25">
      <c r="AB1230" s="196"/>
      <c r="AC1230" s="197"/>
      <c r="AD1230" s="197"/>
      <c r="AE1230" s="197"/>
      <c r="AF1230" s="197"/>
      <c r="AG1230" s="197"/>
      <c r="AH1230" s="197"/>
      <c r="AI1230" s="197"/>
      <c r="AJ1230" s="197"/>
      <c r="AK1230" s="197"/>
      <c r="AL1230" s="197"/>
      <c r="AM1230" s="197"/>
      <c r="AN1230" s="197"/>
      <c r="AO1230" s="197"/>
      <c r="AP1230" s="197"/>
    </row>
    <row r="1231" spans="28:42" x14ac:dyDescent="0.25">
      <c r="AB1231" s="196"/>
      <c r="AC1231" s="197"/>
      <c r="AD1231" s="197"/>
      <c r="AE1231" s="197"/>
      <c r="AF1231" s="197"/>
      <c r="AG1231" s="197"/>
      <c r="AH1231" s="197"/>
      <c r="AI1231" s="197"/>
      <c r="AJ1231" s="197"/>
      <c r="AK1231" s="197"/>
      <c r="AL1231" s="197"/>
      <c r="AM1231" s="197"/>
      <c r="AN1231" s="197"/>
      <c r="AO1231" s="197"/>
      <c r="AP1231" s="197"/>
    </row>
    <row r="1232" spans="28:42" x14ac:dyDescent="0.25">
      <c r="AB1232" s="196"/>
      <c r="AC1232" s="197"/>
      <c r="AD1232" s="197"/>
      <c r="AE1232" s="197"/>
      <c r="AF1232" s="197"/>
      <c r="AG1232" s="197"/>
      <c r="AH1232" s="197"/>
      <c r="AI1232" s="197"/>
      <c r="AJ1232" s="197"/>
      <c r="AK1232" s="197"/>
      <c r="AL1232" s="197"/>
      <c r="AM1232" s="197"/>
      <c r="AN1232" s="197"/>
      <c r="AO1232" s="197"/>
      <c r="AP1232" s="197"/>
    </row>
    <row r="1233" spans="28:42" x14ac:dyDescent="0.25">
      <c r="AB1233" s="196"/>
      <c r="AC1233" s="197"/>
      <c r="AD1233" s="197"/>
      <c r="AE1233" s="197"/>
      <c r="AF1233" s="197"/>
      <c r="AG1233" s="197"/>
      <c r="AH1233" s="197"/>
      <c r="AI1233" s="197"/>
      <c r="AJ1233" s="197"/>
      <c r="AK1233" s="197"/>
      <c r="AL1233" s="197"/>
      <c r="AM1233" s="197"/>
      <c r="AN1233" s="197"/>
      <c r="AO1233" s="197"/>
      <c r="AP1233" s="197"/>
    </row>
    <row r="1234" spans="28:42" x14ac:dyDescent="0.25">
      <c r="AB1234" s="196"/>
      <c r="AC1234" s="197"/>
      <c r="AD1234" s="197"/>
      <c r="AE1234" s="197"/>
      <c r="AF1234" s="197"/>
      <c r="AG1234" s="197"/>
      <c r="AH1234" s="197"/>
      <c r="AI1234" s="197"/>
      <c r="AJ1234" s="197"/>
      <c r="AK1234" s="197"/>
      <c r="AL1234" s="197"/>
      <c r="AM1234" s="197"/>
      <c r="AN1234" s="197"/>
      <c r="AO1234" s="197"/>
      <c r="AP1234" s="197"/>
    </row>
    <row r="1235" spans="28:42" x14ac:dyDescent="0.25">
      <c r="AB1235" s="196"/>
      <c r="AC1235" s="197"/>
      <c r="AD1235" s="197"/>
      <c r="AE1235" s="197"/>
      <c r="AF1235" s="197"/>
      <c r="AG1235" s="197"/>
      <c r="AH1235" s="197"/>
      <c r="AI1235" s="197"/>
      <c r="AJ1235" s="197"/>
      <c r="AK1235" s="197"/>
      <c r="AL1235" s="197"/>
      <c r="AM1235" s="197"/>
      <c r="AN1235" s="197"/>
      <c r="AO1235" s="197"/>
      <c r="AP1235" s="197"/>
    </row>
    <row r="1236" spans="28:42" x14ac:dyDescent="0.25">
      <c r="AB1236" s="196"/>
      <c r="AC1236" s="197"/>
      <c r="AD1236" s="197"/>
      <c r="AE1236" s="197"/>
      <c r="AF1236" s="197"/>
      <c r="AG1236" s="197"/>
      <c r="AH1236" s="197"/>
      <c r="AI1236" s="197"/>
      <c r="AJ1236" s="197"/>
      <c r="AK1236" s="197"/>
      <c r="AL1236" s="197"/>
      <c r="AM1236" s="197"/>
      <c r="AN1236" s="197"/>
      <c r="AO1236" s="197"/>
      <c r="AP1236" s="197"/>
    </row>
    <row r="1237" spans="28:42" x14ac:dyDescent="0.25">
      <c r="AB1237" s="196"/>
      <c r="AC1237" s="197"/>
      <c r="AD1237" s="197"/>
      <c r="AE1237" s="197"/>
      <c r="AF1237" s="197"/>
      <c r="AG1237" s="197"/>
      <c r="AH1237" s="197"/>
      <c r="AI1237" s="197"/>
      <c r="AJ1237" s="197"/>
      <c r="AK1237" s="197"/>
      <c r="AL1237" s="197"/>
      <c r="AM1237" s="197"/>
      <c r="AN1237" s="197"/>
      <c r="AO1237" s="197"/>
      <c r="AP1237" s="197"/>
    </row>
    <row r="1238" spans="28:42" x14ac:dyDescent="0.25">
      <c r="AB1238" s="196"/>
      <c r="AC1238" s="197"/>
      <c r="AD1238" s="197"/>
      <c r="AE1238" s="197"/>
      <c r="AF1238" s="197"/>
      <c r="AG1238" s="197"/>
      <c r="AH1238" s="197"/>
      <c r="AI1238" s="197"/>
      <c r="AJ1238" s="197"/>
      <c r="AK1238" s="197"/>
      <c r="AL1238" s="197"/>
      <c r="AM1238" s="197"/>
      <c r="AN1238" s="197"/>
      <c r="AO1238" s="197"/>
      <c r="AP1238" s="197"/>
    </row>
    <row r="1239" spans="28:42" x14ac:dyDescent="0.25">
      <c r="AB1239" s="196"/>
      <c r="AC1239" s="197"/>
      <c r="AD1239" s="197"/>
      <c r="AE1239" s="197"/>
      <c r="AF1239" s="197"/>
      <c r="AG1239" s="197"/>
      <c r="AH1239" s="197"/>
      <c r="AI1239" s="197"/>
      <c r="AJ1239" s="197"/>
      <c r="AK1239" s="197"/>
      <c r="AL1239" s="197"/>
      <c r="AM1239" s="197"/>
      <c r="AN1239" s="197"/>
      <c r="AO1239" s="197"/>
      <c r="AP1239" s="197"/>
    </row>
    <row r="1240" spans="28:42" x14ac:dyDescent="0.25">
      <c r="AB1240" s="196"/>
      <c r="AC1240" s="197"/>
      <c r="AD1240" s="197"/>
      <c r="AE1240" s="197"/>
      <c r="AF1240" s="197"/>
      <c r="AG1240" s="197"/>
      <c r="AH1240" s="197"/>
      <c r="AI1240" s="197"/>
      <c r="AJ1240" s="197"/>
      <c r="AK1240" s="197"/>
      <c r="AL1240" s="197"/>
      <c r="AM1240" s="197"/>
      <c r="AN1240" s="197"/>
      <c r="AO1240" s="197"/>
      <c r="AP1240" s="197"/>
    </row>
    <row r="1241" spans="28:42" x14ac:dyDescent="0.25">
      <c r="AB1241" s="196"/>
      <c r="AC1241" s="197"/>
      <c r="AD1241" s="197"/>
      <c r="AE1241" s="197"/>
      <c r="AF1241" s="197"/>
      <c r="AG1241" s="197"/>
      <c r="AH1241" s="197"/>
      <c r="AI1241" s="197"/>
      <c r="AJ1241" s="197"/>
      <c r="AK1241" s="197"/>
      <c r="AL1241" s="197"/>
      <c r="AM1241" s="197"/>
      <c r="AN1241" s="197"/>
      <c r="AO1241" s="197"/>
      <c r="AP1241" s="197"/>
    </row>
    <row r="1242" spans="28:42" x14ac:dyDescent="0.25">
      <c r="AB1242" s="196"/>
      <c r="AC1242" s="197"/>
      <c r="AD1242" s="197"/>
      <c r="AE1242" s="197"/>
      <c r="AF1242" s="197"/>
      <c r="AG1242" s="197"/>
      <c r="AH1242" s="197"/>
      <c r="AI1242" s="197"/>
      <c r="AJ1242" s="197"/>
      <c r="AK1242" s="197"/>
      <c r="AL1242" s="197"/>
      <c r="AM1242" s="197"/>
      <c r="AN1242" s="197"/>
      <c r="AO1242" s="197"/>
      <c r="AP1242" s="197"/>
    </row>
    <row r="1243" spans="28:42" x14ac:dyDescent="0.25">
      <c r="AB1243" s="196"/>
      <c r="AC1243" s="197"/>
      <c r="AD1243" s="197"/>
      <c r="AE1243" s="197"/>
      <c r="AF1243" s="197"/>
      <c r="AG1243" s="197"/>
      <c r="AH1243" s="197"/>
      <c r="AI1243" s="197"/>
      <c r="AJ1243" s="197"/>
      <c r="AK1243" s="197"/>
      <c r="AL1243" s="197"/>
      <c r="AM1243" s="197"/>
      <c r="AN1243" s="197"/>
      <c r="AO1243" s="197"/>
      <c r="AP1243" s="197"/>
    </row>
    <row r="1244" spans="28:42" x14ac:dyDescent="0.25">
      <c r="AB1244" s="196"/>
      <c r="AC1244" s="197"/>
      <c r="AD1244" s="197"/>
      <c r="AE1244" s="197"/>
      <c r="AF1244" s="197"/>
      <c r="AG1244" s="197"/>
      <c r="AH1244" s="197"/>
      <c r="AI1244" s="197"/>
      <c r="AJ1244" s="197"/>
      <c r="AK1244" s="197"/>
      <c r="AL1244" s="197"/>
      <c r="AM1244" s="197"/>
      <c r="AN1244" s="197"/>
      <c r="AO1244" s="197"/>
      <c r="AP1244" s="197"/>
    </row>
    <row r="1245" spans="28:42" x14ac:dyDescent="0.25">
      <c r="AB1245" s="196"/>
      <c r="AC1245" s="197"/>
      <c r="AD1245" s="197"/>
      <c r="AE1245" s="197"/>
      <c r="AF1245" s="197"/>
      <c r="AG1245" s="197"/>
      <c r="AH1245" s="197"/>
      <c r="AI1245" s="197"/>
      <c r="AJ1245" s="197"/>
      <c r="AK1245" s="197"/>
      <c r="AL1245" s="197"/>
      <c r="AM1245" s="197"/>
      <c r="AN1245" s="197"/>
      <c r="AO1245" s="197"/>
      <c r="AP1245" s="197"/>
    </row>
    <row r="1246" spans="28:42" x14ac:dyDescent="0.25">
      <c r="AB1246" s="196"/>
      <c r="AC1246" s="197"/>
      <c r="AD1246" s="197"/>
      <c r="AE1246" s="197"/>
      <c r="AF1246" s="197"/>
      <c r="AG1246" s="197"/>
      <c r="AH1246" s="197"/>
      <c r="AI1246" s="197"/>
      <c r="AJ1246" s="197"/>
      <c r="AK1246" s="197"/>
      <c r="AL1246" s="197"/>
      <c r="AM1246" s="197"/>
      <c r="AN1246" s="197"/>
      <c r="AO1246" s="197"/>
      <c r="AP1246" s="197"/>
    </row>
    <row r="1247" spans="28:42" x14ac:dyDescent="0.25">
      <c r="AB1247" s="196"/>
      <c r="AC1247" s="197"/>
      <c r="AD1247" s="197"/>
      <c r="AE1247" s="197"/>
      <c r="AF1247" s="197"/>
      <c r="AG1247" s="197"/>
      <c r="AH1247" s="197"/>
      <c r="AI1247" s="197"/>
      <c r="AJ1247" s="197"/>
      <c r="AK1247" s="197"/>
      <c r="AL1247" s="197"/>
      <c r="AM1247" s="197"/>
      <c r="AN1247" s="197"/>
      <c r="AO1247" s="197"/>
      <c r="AP1247" s="197"/>
    </row>
    <row r="1248" spans="28:42" x14ac:dyDescent="0.25">
      <c r="AB1248" s="196"/>
      <c r="AC1248" s="197"/>
      <c r="AD1248" s="197"/>
      <c r="AE1248" s="197"/>
      <c r="AF1248" s="197"/>
      <c r="AG1248" s="197"/>
      <c r="AH1248" s="197"/>
      <c r="AI1248" s="197"/>
      <c r="AJ1248" s="197"/>
      <c r="AK1248" s="197"/>
      <c r="AL1248" s="197"/>
      <c r="AM1248" s="197"/>
      <c r="AN1248" s="197"/>
      <c r="AO1248" s="197"/>
      <c r="AP1248" s="197"/>
    </row>
    <row r="1249" spans="28:42" x14ac:dyDescent="0.25">
      <c r="AB1249" s="196"/>
      <c r="AC1249" s="197"/>
      <c r="AD1249" s="197"/>
      <c r="AE1249" s="197"/>
      <c r="AF1249" s="197"/>
      <c r="AG1249" s="197"/>
      <c r="AH1249" s="197"/>
      <c r="AI1249" s="197"/>
      <c r="AJ1249" s="197"/>
      <c r="AK1249" s="197"/>
      <c r="AL1249" s="197"/>
      <c r="AM1249" s="197"/>
      <c r="AN1249" s="197"/>
      <c r="AO1249" s="197"/>
      <c r="AP1249" s="197"/>
    </row>
    <row r="1250" spans="28:42" x14ac:dyDescent="0.25">
      <c r="AB1250" s="196"/>
      <c r="AC1250" s="197"/>
      <c r="AD1250" s="197"/>
      <c r="AE1250" s="197"/>
      <c r="AF1250" s="197"/>
      <c r="AG1250" s="197"/>
      <c r="AH1250" s="197"/>
      <c r="AI1250" s="197"/>
      <c r="AJ1250" s="197"/>
      <c r="AK1250" s="197"/>
      <c r="AL1250" s="197"/>
      <c r="AM1250" s="197"/>
      <c r="AN1250" s="197"/>
      <c r="AO1250" s="197"/>
      <c r="AP1250" s="197"/>
    </row>
    <row r="1251" spans="28:42" x14ac:dyDescent="0.25">
      <c r="AB1251" s="196"/>
      <c r="AC1251" s="197"/>
      <c r="AD1251" s="197"/>
      <c r="AE1251" s="197"/>
      <c r="AF1251" s="197"/>
      <c r="AG1251" s="197"/>
      <c r="AH1251" s="197"/>
      <c r="AI1251" s="197"/>
      <c r="AJ1251" s="197"/>
      <c r="AK1251" s="197"/>
      <c r="AL1251" s="197"/>
      <c r="AM1251" s="197"/>
      <c r="AN1251" s="197"/>
      <c r="AO1251" s="197"/>
      <c r="AP1251" s="197"/>
    </row>
    <row r="1252" spans="28:42" x14ac:dyDescent="0.25">
      <c r="AB1252" s="196"/>
      <c r="AC1252" s="197"/>
      <c r="AD1252" s="197"/>
      <c r="AE1252" s="197"/>
      <c r="AF1252" s="197"/>
      <c r="AG1252" s="197"/>
      <c r="AH1252" s="197"/>
      <c r="AI1252" s="197"/>
      <c r="AJ1252" s="197"/>
      <c r="AK1252" s="197"/>
      <c r="AL1252" s="197"/>
      <c r="AM1252" s="197"/>
      <c r="AN1252" s="197"/>
      <c r="AO1252" s="197"/>
      <c r="AP1252" s="197"/>
    </row>
    <row r="1253" spans="28:42" x14ac:dyDescent="0.25">
      <c r="AB1253" s="196"/>
      <c r="AC1253" s="197"/>
      <c r="AD1253" s="197"/>
      <c r="AE1253" s="197"/>
      <c r="AF1253" s="197"/>
      <c r="AG1253" s="197"/>
      <c r="AH1253" s="197"/>
      <c r="AI1253" s="197"/>
      <c r="AJ1253" s="197"/>
      <c r="AK1253" s="197"/>
      <c r="AL1253" s="197"/>
      <c r="AM1253" s="197"/>
      <c r="AN1253" s="197"/>
      <c r="AO1253" s="197"/>
      <c r="AP1253" s="197"/>
    </row>
    <row r="1254" spans="28:42" x14ac:dyDescent="0.25">
      <c r="AB1254" s="196"/>
      <c r="AC1254" s="197"/>
      <c r="AD1254" s="197"/>
      <c r="AE1254" s="197"/>
      <c r="AF1254" s="197"/>
      <c r="AG1254" s="197"/>
      <c r="AH1254" s="197"/>
      <c r="AI1254" s="197"/>
      <c r="AJ1254" s="197"/>
      <c r="AK1254" s="197"/>
      <c r="AL1254" s="197"/>
      <c r="AM1254" s="197"/>
      <c r="AN1254" s="197"/>
      <c r="AO1254" s="197"/>
      <c r="AP1254" s="197"/>
    </row>
    <row r="1255" spans="28:42" x14ac:dyDescent="0.25">
      <c r="AB1255" s="196"/>
      <c r="AC1255" s="197"/>
      <c r="AD1255" s="197"/>
      <c r="AE1255" s="197"/>
      <c r="AF1255" s="197"/>
      <c r="AG1255" s="197"/>
      <c r="AH1255" s="197"/>
      <c r="AI1255" s="197"/>
      <c r="AJ1255" s="197"/>
      <c r="AK1255" s="197"/>
      <c r="AL1255" s="197"/>
      <c r="AM1255" s="197"/>
      <c r="AN1255" s="197"/>
      <c r="AO1255" s="197"/>
      <c r="AP1255" s="197"/>
    </row>
    <row r="1256" spans="28:42" x14ac:dyDescent="0.25">
      <c r="AB1256" s="196"/>
      <c r="AC1256" s="197"/>
      <c r="AD1256" s="197"/>
      <c r="AE1256" s="197"/>
      <c r="AF1256" s="197"/>
      <c r="AG1256" s="197"/>
      <c r="AH1256" s="197"/>
      <c r="AI1256" s="197"/>
      <c r="AJ1256" s="197"/>
      <c r="AK1256" s="197"/>
      <c r="AL1256" s="197"/>
      <c r="AM1256" s="197"/>
      <c r="AN1256" s="197"/>
      <c r="AO1256" s="197"/>
      <c r="AP1256" s="197"/>
    </row>
    <row r="1257" spans="28:42" x14ac:dyDescent="0.25">
      <c r="AB1257" s="196"/>
      <c r="AC1257" s="197"/>
      <c r="AD1257" s="197"/>
      <c r="AE1257" s="197"/>
      <c r="AF1257" s="197"/>
      <c r="AG1257" s="197"/>
      <c r="AH1257" s="197"/>
      <c r="AI1257" s="197"/>
      <c r="AJ1257" s="197"/>
      <c r="AK1257" s="197"/>
      <c r="AL1257" s="197"/>
      <c r="AM1257" s="197"/>
      <c r="AN1257" s="197"/>
      <c r="AO1257" s="197"/>
      <c r="AP1257" s="197"/>
    </row>
    <row r="1258" spans="28:42" x14ac:dyDescent="0.25">
      <c r="AB1258" s="196"/>
      <c r="AC1258" s="197"/>
      <c r="AD1258" s="197"/>
      <c r="AE1258" s="197"/>
      <c r="AF1258" s="197"/>
      <c r="AG1258" s="197"/>
      <c r="AH1258" s="197"/>
      <c r="AI1258" s="197"/>
      <c r="AJ1258" s="197"/>
      <c r="AK1258" s="197"/>
      <c r="AL1258" s="197"/>
      <c r="AM1258" s="197"/>
      <c r="AN1258" s="197"/>
      <c r="AO1258" s="197"/>
      <c r="AP1258" s="197"/>
    </row>
    <row r="1259" spans="28:42" x14ac:dyDescent="0.25">
      <c r="AB1259" s="196"/>
      <c r="AC1259" s="197"/>
      <c r="AD1259" s="197"/>
      <c r="AE1259" s="197"/>
      <c r="AF1259" s="197"/>
      <c r="AG1259" s="197"/>
      <c r="AH1259" s="197"/>
      <c r="AI1259" s="197"/>
      <c r="AJ1259" s="197"/>
      <c r="AK1259" s="197"/>
      <c r="AL1259" s="197"/>
      <c r="AM1259" s="197"/>
      <c r="AN1259" s="197"/>
      <c r="AO1259" s="197"/>
      <c r="AP1259" s="197"/>
    </row>
    <row r="1260" spans="28:42" x14ac:dyDescent="0.25">
      <c r="AB1260" s="196"/>
      <c r="AC1260" s="197"/>
      <c r="AD1260" s="197"/>
      <c r="AE1260" s="197"/>
      <c r="AF1260" s="197"/>
      <c r="AG1260" s="197"/>
      <c r="AH1260" s="197"/>
      <c r="AI1260" s="197"/>
      <c r="AJ1260" s="197"/>
      <c r="AK1260" s="197"/>
      <c r="AL1260" s="197"/>
      <c r="AM1260" s="197"/>
      <c r="AN1260" s="197"/>
      <c r="AO1260" s="197"/>
      <c r="AP1260" s="197"/>
    </row>
    <row r="1261" spans="28:42" x14ac:dyDescent="0.25">
      <c r="AB1261" s="196"/>
      <c r="AC1261" s="197"/>
      <c r="AD1261" s="197"/>
      <c r="AE1261" s="197"/>
      <c r="AF1261" s="197"/>
      <c r="AG1261" s="197"/>
      <c r="AH1261" s="197"/>
      <c r="AI1261" s="197"/>
      <c r="AJ1261" s="197"/>
      <c r="AK1261" s="197"/>
      <c r="AL1261" s="197"/>
      <c r="AM1261" s="197"/>
      <c r="AN1261" s="197"/>
      <c r="AO1261" s="197"/>
      <c r="AP1261" s="197"/>
    </row>
    <row r="1262" spans="28:42" x14ac:dyDescent="0.25">
      <c r="AB1262" s="196"/>
      <c r="AC1262" s="197"/>
      <c r="AD1262" s="197"/>
      <c r="AE1262" s="197"/>
      <c r="AF1262" s="197"/>
      <c r="AG1262" s="197"/>
      <c r="AH1262" s="197"/>
      <c r="AI1262" s="197"/>
      <c r="AJ1262" s="197"/>
      <c r="AK1262" s="197"/>
      <c r="AL1262" s="197"/>
      <c r="AM1262" s="197"/>
      <c r="AN1262" s="197"/>
      <c r="AO1262" s="197"/>
      <c r="AP1262" s="197"/>
    </row>
    <row r="1263" spans="28:42" x14ac:dyDescent="0.25">
      <c r="AB1263" s="196"/>
      <c r="AC1263" s="197"/>
      <c r="AD1263" s="197"/>
      <c r="AE1263" s="197"/>
      <c r="AF1263" s="197"/>
      <c r="AG1263" s="197"/>
      <c r="AH1263" s="197"/>
      <c r="AI1263" s="197"/>
      <c r="AJ1263" s="197"/>
      <c r="AK1263" s="197"/>
      <c r="AL1263" s="197"/>
      <c r="AM1263" s="197"/>
      <c r="AN1263" s="197"/>
      <c r="AO1263" s="197"/>
      <c r="AP1263" s="197"/>
    </row>
    <row r="1264" spans="28:42" x14ac:dyDescent="0.25">
      <c r="AB1264" s="196"/>
      <c r="AC1264" s="197"/>
      <c r="AD1264" s="197"/>
      <c r="AE1264" s="197"/>
      <c r="AF1264" s="197"/>
      <c r="AG1264" s="197"/>
      <c r="AH1264" s="197"/>
      <c r="AI1264" s="197"/>
      <c r="AJ1264" s="197"/>
      <c r="AK1264" s="197"/>
      <c r="AL1264" s="197"/>
      <c r="AM1264" s="197"/>
      <c r="AN1264" s="197"/>
      <c r="AO1264" s="197"/>
      <c r="AP1264" s="197"/>
    </row>
    <row r="1265" spans="28:42" x14ac:dyDescent="0.25">
      <c r="AB1265" s="196"/>
      <c r="AC1265" s="197"/>
      <c r="AD1265" s="197"/>
      <c r="AE1265" s="197"/>
      <c r="AF1265" s="197"/>
      <c r="AG1265" s="197"/>
      <c r="AH1265" s="197"/>
      <c r="AI1265" s="197"/>
      <c r="AJ1265" s="197"/>
      <c r="AK1265" s="197"/>
      <c r="AL1265" s="197"/>
      <c r="AM1265" s="197"/>
      <c r="AN1265" s="197"/>
      <c r="AO1265" s="197"/>
      <c r="AP1265" s="197"/>
    </row>
    <row r="1266" spans="28:42" x14ac:dyDescent="0.25">
      <c r="AB1266" s="196"/>
      <c r="AC1266" s="197"/>
      <c r="AD1266" s="197"/>
      <c r="AE1266" s="197"/>
      <c r="AF1266" s="197"/>
      <c r="AG1266" s="197"/>
      <c r="AH1266" s="197"/>
      <c r="AI1266" s="197"/>
      <c r="AJ1266" s="197"/>
      <c r="AK1266" s="197"/>
      <c r="AL1266" s="197"/>
      <c r="AM1266" s="197"/>
      <c r="AN1266" s="197"/>
      <c r="AO1266" s="197"/>
      <c r="AP1266" s="197"/>
    </row>
    <row r="1267" spans="28:42" x14ac:dyDescent="0.25">
      <c r="AB1267" s="196"/>
      <c r="AC1267" s="197"/>
      <c r="AD1267" s="197"/>
      <c r="AE1267" s="197"/>
      <c r="AF1267" s="197"/>
      <c r="AG1267" s="197"/>
      <c r="AH1267" s="197"/>
      <c r="AI1267" s="197"/>
      <c r="AJ1267" s="197"/>
      <c r="AK1267" s="197"/>
      <c r="AL1267" s="197"/>
      <c r="AM1267" s="197"/>
      <c r="AN1267" s="197"/>
      <c r="AO1267" s="197"/>
      <c r="AP1267" s="197"/>
    </row>
    <row r="1268" spans="28:42" x14ac:dyDescent="0.25">
      <c r="AB1268" s="196"/>
      <c r="AC1268" s="197"/>
      <c r="AD1268" s="197"/>
      <c r="AE1268" s="197"/>
      <c r="AF1268" s="197"/>
      <c r="AG1268" s="197"/>
      <c r="AH1268" s="197"/>
      <c r="AI1268" s="197"/>
      <c r="AJ1268" s="197"/>
      <c r="AK1268" s="197"/>
      <c r="AL1268" s="197"/>
      <c r="AM1268" s="197"/>
      <c r="AN1268" s="197"/>
      <c r="AO1268" s="197"/>
      <c r="AP1268" s="197"/>
    </row>
    <row r="1269" spans="28:42" x14ac:dyDescent="0.25">
      <c r="AB1269" s="196"/>
      <c r="AC1269" s="197"/>
      <c r="AD1269" s="197"/>
      <c r="AE1269" s="197"/>
      <c r="AF1269" s="197"/>
      <c r="AG1269" s="197"/>
      <c r="AH1269" s="197"/>
      <c r="AI1269" s="197"/>
      <c r="AJ1269" s="197"/>
      <c r="AK1269" s="197"/>
      <c r="AL1269" s="197"/>
      <c r="AM1269" s="197"/>
      <c r="AN1269" s="197"/>
      <c r="AO1269" s="197"/>
      <c r="AP1269" s="197"/>
    </row>
    <row r="1270" spans="28:42" x14ac:dyDescent="0.25">
      <c r="AB1270" s="196"/>
      <c r="AC1270" s="197"/>
      <c r="AD1270" s="197"/>
      <c r="AE1270" s="197"/>
      <c r="AF1270" s="197"/>
      <c r="AG1270" s="197"/>
      <c r="AH1270" s="197"/>
      <c r="AI1270" s="197"/>
      <c r="AJ1270" s="197"/>
      <c r="AK1270" s="197"/>
      <c r="AL1270" s="197"/>
      <c r="AM1270" s="197"/>
      <c r="AN1270" s="197"/>
      <c r="AO1270" s="197"/>
      <c r="AP1270" s="197"/>
    </row>
    <row r="1271" spans="28:42" x14ac:dyDescent="0.25">
      <c r="AB1271" s="196"/>
      <c r="AC1271" s="197"/>
      <c r="AD1271" s="197"/>
      <c r="AE1271" s="197"/>
      <c r="AF1271" s="197"/>
      <c r="AG1271" s="197"/>
      <c r="AH1271" s="197"/>
      <c r="AI1271" s="197"/>
      <c r="AJ1271" s="197"/>
      <c r="AK1271" s="197"/>
      <c r="AL1271" s="197"/>
      <c r="AM1271" s="197"/>
      <c r="AN1271" s="197"/>
      <c r="AO1271" s="197"/>
      <c r="AP1271" s="197"/>
    </row>
    <row r="1272" spans="28:42" x14ac:dyDescent="0.25">
      <c r="AB1272" s="196"/>
      <c r="AC1272" s="197"/>
      <c r="AD1272" s="197"/>
      <c r="AE1272" s="197"/>
      <c r="AF1272" s="197"/>
      <c r="AG1272" s="197"/>
      <c r="AH1272" s="197"/>
      <c r="AI1272" s="197"/>
      <c r="AJ1272" s="197"/>
      <c r="AK1272" s="197"/>
      <c r="AL1272" s="197"/>
      <c r="AM1272" s="197"/>
      <c r="AN1272" s="197"/>
      <c r="AO1272" s="197"/>
      <c r="AP1272" s="197"/>
    </row>
    <row r="1273" spans="28:42" x14ac:dyDescent="0.25">
      <c r="AB1273" s="196"/>
      <c r="AC1273" s="197"/>
      <c r="AD1273" s="197"/>
      <c r="AE1273" s="197"/>
      <c r="AF1273" s="197"/>
      <c r="AG1273" s="197"/>
      <c r="AH1273" s="197"/>
      <c r="AI1273" s="197"/>
      <c r="AJ1273" s="197"/>
      <c r="AK1273" s="197"/>
      <c r="AL1273" s="197"/>
      <c r="AM1273" s="197"/>
      <c r="AN1273" s="197"/>
      <c r="AO1273" s="197"/>
      <c r="AP1273" s="197"/>
    </row>
    <row r="1274" spans="28:42" x14ac:dyDescent="0.25">
      <c r="AB1274" s="196"/>
      <c r="AC1274" s="197"/>
      <c r="AD1274" s="197"/>
      <c r="AE1274" s="197"/>
      <c r="AF1274" s="197"/>
      <c r="AG1274" s="197"/>
      <c r="AH1274" s="197"/>
      <c r="AI1274" s="197"/>
      <c r="AJ1274" s="197"/>
      <c r="AK1274" s="197"/>
      <c r="AL1274" s="197"/>
      <c r="AM1274" s="197"/>
      <c r="AN1274" s="197"/>
      <c r="AO1274" s="197"/>
      <c r="AP1274" s="197"/>
    </row>
    <row r="1275" spans="28:42" x14ac:dyDescent="0.25">
      <c r="AB1275" s="196"/>
      <c r="AC1275" s="197"/>
      <c r="AD1275" s="197"/>
      <c r="AE1275" s="197"/>
      <c r="AF1275" s="197"/>
      <c r="AG1275" s="197"/>
      <c r="AH1275" s="197"/>
      <c r="AI1275" s="197"/>
      <c r="AJ1275" s="197"/>
      <c r="AK1275" s="197"/>
      <c r="AL1275" s="197"/>
      <c r="AM1275" s="197"/>
      <c r="AN1275" s="197"/>
      <c r="AO1275" s="197"/>
      <c r="AP1275" s="197"/>
    </row>
    <row r="1276" spans="28:42" x14ac:dyDescent="0.25">
      <c r="AB1276" s="196"/>
      <c r="AC1276" s="197"/>
      <c r="AD1276" s="197"/>
      <c r="AE1276" s="197"/>
      <c r="AF1276" s="197"/>
      <c r="AG1276" s="197"/>
      <c r="AH1276" s="197"/>
      <c r="AI1276" s="197"/>
      <c r="AJ1276" s="197"/>
      <c r="AK1276" s="197"/>
      <c r="AL1276" s="197"/>
      <c r="AM1276" s="197"/>
      <c r="AN1276" s="197"/>
      <c r="AO1276" s="197"/>
      <c r="AP1276" s="197"/>
    </row>
    <row r="1277" spans="28:42" x14ac:dyDescent="0.25">
      <c r="AB1277" s="196"/>
      <c r="AC1277" s="197"/>
      <c r="AD1277" s="197"/>
      <c r="AE1277" s="197"/>
      <c r="AF1277" s="197"/>
      <c r="AG1277" s="197"/>
      <c r="AH1277" s="197"/>
      <c r="AI1277" s="197"/>
      <c r="AJ1277" s="197"/>
      <c r="AK1277" s="197"/>
      <c r="AL1277" s="197"/>
      <c r="AM1277" s="197"/>
      <c r="AN1277" s="197"/>
      <c r="AO1277" s="197"/>
      <c r="AP1277" s="197"/>
    </row>
    <row r="1278" spans="28:42" x14ac:dyDescent="0.25">
      <c r="AB1278" s="196"/>
      <c r="AC1278" s="197"/>
      <c r="AD1278" s="197"/>
      <c r="AE1278" s="197"/>
      <c r="AF1278" s="197"/>
      <c r="AG1278" s="197"/>
      <c r="AH1278" s="197"/>
      <c r="AI1278" s="197"/>
      <c r="AJ1278" s="197"/>
      <c r="AK1278" s="197"/>
      <c r="AL1278" s="197"/>
      <c r="AM1278" s="197"/>
      <c r="AN1278" s="197"/>
      <c r="AO1278" s="197"/>
      <c r="AP1278" s="197"/>
    </row>
    <row r="1279" spans="28:42" x14ac:dyDescent="0.25">
      <c r="AB1279" s="196"/>
      <c r="AC1279" s="197"/>
      <c r="AD1279" s="197"/>
      <c r="AE1279" s="197"/>
      <c r="AF1279" s="197"/>
      <c r="AG1279" s="197"/>
      <c r="AH1279" s="197"/>
      <c r="AI1279" s="197"/>
      <c r="AJ1279" s="197"/>
      <c r="AK1279" s="197"/>
      <c r="AL1279" s="197"/>
      <c r="AM1279" s="197"/>
      <c r="AN1279" s="197"/>
      <c r="AO1279" s="197"/>
      <c r="AP1279" s="197"/>
    </row>
    <row r="1280" spans="28:42" x14ac:dyDescent="0.25">
      <c r="AB1280" s="196"/>
      <c r="AC1280" s="197"/>
      <c r="AD1280" s="197"/>
      <c r="AE1280" s="197"/>
      <c r="AF1280" s="197"/>
      <c r="AG1280" s="197"/>
      <c r="AH1280" s="197"/>
      <c r="AI1280" s="197"/>
      <c r="AJ1280" s="197"/>
      <c r="AK1280" s="197"/>
      <c r="AL1280" s="197"/>
      <c r="AM1280" s="197"/>
      <c r="AN1280" s="197"/>
      <c r="AO1280" s="197"/>
      <c r="AP1280" s="197"/>
    </row>
    <row r="1281" spans="28:42" x14ac:dyDescent="0.25">
      <c r="AB1281" s="196"/>
      <c r="AC1281" s="197"/>
      <c r="AD1281" s="197"/>
      <c r="AE1281" s="197"/>
      <c r="AF1281" s="197"/>
      <c r="AG1281" s="197"/>
      <c r="AH1281" s="197"/>
      <c r="AI1281" s="197"/>
      <c r="AJ1281" s="197"/>
      <c r="AK1281" s="197"/>
      <c r="AL1281" s="197"/>
      <c r="AM1281" s="197"/>
      <c r="AN1281" s="197"/>
      <c r="AO1281" s="197"/>
      <c r="AP1281" s="197"/>
    </row>
    <row r="1282" spans="28:42" x14ac:dyDescent="0.25">
      <c r="AB1282" s="196"/>
      <c r="AC1282" s="197"/>
      <c r="AD1282" s="197"/>
      <c r="AE1282" s="197"/>
      <c r="AF1282" s="197"/>
      <c r="AG1282" s="197"/>
      <c r="AH1282" s="197"/>
      <c r="AI1282" s="197"/>
      <c r="AJ1282" s="197"/>
      <c r="AK1282" s="197"/>
      <c r="AL1282" s="197"/>
      <c r="AM1282" s="197"/>
      <c r="AN1282" s="197"/>
      <c r="AO1282" s="197"/>
      <c r="AP1282" s="197"/>
    </row>
    <row r="1283" spans="28:42" x14ac:dyDescent="0.25">
      <c r="AB1283" s="196"/>
      <c r="AC1283" s="197"/>
      <c r="AD1283" s="197"/>
      <c r="AE1283" s="197"/>
      <c r="AF1283" s="197"/>
      <c r="AG1283" s="197"/>
      <c r="AH1283" s="197"/>
      <c r="AI1283" s="197"/>
      <c r="AJ1283" s="197"/>
      <c r="AK1283" s="197"/>
      <c r="AL1283" s="197"/>
      <c r="AM1283" s="197"/>
      <c r="AN1283" s="197"/>
      <c r="AO1283" s="197"/>
      <c r="AP1283" s="197"/>
    </row>
    <row r="1284" spans="28:42" x14ac:dyDescent="0.25">
      <c r="AB1284" s="196"/>
      <c r="AC1284" s="197"/>
      <c r="AD1284" s="197"/>
      <c r="AE1284" s="197"/>
      <c r="AF1284" s="197"/>
      <c r="AG1284" s="197"/>
      <c r="AH1284" s="197"/>
      <c r="AI1284" s="197"/>
      <c r="AJ1284" s="197"/>
      <c r="AK1284" s="197"/>
      <c r="AL1284" s="197"/>
      <c r="AM1284" s="197"/>
      <c r="AN1284" s="197"/>
      <c r="AO1284" s="197"/>
      <c r="AP1284" s="197"/>
    </row>
    <row r="1285" spans="28:42" x14ac:dyDescent="0.25">
      <c r="AB1285" s="196"/>
      <c r="AC1285" s="197"/>
      <c r="AD1285" s="197"/>
      <c r="AE1285" s="197"/>
      <c r="AF1285" s="197"/>
      <c r="AG1285" s="197"/>
      <c r="AH1285" s="197"/>
      <c r="AI1285" s="197"/>
      <c r="AJ1285" s="197"/>
      <c r="AK1285" s="197"/>
      <c r="AL1285" s="197"/>
      <c r="AM1285" s="197"/>
      <c r="AN1285" s="197"/>
      <c r="AO1285" s="197"/>
      <c r="AP1285" s="197"/>
    </row>
    <row r="1286" spans="28:42" x14ac:dyDescent="0.25">
      <c r="AB1286" s="196"/>
      <c r="AC1286" s="197"/>
      <c r="AD1286" s="197"/>
      <c r="AE1286" s="197"/>
      <c r="AF1286" s="197"/>
      <c r="AG1286" s="197"/>
      <c r="AH1286" s="197"/>
      <c r="AI1286" s="197"/>
      <c r="AJ1286" s="197"/>
      <c r="AK1286" s="197"/>
      <c r="AL1286" s="197"/>
      <c r="AM1286" s="197"/>
      <c r="AN1286" s="197"/>
      <c r="AO1286" s="197"/>
      <c r="AP1286" s="197"/>
    </row>
    <row r="1287" spans="28:42" x14ac:dyDescent="0.25">
      <c r="AB1287" s="196"/>
      <c r="AC1287" s="197"/>
      <c r="AD1287" s="197"/>
      <c r="AE1287" s="197"/>
      <c r="AF1287" s="197"/>
      <c r="AG1287" s="197"/>
      <c r="AH1287" s="197"/>
      <c r="AI1287" s="197"/>
      <c r="AJ1287" s="197"/>
      <c r="AK1287" s="197"/>
      <c r="AL1287" s="197"/>
      <c r="AM1287" s="197"/>
      <c r="AN1287" s="197"/>
      <c r="AO1287" s="197"/>
      <c r="AP1287" s="197"/>
    </row>
    <row r="1288" spans="28:42" x14ac:dyDescent="0.25">
      <c r="AB1288" s="196"/>
      <c r="AC1288" s="197"/>
      <c r="AD1288" s="197"/>
      <c r="AE1288" s="197"/>
      <c r="AF1288" s="197"/>
      <c r="AG1288" s="197"/>
      <c r="AH1288" s="197"/>
      <c r="AI1288" s="197"/>
      <c r="AJ1288" s="197"/>
      <c r="AK1288" s="197"/>
      <c r="AL1288" s="197"/>
      <c r="AM1288" s="197"/>
      <c r="AN1288" s="197"/>
      <c r="AO1288" s="197"/>
      <c r="AP1288" s="197"/>
    </row>
    <row r="1289" spans="28:42" x14ac:dyDescent="0.25">
      <c r="AB1289" s="196"/>
      <c r="AC1289" s="197"/>
      <c r="AD1289" s="197"/>
      <c r="AE1289" s="197"/>
      <c r="AF1289" s="197"/>
      <c r="AG1289" s="197"/>
      <c r="AH1289" s="197"/>
      <c r="AI1289" s="197"/>
      <c r="AJ1289" s="197"/>
      <c r="AK1289" s="197"/>
      <c r="AL1289" s="197"/>
      <c r="AM1289" s="197"/>
      <c r="AN1289" s="197"/>
      <c r="AO1289" s="197"/>
      <c r="AP1289" s="197"/>
    </row>
    <row r="1290" spans="28:42" x14ac:dyDescent="0.25">
      <c r="AB1290" s="196"/>
      <c r="AC1290" s="197"/>
      <c r="AD1290" s="197"/>
      <c r="AE1290" s="197"/>
      <c r="AF1290" s="197"/>
      <c r="AG1290" s="197"/>
      <c r="AH1290" s="197"/>
      <c r="AI1290" s="197"/>
      <c r="AJ1290" s="197"/>
      <c r="AK1290" s="197"/>
      <c r="AL1290" s="197"/>
      <c r="AM1290" s="197"/>
      <c r="AN1290" s="197"/>
      <c r="AO1290" s="197"/>
      <c r="AP1290" s="197"/>
    </row>
    <row r="1291" spans="28:42" x14ac:dyDescent="0.25">
      <c r="AB1291" s="196"/>
      <c r="AC1291" s="197"/>
      <c r="AD1291" s="197"/>
      <c r="AE1291" s="197"/>
      <c r="AF1291" s="197"/>
      <c r="AG1291" s="197"/>
      <c r="AH1291" s="197"/>
      <c r="AI1291" s="197"/>
      <c r="AJ1291" s="197"/>
      <c r="AK1291" s="197"/>
      <c r="AL1291" s="197"/>
      <c r="AM1291" s="197"/>
      <c r="AN1291" s="197"/>
      <c r="AO1291" s="197"/>
      <c r="AP1291" s="197"/>
    </row>
    <row r="1292" spans="28:42" x14ac:dyDescent="0.25">
      <c r="AB1292" s="196"/>
      <c r="AC1292" s="197"/>
      <c r="AD1292" s="197"/>
      <c r="AE1292" s="197"/>
      <c r="AF1292" s="197"/>
      <c r="AG1292" s="197"/>
      <c r="AH1292" s="197"/>
      <c r="AI1292" s="197"/>
      <c r="AJ1292" s="197"/>
      <c r="AK1292" s="197"/>
      <c r="AL1292" s="197"/>
      <c r="AM1292" s="197"/>
      <c r="AN1292" s="197"/>
      <c r="AO1292" s="197"/>
      <c r="AP1292" s="197"/>
    </row>
    <row r="1293" spans="28:42" x14ac:dyDescent="0.25">
      <c r="AB1293" s="196"/>
      <c r="AC1293" s="197"/>
      <c r="AD1293" s="197"/>
      <c r="AE1293" s="197"/>
      <c r="AF1293" s="197"/>
      <c r="AG1293" s="197"/>
      <c r="AH1293" s="197"/>
      <c r="AI1293" s="197"/>
      <c r="AJ1293" s="197"/>
      <c r="AK1293" s="197"/>
      <c r="AL1293" s="197"/>
      <c r="AM1293" s="197"/>
      <c r="AN1293" s="197"/>
      <c r="AO1293" s="197"/>
      <c r="AP1293" s="197"/>
    </row>
    <row r="1294" spans="28:42" x14ac:dyDescent="0.25">
      <c r="AB1294" s="196"/>
      <c r="AC1294" s="197"/>
      <c r="AD1294" s="197"/>
      <c r="AE1294" s="197"/>
      <c r="AF1294" s="197"/>
      <c r="AG1294" s="197"/>
      <c r="AH1294" s="197"/>
      <c r="AI1294" s="197"/>
      <c r="AJ1294" s="197"/>
      <c r="AK1294" s="197"/>
      <c r="AL1294" s="197"/>
      <c r="AM1294" s="197"/>
      <c r="AN1294" s="197"/>
      <c r="AO1294" s="197"/>
      <c r="AP1294" s="197"/>
    </row>
    <row r="1295" spans="28:42" x14ac:dyDescent="0.25">
      <c r="AB1295" s="196"/>
      <c r="AC1295" s="197"/>
      <c r="AD1295" s="197"/>
      <c r="AE1295" s="197"/>
      <c r="AF1295" s="197"/>
      <c r="AG1295" s="197"/>
      <c r="AH1295" s="197"/>
      <c r="AI1295" s="197"/>
      <c r="AJ1295" s="197"/>
      <c r="AK1295" s="197"/>
      <c r="AL1295" s="197"/>
      <c r="AM1295" s="197"/>
      <c r="AN1295" s="197"/>
      <c r="AO1295" s="197"/>
      <c r="AP1295" s="197"/>
    </row>
    <row r="1296" spans="28:42" x14ac:dyDescent="0.25">
      <c r="AB1296" s="196"/>
      <c r="AC1296" s="197"/>
      <c r="AD1296" s="197"/>
      <c r="AE1296" s="197"/>
      <c r="AF1296" s="197"/>
      <c r="AG1296" s="197"/>
      <c r="AH1296" s="197"/>
      <c r="AI1296" s="197"/>
      <c r="AJ1296" s="197"/>
      <c r="AK1296" s="197"/>
      <c r="AL1296" s="197"/>
      <c r="AM1296" s="197"/>
      <c r="AN1296" s="197"/>
      <c r="AO1296" s="197"/>
      <c r="AP1296" s="197"/>
    </row>
    <row r="1297" spans="28:42" x14ac:dyDescent="0.25">
      <c r="AB1297" s="196"/>
      <c r="AC1297" s="197"/>
      <c r="AD1297" s="197"/>
      <c r="AE1297" s="197"/>
      <c r="AF1297" s="197"/>
      <c r="AG1297" s="197"/>
      <c r="AH1297" s="197"/>
      <c r="AI1297" s="197"/>
      <c r="AJ1297" s="197"/>
      <c r="AK1297" s="197"/>
      <c r="AL1297" s="197"/>
      <c r="AM1297" s="197"/>
      <c r="AN1297" s="197"/>
      <c r="AO1297" s="197"/>
      <c r="AP1297" s="197"/>
    </row>
    <row r="1298" spans="28:42" x14ac:dyDescent="0.25">
      <c r="AB1298" s="196"/>
      <c r="AC1298" s="197"/>
      <c r="AD1298" s="197"/>
      <c r="AE1298" s="197"/>
      <c r="AF1298" s="197"/>
      <c r="AG1298" s="197"/>
      <c r="AH1298" s="197"/>
      <c r="AI1298" s="197"/>
      <c r="AJ1298" s="197"/>
      <c r="AK1298" s="197"/>
      <c r="AL1298" s="197"/>
      <c r="AM1298" s="197"/>
      <c r="AN1298" s="197"/>
      <c r="AO1298" s="197"/>
      <c r="AP1298" s="197"/>
    </row>
    <row r="1299" spans="28:42" x14ac:dyDescent="0.25">
      <c r="AB1299" s="196"/>
      <c r="AC1299" s="197"/>
      <c r="AD1299" s="197"/>
      <c r="AE1299" s="197"/>
      <c r="AF1299" s="197"/>
      <c r="AG1299" s="197"/>
      <c r="AH1299" s="197"/>
      <c r="AI1299" s="197"/>
      <c r="AJ1299" s="197"/>
      <c r="AK1299" s="197"/>
      <c r="AL1299" s="197"/>
      <c r="AM1299" s="197"/>
      <c r="AN1299" s="197"/>
      <c r="AO1299" s="197"/>
      <c r="AP1299" s="197"/>
    </row>
    <row r="1300" spans="28:42" x14ac:dyDescent="0.25">
      <c r="AB1300" s="196"/>
      <c r="AC1300" s="197"/>
      <c r="AD1300" s="197"/>
      <c r="AE1300" s="197"/>
      <c r="AF1300" s="197"/>
      <c r="AG1300" s="197"/>
      <c r="AH1300" s="197"/>
      <c r="AI1300" s="197"/>
      <c r="AJ1300" s="197"/>
      <c r="AK1300" s="197"/>
      <c r="AL1300" s="197"/>
      <c r="AM1300" s="197"/>
      <c r="AN1300" s="197"/>
      <c r="AO1300" s="197"/>
      <c r="AP1300" s="197"/>
    </row>
    <row r="1301" spans="28:42" x14ac:dyDescent="0.25">
      <c r="AB1301" s="196"/>
      <c r="AC1301" s="197"/>
      <c r="AD1301" s="197"/>
      <c r="AE1301" s="197"/>
      <c r="AF1301" s="197"/>
      <c r="AG1301" s="197"/>
      <c r="AH1301" s="197"/>
      <c r="AI1301" s="197"/>
      <c r="AJ1301" s="197"/>
      <c r="AK1301" s="197"/>
      <c r="AL1301" s="197"/>
      <c r="AM1301" s="197"/>
      <c r="AN1301" s="197"/>
      <c r="AO1301" s="197"/>
      <c r="AP1301" s="197"/>
    </row>
    <row r="1302" spans="28:42" x14ac:dyDescent="0.25">
      <c r="AB1302" s="196"/>
      <c r="AC1302" s="197"/>
      <c r="AD1302" s="197"/>
      <c r="AE1302" s="197"/>
      <c r="AF1302" s="197"/>
      <c r="AG1302" s="197"/>
      <c r="AH1302" s="197"/>
      <c r="AI1302" s="197"/>
      <c r="AJ1302" s="197"/>
      <c r="AK1302" s="197"/>
      <c r="AL1302" s="197"/>
      <c r="AM1302" s="197"/>
      <c r="AN1302" s="197"/>
      <c r="AO1302" s="197"/>
      <c r="AP1302" s="197"/>
    </row>
    <row r="1303" spans="28:42" x14ac:dyDescent="0.25">
      <c r="AB1303" s="196"/>
      <c r="AC1303" s="197"/>
      <c r="AD1303" s="197"/>
      <c r="AE1303" s="197"/>
      <c r="AF1303" s="197"/>
      <c r="AG1303" s="197"/>
      <c r="AH1303" s="197"/>
      <c r="AI1303" s="197"/>
      <c r="AJ1303" s="197"/>
      <c r="AK1303" s="197"/>
      <c r="AL1303" s="197"/>
      <c r="AM1303" s="197"/>
      <c r="AN1303" s="197"/>
      <c r="AO1303" s="197"/>
      <c r="AP1303" s="197"/>
    </row>
    <row r="1304" spans="28:42" x14ac:dyDescent="0.25">
      <c r="AB1304" s="196"/>
      <c r="AC1304" s="197"/>
      <c r="AD1304" s="197"/>
      <c r="AE1304" s="197"/>
      <c r="AF1304" s="197"/>
      <c r="AG1304" s="197"/>
      <c r="AH1304" s="197"/>
      <c r="AI1304" s="197"/>
      <c r="AJ1304" s="197"/>
      <c r="AK1304" s="197"/>
      <c r="AL1304" s="197"/>
      <c r="AM1304" s="197"/>
      <c r="AN1304" s="197"/>
      <c r="AO1304" s="197"/>
      <c r="AP1304" s="197"/>
    </row>
    <row r="1305" spans="28:42" x14ac:dyDescent="0.25">
      <c r="AB1305" s="196"/>
      <c r="AC1305" s="197"/>
      <c r="AD1305" s="197"/>
      <c r="AE1305" s="197"/>
      <c r="AF1305" s="197"/>
      <c r="AG1305" s="197"/>
      <c r="AH1305" s="197"/>
      <c r="AI1305" s="197"/>
      <c r="AJ1305" s="197"/>
      <c r="AK1305" s="197"/>
      <c r="AL1305" s="197"/>
      <c r="AM1305" s="197"/>
      <c r="AN1305" s="197"/>
      <c r="AO1305" s="197"/>
      <c r="AP1305" s="197"/>
    </row>
    <row r="1306" spans="28:42" x14ac:dyDescent="0.25">
      <c r="AB1306" s="196"/>
      <c r="AC1306" s="197"/>
      <c r="AD1306" s="197"/>
      <c r="AE1306" s="197"/>
      <c r="AF1306" s="197"/>
      <c r="AG1306" s="197"/>
      <c r="AH1306" s="197"/>
      <c r="AI1306" s="197"/>
      <c r="AJ1306" s="197"/>
      <c r="AK1306" s="197"/>
      <c r="AL1306" s="197"/>
      <c r="AM1306" s="197"/>
      <c r="AN1306" s="197"/>
      <c r="AO1306" s="197"/>
      <c r="AP1306" s="197"/>
    </row>
    <row r="1307" spans="28:42" x14ac:dyDescent="0.25">
      <c r="AB1307" s="196"/>
      <c r="AC1307" s="197"/>
      <c r="AD1307" s="197"/>
      <c r="AE1307" s="197"/>
      <c r="AF1307" s="197"/>
      <c r="AG1307" s="197"/>
      <c r="AH1307" s="197"/>
      <c r="AI1307" s="197"/>
      <c r="AJ1307" s="197"/>
      <c r="AK1307" s="197"/>
      <c r="AL1307" s="197"/>
      <c r="AM1307" s="197"/>
      <c r="AN1307" s="197"/>
      <c r="AO1307" s="197"/>
      <c r="AP1307" s="197"/>
    </row>
    <row r="1308" spans="28:42" x14ac:dyDescent="0.25">
      <c r="AB1308" s="196"/>
      <c r="AC1308" s="197"/>
      <c r="AD1308" s="197"/>
      <c r="AE1308" s="197"/>
      <c r="AF1308" s="197"/>
      <c r="AG1308" s="197"/>
      <c r="AH1308" s="197"/>
      <c r="AI1308" s="197"/>
      <c r="AJ1308" s="197"/>
      <c r="AK1308" s="197"/>
      <c r="AL1308" s="197"/>
      <c r="AM1308" s="197"/>
      <c r="AN1308" s="197"/>
      <c r="AO1308" s="197"/>
      <c r="AP1308" s="197"/>
    </row>
    <row r="1309" spans="28:42" x14ac:dyDescent="0.25">
      <c r="AB1309" s="196"/>
      <c r="AC1309" s="197"/>
      <c r="AD1309" s="197"/>
      <c r="AE1309" s="197"/>
      <c r="AF1309" s="197"/>
      <c r="AG1309" s="197"/>
      <c r="AH1309" s="197"/>
      <c r="AI1309" s="197"/>
      <c r="AJ1309" s="197"/>
      <c r="AK1309" s="197"/>
      <c r="AL1309" s="197"/>
      <c r="AM1309" s="197"/>
      <c r="AN1309" s="197"/>
      <c r="AO1309" s="197"/>
      <c r="AP1309" s="197"/>
    </row>
    <row r="1310" spans="28:42" x14ac:dyDescent="0.25">
      <c r="AB1310" s="196"/>
      <c r="AC1310" s="197"/>
      <c r="AD1310" s="197"/>
      <c r="AE1310" s="197"/>
      <c r="AF1310" s="197"/>
      <c r="AG1310" s="197"/>
      <c r="AH1310" s="197"/>
      <c r="AI1310" s="197"/>
      <c r="AJ1310" s="197"/>
      <c r="AK1310" s="197"/>
      <c r="AL1310" s="197"/>
      <c r="AM1310" s="197"/>
      <c r="AN1310" s="197"/>
      <c r="AO1310" s="197"/>
      <c r="AP1310" s="197"/>
    </row>
    <row r="1311" spans="28:42" x14ac:dyDescent="0.25">
      <c r="AB1311" s="196"/>
      <c r="AC1311" s="197"/>
      <c r="AD1311" s="197"/>
      <c r="AE1311" s="197"/>
      <c r="AF1311" s="197"/>
      <c r="AG1311" s="197"/>
      <c r="AH1311" s="197"/>
      <c r="AI1311" s="197"/>
      <c r="AJ1311" s="197"/>
      <c r="AK1311" s="197"/>
      <c r="AL1311" s="197"/>
      <c r="AM1311" s="197"/>
      <c r="AN1311" s="197"/>
      <c r="AO1311" s="197"/>
      <c r="AP1311" s="197"/>
    </row>
    <row r="1312" spans="28:42" x14ac:dyDescent="0.25">
      <c r="AB1312" s="196"/>
      <c r="AC1312" s="197"/>
      <c r="AD1312" s="197"/>
      <c r="AE1312" s="197"/>
      <c r="AF1312" s="197"/>
      <c r="AG1312" s="197"/>
      <c r="AH1312" s="197"/>
      <c r="AI1312" s="197"/>
      <c r="AJ1312" s="197"/>
      <c r="AK1312" s="197"/>
      <c r="AL1312" s="197"/>
      <c r="AM1312" s="197"/>
      <c r="AN1312" s="197"/>
      <c r="AO1312" s="197"/>
      <c r="AP1312" s="197"/>
    </row>
    <row r="1313" spans="28:42" x14ac:dyDescent="0.25">
      <c r="AB1313" s="196"/>
      <c r="AC1313" s="197"/>
      <c r="AD1313" s="197"/>
      <c r="AE1313" s="197"/>
      <c r="AF1313" s="197"/>
      <c r="AG1313" s="197"/>
      <c r="AH1313" s="197"/>
      <c r="AI1313" s="197"/>
      <c r="AJ1313" s="197"/>
      <c r="AK1313" s="197"/>
      <c r="AL1313" s="197"/>
      <c r="AM1313" s="197"/>
      <c r="AN1313" s="197"/>
      <c r="AO1313" s="197"/>
      <c r="AP1313" s="197"/>
    </row>
    <row r="1314" spans="28:42" x14ac:dyDescent="0.25">
      <c r="AB1314" s="196"/>
      <c r="AC1314" s="197"/>
      <c r="AD1314" s="197"/>
      <c r="AE1314" s="197"/>
      <c r="AF1314" s="197"/>
      <c r="AG1314" s="197"/>
      <c r="AH1314" s="197"/>
      <c r="AI1314" s="197"/>
      <c r="AJ1314" s="197"/>
      <c r="AK1314" s="197"/>
      <c r="AL1314" s="197"/>
      <c r="AM1314" s="197"/>
      <c r="AN1314" s="197"/>
      <c r="AO1314" s="197"/>
      <c r="AP1314" s="197"/>
    </row>
    <row r="1315" spans="28:42" x14ac:dyDescent="0.25">
      <c r="AB1315" s="196"/>
      <c r="AC1315" s="197"/>
      <c r="AD1315" s="197"/>
      <c r="AE1315" s="197"/>
      <c r="AF1315" s="197"/>
      <c r="AG1315" s="197"/>
      <c r="AH1315" s="197"/>
      <c r="AI1315" s="197"/>
      <c r="AJ1315" s="197"/>
      <c r="AK1315" s="197"/>
      <c r="AL1315" s="197"/>
      <c r="AM1315" s="197"/>
      <c r="AN1315" s="197"/>
      <c r="AO1315" s="197"/>
      <c r="AP1315" s="197"/>
    </row>
    <row r="1316" spans="28:42" x14ac:dyDescent="0.25">
      <c r="AB1316" s="196"/>
      <c r="AC1316" s="197"/>
      <c r="AD1316" s="197"/>
      <c r="AE1316" s="197"/>
      <c r="AF1316" s="197"/>
      <c r="AG1316" s="197"/>
      <c r="AH1316" s="197"/>
      <c r="AI1316" s="197"/>
      <c r="AJ1316" s="197"/>
      <c r="AK1316" s="197"/>
      <c r="AL1316" s="197"/>
      <c r="AM1316" s="197"/>
      <c r="AN1316" s="197"/>
      <c r="AO1316" s="197"/>
      <c r="AP1316" s="197"/>
    </row>
    <row r="1317" spans="28:42" x14ac:dyDescent="0.25">
      <c r="AB1317" s="196"/>
      <c r="AC1317" s="197"/>
      <c r="AD1317" s="197"/>
      <c r="AE1317" s="197"/>
      <c r="AF1317" s="197"/>
      <c r="AG1317" s="197"/>
      <c r="AH1317" s="197"/>
      <c r="AI1317" s="197"/>
      <c r="AJ1317" s="197"/>
      <c r="AK1317" s="197"/>
      <c r="AL1317" s="197"/>
      <c r="AM1317" s="197"/>
      <c r="AN1317" s="197"/>
      <c r="AO1317" s="197"/>
      <c r="AP1317" s="197"/>
    </row>
    <row r="1318" spans="28:42" x14ac:dyDescent="0.25">
      <c r="AB1318" s="196"/>
      <c r="AC1318" s="197"/>
      <c r="AD1318" s="197"/>
      <c r="AE1318" s="197"/>
      <c r="AF1318" s="197"/>
      <c r="AG1318" s="197"/>
      <c r="AH1318" s="197"/>
      <c r="AI1318" s="197"/>
      <c r="AJ1318" s="197"/>
      <c r="AK1318" s="197"/>
      <c r="AL1318" s="197"/>
      <c r="AM1318" s="197"/>
      <c r="AN1318" s="197"/>
      <c r="AO1318" s="197"/>
      <c r="AP1318" s="197"/>
    </row>
    <row r="1319" spans="28:42" x14ac:dyDescent="0.25">
      <c r="AB1319" s="196"/>
      <c r="AC1319" s="197"/>
      <c r="AD1319" s="197"/>
      <c r="AE1319" s="197"/>
      <c r="AF1319" s="197"/>
      <c r="AG1319" s="197"/>
      <c r="AH1319" s="197"/>
      <c r="AI1319" s="197"/>
      <c r="AJ1319" s="197"/>
      <c r="AK1319" s="197"/>
      <c r="AL1319" s="197"/>
      <c r="AM1319" s="197"/>
      <c r="AN1319" s="197"/>
      <c r="AO1319" s="197"/>
      <c r="AP1319" s="197"/>
    </row>
    <row r="1320" spans="28:42" x14ac:dyDescent="0.25">
      <c r="AB1320" s="196"/>
      <c r="AC1320" s="197"/>
      <c r="AD1320" s="197"/>
      <c r="AE1320" s="197"/>
      <c r="AF1320" s="197"/>
      <c r="AG1320" s="197"/>
      <c r="AH1320" s="197"/>
      <c r="AI1320" s="197"/>
      <c r="AJ1320" s="197"/>
      <c r="AK1320" s="197"/>
      <c r="AL1320" s="197"/>
      <c r="AM1320" s="197"/>
      <c r="AN1320" s="197"/>
      <c r="AO1320" s="197"/>
      <c r="AP1320" s="197"/>
    </row>
    <row r="1321" spans="28:42" x14ac:dyDescent="0.25">
      <c r="AB1321" s="196"/>
      <c r="AC1321" s="197"/>
      <c r="AD1321" s="197"/>
      <c r="AE1321" s="197"/>
      <c r="AF1321" s="197"/>
      <c r="AG1321" s="197"/>
      <c r="AH1321" s="197"/>
      <c r="AI1321" s="197"/>
      <c r="AJ1321" s="197"/>
      <c r="AK1321" s="197"/>
      <c r="AL1321" s="197"/>
      <c r="AM1321" s="197"/>
      <c r="AN1321" s="197"/>
      <c r="AO1321" s="197"/>
      <c r="AP1321" s="197"/>
    </row>
    <row r="1322" spans="28:42" x14ac:dyDescent="0.25">
      <c r="AB1322" s="196"/>
      <c r="AC1322" s="197"/>
      <c r="AD1322" s="197"/>
      <c r="AE1322" s="197"/>
      <c r="AF1322" s="197"/>
      <c r="AG1322" s="197"/>
      <c r="AH1322" s="197"/>
      <c r="AI1322" s="197"/>
      <c r="AJ1322" s="197"/>
      <c r="AK1322" s="197"/>
      <c r="AL1322" s="197"/>
      <c r="AM1322" s="197"/>
      <c r="AN1322" s="197"/>
      <c r="AO1322" s="197"/>
      <c r="AP1322" s="197"/>
    </row>
    <row r="1323" spans="28:42" x14ac:dyDescent="0.25">
      <c r="AB1323" s="196"/>
      <c r="AC1323" s="197"/>
      <c r="AD1323" s="197"/>
      <c r="AE1323" s="197"/>
      <c r="AF1323" s="197"/>
      <c r="AG1323" s="197"/>
      <c r="AH1323" s="197"/>
      <c r="AI1323" s="197"/>
      <c r="AJ1323" s="197"/>
      <c r="AK1323" s="197"/>
      <c r="AL1323" s="197"/>
      <c r="AM1323" s="197"/>
      <c r="AN1323" s="197"/>
      <c r="AO1323" s="197"/>
      <c r="AP1323" s="197"/>
    </row>
    <row r="1324" spans="28:42" x14ac:dyDescent="0.25">
      <c r="AB1324" s="196"/>
      <c r="AC1324" s="197"/>
      <c r="AD1324" s="197"/>
      <c r="AE1324" s="197"/>
      <c r="AF1324" s="197"/>
      <c r="AG1324" s="197"/>
      <c r="AH1324" s="197"/>
      <c r="AI1324" s="197"/>
      <c r="AJ1324" s="197"/>
      <c r="AK1324" s="197"/>
      <c r="AL1324" s="197"/>
      <c r="AM1324" s="197"/>
      <c r="AN1324" s="197"/>
      <c r="AO1324" s="197"/>
      <c r="AP1324" s="197"/>
    </row>
    <row r="1325" spans="28:42" x14ac:dyDescent="0.25">
      <c r="AB1325" s="196"/>
      <c r="AC1325" s="197"/>
      <c r="AD1325" s="197"/>
      <c r="AE1325" s="197"/>
      <c r="AF1325" s="197"/>
      <c r="AG1325" s="197"/>
      <c r="AH1325" s="197"/>
      <c r="AI1325" s="197"/>
      <c r="AJ1325" s="197"/>
      <c r="AK1325" s="197"/>
      <c r="AL1325" s="197"/>
      <c r="AM1325" s="197"/>
      <c r="AN1325" s="197"/>
      <c r="AO1325" s="197"/>
      <c r="AP1325" s="197"/>
    </row>
    <row r="1326" spans="28:42" x14ac:dyDescent="0.25">
      <c r="AB1326" s="196"/>
      <c r="AC1326" s="197"/>
      <c r="AD1326" s="197"/>
      <c r="AE1326" s="197"/>
      <c r="AF1326" s="197"/>
      <c r="AG1326" s="197"/>
      <c r="AH1326" s="197"/>
      <c r="AI1326" s="197"/>
      <c r="AJ1326" s="197"/>
      <c r="AK1326" s="197"/>
      <c r="AL1326" s="197"/>
      <c r="AM1326" s="197"/>
      <c r="AN1326" s="197"/>
      <c r="AO1326" s="197"/>
      <c r="AP1326" s="197"/>
    </row>
    <row r="1327" spans="28:42" x14ac:dyDescent="0.25">
      <c r="AB1327" s="196"/>
      <c r="AC1327" s="197"/>
      <c r="AD1327" s="197"/>
      <c r="AE1327" s="197"/>
      <c r="AF1327" s="197"/>
      <c r="AG1327" s="197"/>
      <c r="AH1327" s="197"/>
      <c r="AI1327" s="197"/>
      <c r="AJ1327" s="197"/>
      <c r="AK1327" s="197"/>
      <c r="AL1327" s="197"/>
      <c r="AM1327" s="197"/>
      <c r="AN1327" s="197"/>
      <c r="AO1327" s="197"/>
      <c r="AP1327" s="197"/>
    </row>
    <row r="1328" spans="28:42" x14ac:dyDescent="0.25">
      <c r="AB1328" s="196"/>
      <c r="AC1328" s="197"/>
      <c r="AD1328" s="197"/>
      <c r="AE1328" s="197"/>
      <c r="AF1328" s="197"/>
      <c r="AG1328" s="197"/>
      <c r="AH1328" s="197"/>
      <c r="AI1328" s="197"/>
      <c r="AJ1328" s="197"/>
      <c r="AK1328" s="197"/>
      <c r="AL1328" s="197"/>
      <c r="AM1328" s="197"/>
      <c r="AN1328" s="197"/>
      <c r="AO1328" s="197"/>
      <c r="AP1328" s="197"/>
    </row>
    <row r="1329" spans="28:42" x14ac:dyDescent="0.25">
      <c r="AB1329" s="196"/>
      <c r="AC1329" s="197"/>
      <c r="AD1329" s="197"/>
      <c r="AE1329" s="197"/>
      <c r="AF1329" s="197"/>
      <c r="AG1329" s="197"/>
      <c r="AH1329" s="197"/>
      <c r="AI1329" s="197"/>
      <c r="AJ1329" s="197"/>
      <c r="AK1329" s="197"/>
      <c r="AL1329" s="197"/>
      <c r="AM1329" s="197"/>
      <c r="AN1329" s="197"/>
      <c r="AO1329" s="197"/>
      <c r="AP1329" s="197"/>
    </row>
    <row r="1330" spans="28:42" x14ac:dyDescent="0.25">
      <c r="AB1330" s="196"/>
      <c r="AC1330" s="197"/>
      <c r="AD1330" s="197"/>
      <c r="AE1330" s="197"/>
      <c r="AF1330" s="197"/>
      <c r="AG1330" s="197"/>
      <c r="AH1330" s="197"/>
      <c r="AI1330" s="197"/>
      <c r="AJ1330" s="197"/>
      <c r="AK1330" s="197"/>
      <c r="AL1330" s="197"/>
      <c r="AM1330" s="197"/>
      <c r="AN1330" s="197"/>
      <c r="AO1330" s="197"/>
      <c r="AP1330" s="197"/>
    </row>
    <row r="1331" spans="28:42" x14ac:dyDescent="0.25">
      <c r="AB1331" s="196"/>
      <c r="AC1331" s="197"/>
      <c r="AD1331" s="197"/>
      <c r="AE1331" s="197"/>
      <c r="AF1331" s="197"/>
      <c r="AG1331" s="197"/>
      <c r="AH1331" s="197"/>
      <c r="AI1331" s="197"/>
      <c r="AJ1331" s="197"/>
      <c r="AK1331" s="197"/>
      <c r="AL1331" s="197"/>
      <c r="AM1331" s="197"/>
      <c r="AN1331" s="197"/>
      <c r="AO1331" s="197"/>
      <c r="AP1331" s="197"/>
    </row>
    <row r="1332" spans="28:42" x14ac:dyDescent="0.25">
      <c r="AB1332" s="196"/>
      <c r="AC1332" s="197"/>
      <c r="AD1332" s="197"/>
      <c r="AE1332" s="197"/>
      <c r="AF1332" s="197"/>
      <c r="AG1332" s="197"/>
      <c r="AH1332" s="197"/>
      <c r="AI1332" s="197"/>
      <c r="AJ1332" s="197"/>
      <c r="AK1332" s="197"/>
      <c r="AL1332" s="197"/>
      <c r="AM1332" s="197"/>
      <c r="AN1332" s="197"/>
      <c r="AO1332" s="197"/>
      <c r="AP1332" s="197"/>
    </row>
    <row r="1333" spans="28:42" x14ac:dyDescent="0.25">
      <c r="AB1333" s="196"/>
      <c r="AC1333" s="197"/>
      <c r="AD1333" s="197"/>
      <c r="AE1333" s="197"/>
      <c r="AF1333" s="197"/>
      <c r="AG1333" s="197"/>
      <c r="AH1333" s="197"/>
      <c r="AI1333" s="197"/>
      <c r="AJ1333" s="197"/>
      <c r="AK1333" s="197"/>
      <c r="AL1333" s="197"/>
      <c r="AM1333" s="197"/>
      <c r="AN1333" s="197"/>
      <c r="AO1333" s="197"/>
      <c r="AP1333" s="197"/>
    </row>
    <row r="1334" spans="28:42" x14ac:dyDescent="0.25">
      <c r="AB1334" s="196"/>
      <c r="AC1334" s="197"/>
      <c r="AD1334" s="197"/>
      <c r="AE1334" s="197"/>
      <c r="AF1334" s="197"/>
      <c r="AG1334" s="197"/>
      <c r="AH1334" s="197"/>
      <c r="AI1334" s="197"/>
      <c r="AJ1334" s="197"/>
      <c r="AK1334" s="197"/>
      <c r="AL1334" s="197"/>
      <c r="AM1334" s="197"/>
      <c r="AN1334" s="197"/>
      <c r="AO1334" s="197"/>
      <c r="AP1334" s="197"/>
    </row>
    <row r="1335" spans="28:42" x14ac:dyDescent="0.25">
      <c r="AB1335" s="196"/>
      <c r="AC1335" s="197"/>
      <c r="AD1335" s="197"/>
      <c r="AE1335" s="197"/>
      <c r="AF1335" s="197"/>
      <c r="AG1335" s="197"/>
      <c r="AH1335" s="197"/>
      <c r="AI1335" s="197"/>
      <c r="AJ1335" s="197"/>
      <c r="AK1335" s="197"/>
      <c r="AL1335" s="197"/>
      <c r="AM1335" s="197"/>
      <c r="AN1335" s="197"/>
      <c r="AO1335" s="197"/>
      <c r="AP1335" s="197"/>
    </row>
    <row r="1336" spans="28:42" x14ac:dyDescent="0.25">
      <c r="AB1336" s="196"/>
      <c r="AC1336" s="197"/>
      <c r="AD1336" s="197"/>
      <c r="AE1336" s="197"/>
      <c r="AF1336" s="197"/>
      <c r="AG1336" s="197"/>
      <c r="AH1336" s="197"/>
      <c r="AI1336" s="197"/>
      <c r="AJ1336" s="197"/>
      <c r="AK1336" s="197"/>
      <c r="AL1336" s="197"/>
      <c r="AM1336" s="197"/>
      <c r="AN1336" s="197"/>
      <c r="AO1336" s="197"/>
      <c r="AP1336" s="197"/>
    </row>
    <row r="1337" spans="28:42" x14ac:dyDescent="0.25">
      <c r="AB1337" s="196"/>
      <c r="AC1337" s="197"/>
      <c r="AD1337" s="197"/>
      <c r="AE1337" s="197"/>
      <c r="AF1337" s="197"/>
      <c r="AG1337" s="197"/>
      <c r="AH1337" s="197"/>
      <c r="AI1337" s="197"/>
      <c r="AJ1337" s="197"/>
      <c r="AK1337" s="197"/>
      <c r="AL1337" s="197"/>
      <c r="AM1337" s="197"/>
      <c r="AN1337" s="197"/>
      <c r="AO1337" s="197"/>
      <c r="AP1337" s="197"/>
    </row>
    <row r="1338" spans="28:42" x14ac:dyDescent="0.25">
      <c r="AB1338" s="196"/>
      <c r="AC1338" s="197"/>
      <c r="AD1338" s="197"/>
      <c r="AE1338" s="197"/>
      <c r="AF1338" s="197"/>
      <c r="AG1338" s="197"/>
      <c r="AH1338" s="197"/>
      <c r="AI1338" s="197"/>
      <c r="AJ1338" s="197"/>
      <c r="AK1338" s="197"/>
      <c r="AL1338" s="197"/>
      <c r="AM1338" s="197"/>
      <c r="AN1338" s="197"/>
      <c r="AO1338" s="197"/>
      <c r="AP1338" s="197"/>
    </row>
    <row r="1339" spans="28:42" x14ac:dyDescent="0.25">
      <c r="AB1339" s="196"/>
      <c r="AC1339" s="197"/>
      <c r="AD1339" s="197"/>
      <c r="AE1339" s="197"/>
      <c r="AF1339" s="197"/>
      <c r="AG1339" s="197"/>
      <c r="AH1339" s="197"/>
      <c r="AI1339" s="197"/>
      <c r="AJ1339" s="197"/>
      <c r="AK1339" s="197"/>
      <c r="AL1339" s="197"/>
      <c r="AM1339" s="197"/>
      <c r="AN1339" s="197"/>
      <c r="AO1339" s="197"/>
      <c r="AP1339" s="197"/>
    </row>
    <row r="1340" spans="28:42" x14ac:dyDescent="0.25">
      <c r="AB1340" s="196"/>
      <c r="AC1340" s="197"/>
      <c r="AD1340" s="197"/>
      <c r="AE1340" s="197"/>
      <c r="AF1340" s="197"/>
      <c r="AG1340" s="197"/>
      <c r="AH1340" s="197"/>
      <c r="AI1340" s="197"/>
      <c r="AJ1340" s="197"/>
      <c r="AK1340" s="197"/>
      <c r="AL1340" s="197"/>
      <c r="AM1340" s="197"/>
      <c r="AN1340" s="197"/>
      <c r="AO1340" s="197"/>
      <c r="AP1340" s="197"/>
    </row>
    <row r="1341" spans="28:42" x14ac:dyDescent="0.25">
      <c r="AB1341" s="196"/>
      <c r="AC1341" s="197"/>
      <c r="AD1341" s="197"/>
      <c r="AE1341" s="197"/>
      <c r="AF1341" s="197"/>
      <c r="AG1341" s="197"/>
      <c r="AH1341" s="197"/>
      <c r="AI1341" s="197"/>
      <c r="AJ1341" s="197"/>
      <c r="AK1341" s="197"/>
      <c r="AL1341" s="197"/>
      <c r="AM1341" s="197"/>
      <c r="AN1341" s="197"/>
      <c r="AO1341" s="197"/>
      <c r="AP1341" s="197"/>
    </row>
    <row r="1342" spans="28:42" x14ac:dyDescent="0.25">
      <c r="AB1342" s="196"/>
      <c r="AC1342" s="197"/>
      <c r="AD1342" s="197"/>
      <c r="AE1342" s="197"/>
      <c r="AF1342" s="197"/>
      <c r="AG1342" s="197"/>
      <c r="AH1342" s="197"/>
      <c r="AI1342" s="197"/>
      <c r="AJ1342" s="197"/>
      <c r="AK1342" s="197"/>
      <c r="AL1342" s="197"/>
      <c r="AM1342" s="197"/>
      <c r="AN1342" s="197"/>
      <c r="AO1342" s="197"/>
      <c r="AP1342" s="197"/>
    </row>
    <row r="1343" spans="28:42" x14ac:dyDescent="0.25">
      <c r="AB1343" s="196"/>
      <c r="AC1343" s="197"/>
      <c r="AD1343" s="197"/>
      <c r="AE1343" s="197"/>
      <c r="AF1343" s="197"/>
      <c r="AG1343" s="197"/>
      <c r="AH1343" s="197"/>
      <c r="AI1343" s="197"/>
      <c r="AJ1343" s="197"/>
      <c r="AK1343" s="197"/>
      <c r="AL1343" s="197"/>
      <c r="AM1343" s="197"/>
      <c r="AN1343" s="197"/>
      <c r="AO1343" s="197"/>
      <c r="AP1343" s="197"/>
    </row>
    <row r="1344" spans="28:42" x14ac:dyDescent="0.25">
      <c r="AB1344" s="196"/>
      <c r="AC1344" s="197"/>
      <c r="AD1344" s="197"/>
      <c r="AE1344" s="197"/>
      <c r="AF1344" s="197"/>
      <c r="AG1344" s="197"/>
      <c r="AH1344" s="197"/>
      <c r="AI1344" s="197"/>
      <c r="AJ1344" s="197"/>
      <c r="AK1344" s="197"/>
      <c r="AL1344" s="197"/>
      <c r="AM1344" s="197"/>
      <c r="AN1344" s="197"/>
      <c r="AO1344" s="197"/>
      <c r="AP1344" s="197"/>
    </row>
    <row r="1345" spans="28:42" x14ac:dyDescent="0.25">
      <c r="AB1345" s="196"/>
      <c r="AC1345" s="197"/>
      <c r="AD1345" s="197"/>
      <c r="AE1345" s="197"/>
      <c r="AF1345" s="197"/>
      <c r="AG1345" s="197"/>
      <c r="AH1345" s="197"/>
      <c r="AI1345" s="197"/>
      <c r="AJ1345" s="197"/>
      <c r="AK1345" s="197"/>
      <c r="AL1345" s="197"/>
      <c r="AM1345" s="197"/>
      <c r="AN1345" s="197"/>
      <c r="AO1345" s="197"/>
      <c r="AP1345" s="197"/>
    </row>
    <row r="1346" spans="28:42" x14ac:dyDescent="0.25">
      <c r="AB1346" s="196"/>
      <c r="AC1346" s="197"/>
      <c r="AD1346" s="197"/>
      <c r="AE1346" s="197"/>
      <c r="AF1346" s="197"/>
      <c r="AG1346" s="197"/>
      <c r="AH1346" s="197"/>
      <c r="AI1346" s="197"/>
      <c r="AJ1346" s="197"/>
      <c r="AK1346" s="197"/>
      <c r="AL1346" s="197"/>
      <c r="AM1346" s="197"/>
      <c r="AN1346" s="197"/>
      <c r="AO1346" s="197"/>
      <c r="AP1346" s="197"/>
    </row>
    <row r="1347" spans="28:42" x14ac:dyDescent="0.25">
      <c r="AB1347" s="196"/>
      <c r="AC1347" s="197"/>
      <c r="AD1347" s="197"/>
      <c r="AE1347" s="197"/>
      <c r="AF1347" s="197"/>
      <c r="AG1347" s="197"/>
      <c r="AH1347" s="197"/>
      <c r="AI1347" s="197"/>
      <c r="AJ1347" s="197"/>
      <c r="AK1347" s="197"/>
      <c r="AL1347" s="197"/>
      <c r="AM1347" s="197"/>
      <c r="AN1347" s="197"/>
      <c r="AO1347" s="197"/>
      <c r="AP1347" s="197"/>
    </row>
    <row r="1348" spans="28:42" x14ac:dyDescent="0.25">
      <c r="AB1348" s="196"/>
      <c r="AC1348" s="197"/>
      <c r="AD1348" s="197"/>
      <c r="AE1348" s="197"/>
      <c r="AF1348" s="197"/>
      <c r="AG1348" s="197"/>
      <c r="AH1348" s="197"/>
      <c r="AI1348" s="197"/>
      <c r="AJ1348" s="197"/>
      <c r="AK1348" s="197"/>
      <c r="AL1348" s="197"/>
      <c r="AM1348" s="197"/>
      <c r="AN1348" s="197"/>
      <c r="AO1348" s="197"/>
      <c r="AP1348" s="197"/>
    </row>
    <row r="1349" spans="28:42" x14ac:dyDescent="0.25">
      <c r="AB1349" s="196"/>
      <c r="AC1349" s="197"/>
      <c r="AD1349" s="197"/>
      <c r="AE1349" s="197"/>
      <c r="AF1349" s="197"/>
      <c r="AG1349" s="197"/>
      <c r="AH1349" s="197"/>
      <c r="AI1349" s="197"/>
      <c r="AJ1349" s="197"/>
      <c r="AK1349" s="197"/>
      <c r="AL1349" s="197"/>
      <c r="AM1349" s="197"/>
      <c r="AN1349" s="197"/>
      <c r="AO1349" s="197"/>
      <c r="AP1349" s="197"/>
    </row>
    <row r="1350" spans="28:42" x14ac:dyDescent="0.25">
      <c r="AB1350" s="196"/>
      <c r="AC1350" s="197"/>
      <c r="AD1350" s="197"/>
      <c r="AE1350" s="197"/>
      <c r="AF1350" s="197"/>
      <c r="AG1350" s="197"/>
      <c r="AH1350" s="197"/>
      <c r="AI1350" s="197"/>
      <c r="AJ1350" s="197"/>
      <c r="AK1350" s="197"/>
      <c r="AL1350" s="197"/>
      <c r="AM1350" s="197"/>
      <c r="AN1350" s="197"/>
      <c r="AO1350" s="197"/>
      <c r="AP1350" s="197"/>
    </row>
    <row r="1351" spans="28:42" x14ac:dyDescent="0.25">
      <c r="AB1351" s="196"/>
      <c r="AC1351" s="197"/>
      <c r="AD1351" s="197"/>
      <c r="AE1351" s="197"/>
      <c r="AF1351" s="197"/>
      <c r="AG1351" s="197"/>
      <c r="AH1351" s="197"/>
      <c r="AI1351" s="197"/>
      <c r="AJ1351" s="197"/>
      <c r="AK1351" s="197"/>
      <c r="AL1351" s="197"/>
      <c r="AM1351" s="197"/>
      <c r="AN1351" s="197"/>
      <c r="AO1351" s="197"/>
      <c r="AP1351" s="197"/>
    </row>
    <row r="1352" spans="28:42" x14ac:dyDescent="0.25">
      <c r="AB1352" s="196"/>
      <c r="AC1352" s="197"/>
      <c r="AD1352" s="197"/>
      <c r="AE1352" s="197"/>
      <c r="AF1352" s="197"/>
      <c r="AG1352" s="197"/>
      <c r="AH1352" s="197"/>
      <c r="AI1352" s="197"/>
      <c r="AJ1352" s="197"/>
      <c r="AK1352" s="197"/>
      <c r="AL1352" s="197"/>
      <c r="AM1352" s="197"/>
      <c r="AN1352" s="197"/>
      <c r="AO1352" s="197"/>
      <c r="AP1352" s="197"/>
    </row>
    <row r="1353" spans="28:42" x14ac:dyDescent="0.25">
      <c r="AB1353" s="196"/>
      <c r="AC1353" s="197"/>
      <c r="AD1353" s="197"/>
      <c r="AE1353" s="197"/>
      <c r="AF1353" s="197"/>
      <c r="AG1353" s="197"/>
      <c r="AH1353" s="197"/>
      <c r="AI1353" s="197"/>
      <c r="AJ1353" s="197"/>
      <c r="AK1353" s="197"/>
      <c r="AL1353" s="197"/>
      <c r="AM1353" s="197"/>
      <c r="AN1353" s="197"/>
      <c r="AO1353" s="197"/>
      <c r="AP1353" s="197"/>
    </row>
    <row r="1354" spans="28:42" x14ac:dyDescent="0.25">
      <c r="AB1354" s="196"/>
      <c r="AC1354" s="197"/>
      <c r="AD1354" s="197"/>
      <c r="AE1354" s="197"/>
      <c r="AF1354" s="197"/>
      <c r="AG1354" s="197"/>
      <c r="AH1354" s="197"/>
      <c r="AI1354" s="197"/>
      <c r="AJ1354" s="197"/>
      <c r="AK1354" s="197"/>
      <c r="AL1354" s="197"/>
      <c r="AM1354" s="197"/>
      <c r="AN1354" s="197"/>
      <c r="AO1354" s="197"/>
      <c r="AP1354" s="197"/>
    </row>
    <row r="1355" spans="28:42" x14ac:dyDescent="0.25">
      <c r="AB1355" s="196"/>
      <c r="AC1355" s="197"/>
      <c r="AD1355" s="197"/>
      <c r="AE1355" s="197"/>
      <c r="AF1355" s="197"/>
      <c r="AG1355" s="197"/>
      <c r="AH1355" s="197"/>
      <c r="AI1355" s="197"/>
      <c r="AJ1355" s="197"/>
      <c r="AK1355" s="197"/>
      <c r="AL1355" s="197"/>
      <c r="AM1355" s="197"/>
      <c r="AN1355" s="197"/>
      <c r="AO1355" s="197"/>
      <c r="AP1355" s="197"/>
    </row>
    <row r="1356" spans="28:42" x14ac:dyDescent="0.25">
      <c r="AB1356" s="196"/>
      <c r="AC1356" s="197"/>
      <c r="AD1356" s="197"/>
      <c r="AE1356" s="197"/>
      <c r="AF1356" s="197"/>
      <c r="AG1356" s="197"/>
      <c r="AH1356" s="197"/>
      <c r="AI1356" s="197"/>
      <c r="AJ1356" s="197"/>
      <c r="AK1356" s="197"/>
      <c r="AL1356" s="197"/>
      <c r="AM1356" s="197"/>
      <c r="AN1356" s="197"/>
      <c r="AO1356" s="197"/>
      <c r="AP1356" s="197"/>
    </row>
    <row r="1357" spans="28:42" x14ac:dyDescent="0.25">
      <c r="AB1357" s="196"/>
      <c r="AC1357" s="197"/>
      <c r="AD1357" s="197"/>
      <c r="AE1357" s="197"/>
      <c r="AF1357" s="197"/>
      <c r="AG1357" s="197"/>
      <c r="AH1357" s="197"/>
      <c r="AI1357" s="197"/>
      <c r="AJ1357" s="197"/>
      <c r="AK1357" s="197"/>
      <c r="AL1357" s="197"/>
      <c r="AM1357" s="197"/>
      <c r="AN1357" s="197"/>
      <c r="AO1357" s="197"/>
      <c r="AP1357" s="197"/>
    </row>
    <row r="1358" spans="28:42" x14ac:dyDescent="0.25">
      <c r="AB1358" s="196"/>
      <c r="AC1358" s="197"/>
      <c r="AD1358" s="197"/>
      <c r="AE1358" s="197"/>
      <c r="AF1358" s="197"/>
      <c r="AG1358" s="197"/>
      <c r="AH1358" s="197"/>
      <c r="AI1358" s="197"/>
      <c r="AJ1358" s="197"/>
      <c r="AK1358" s="197"/>
      <c r="AL1358" s="197"/>
      <c r="AM1358" s="197"/>
      <c r="AN1358" s="197"/>
      <c r="AO1358" s="197"/>
      <c r="AP1358" s="197"/>
    </row>
    <row r="1359" spans="28:42" x14ac:dyDescent="0.25">
      <c r="AB1359" s="196"/>
      <c r="AC1359" s="197"/>
      <c r="AD1359" s="197"/>
      <c r="AE1359" s="197"/>
      <c r="AF1359" s="197"/>
      <c r="AG1359" s="197"/>
      <c r="AH1359" s="197"/>
      <c r="AI1359" s="197"/>
      <c r="AJ1359" s="197"/>
      <c r="AK1359" s="197"/>
      <c r="AL1359" s="197"/>
      <c r="AM1359" s="197"/>
      <c r="AN1359" s="197"/>
      <c r="AO1359" s="197"/>
      <c r="AP1359" s="197"/>
    </row>
    <row r="1360" spans="28:42" x14ac:dyDescent="0.25">
      <c r="AB1360" s="196"/>
      <c r="AC1360" s="197"/>
      <c r="AD1360" s="197"/>
      <c r="AE1360" s="197"/>
      <c r="AF1360" s="197"/>
      <c r="AG1360" s="197"/>
      <c r="AH1360" s="197"/>
      <c r="AI1360" s="197"/>
      <c r="AJ1360" s="197"/>
      <c r="AK1360" s="197"/>
      <c r="AL1360" s="197"/>
      <c r="AM1360" s="197"/>
      <c r="AN1360" s="197"/>
      <c r="AO1360" s="197"/>
      <c r="AP1360" s="197"/>
    </row>
    <row r="1361" spans="28:42" x14ac:dyDescent="0.25">
      <c r="AB1361" s="196"/>
      <c r="AC1361" s="197"/>
      <c r="AD1361" s="197"/>
      <c r="AE1361" s="197"/>
      <c r="AF1361" s="197"/>
      <c r="AG1361" s="197"/>
      <c r="AH1361" s="197"/>
      <c r="AI1361" s="197"/>
      <c r="AJ1361" s="197"/>
      <c r="AK1361" s="197"/>
      <c r="AL1361" s="197"/>
      <c r="AM1361" s="197"/>
      <c r="AN1361" s="197"/>
      <c r="AO1361" s="197"/>
      <c r="AP1361" s="197"/>
    </row>
    <row r="1362" spans="28:42" x14ac:dyDescent="0.25">
      <c r="AB1362" s="196"/>
      <c r="AC1362" s="197"/>
      <c r="AD1362" s="197"/>
      <c r="AE1362" s="197"/>
      <c r="AF1362" s="197"/>
      <c r="AG1362" s="197"/>
      <c r="AH1362" s="197"/>
      <c r="AI1362" s="197"/>
      <c r="AJ1362" s="197"/>
      <c r="AK1362" s="197"/>
      <c r="AL1362" s="197"/>
      <c r="AM1362" s="197"/>
      <c r="AN1362" s="197"/>
      <c r="AO1362" s="197"/>
      <c r="AP1362" s="197"/>
    </row>
    <row r="1363" spans="28:42" x14ac:dyDescent="0.25">
      <c r="AB1363" s="196"/>
      <c r="AC1363" s="197"/>
      <c r="AD1363" s="197"/>
      <c r="AE1363" s="197"/>
      <c r="AF1363" s="197"/>
      <c r="AG1363" s="197"/>
      <c r="AH1363" s="197"/>
      <c r="AI1363" s="197"/>
      <c r="AJ1363" s="197"/>
      <c r="AK1363" s="197"/>
      <c r="AL1363" s="197"/>
      <c r="AM1363" s="197"/>
      <c r="AN1363" s="197"/>
      <c r="AO1363" s="197"/>
      <c r="AP1363" s="197"/>
    </row>
    <row r="1364" spans="28:42" x14ac:dyDescent="0.25">
      <c r="AB1364" s="196"/>
      <c r="AC1364" s="197"/>
      <c r="AD1364" s="197"/>
      <c r="AE1364" s="197"/>
      <c r="AF1364" s="197"/>
      <c r="AG1364" s="197"/>
      <c r="AH1364" s="197"/>
      <c r="AI1364" s="197"/>
      <c r="AJ1364" s="197"/>
      <c r="AK1364" s="197"/>
      <c r="AL1364" s="197"/>
      <c r="AM1364" s="197"/>
      <c r="AN1364" s="197"/>
      <c r="AO1364" s="197"/>
      <c r="AP1364" s="197"/>
    </row>
    <row r="1365" spans="28:42" x14ac:dyDescent="0.25">
      <c r="AB1365" s="196"/>
      <c r="AC1365" s="197"/>
      <c r="AD1365" s="197"/>
      <c r="AE1365" s="197"/>
      <c r="AF1365" s="197"/>
      <c r="AG1365" s="197"/>
      <c r="AH1365" s="197"/>
      <c r="AI1365" s="197"/>
      <c r="AJ1365" s="197"/>
      <c r="AK1365" s="197"/>
      <c r="AL1365" s="197"/>
      <c r="AM1365" s="197"/>
      <c r="AN1365" s="197"/>
      <c r="AO1365" s="197"/>
      <c r="AP1365" s="197"/>
    </row>
    <row r="1366" spans="28:42" x14ac:dyDescent="0.25">
      <c r="AB1366" s="196"/>
      <c r="AC1366" s="197"/>
      <c r="AD1366" s="197"/>
      <c r="AE1366" s="197"/>
      <c r="AF1366" s="197"/>
      <c r="AG1366" s="197"/>
      <c r="AH1366" s="197"/>
      <c r="AI1366" s="197"/>
      <c r="AJ1366" s="197"/>
      <c r="AK1366" s="197"/>
      <c r="AL1366" s="197"/>
      <c r="AM1366" s="197"/>
      <c r="AN1366" s="197"/>
      <c r="AO1366" s="197"/>
      <c r="AP1366" s="197"/>
    </row>
    <row r="1367" spans="28:42" x14ac:dyDescent="0.25">
      <c r="AB1367" s="196"/>
      <c r="AC1367" s="197"/>
      <c r="AD1367" s="197"/>
      <c r="AE1367" s="197"/>
      <c r="AF1367" s="197"/>
      <c r="AG1367" s="197"/>
      <c r="AH1367" s="197"/>
      <c r="AI1367" s="197"/>
      <c r="AJ1367" s="197"/>
      <c r="AK1367" s="197"/>
      <c r="AL1367" s="197"/>
      <c r="AM1367" s="197"/>
      <c r="AN1367" s="197"/>
      <c r="AO1367" s="197"/>
      <c r="AP1367" s="197"/>
    </row>
    <row r="1368" spans="28:42" x14ac:dyDescent="0.25">
      <c r="AB1368" s="196"/>
      <c r="AC1368" s="197"/>
      <c r="AD1368" s="197"/>
      <c r="AE1368" s="197"/>
      <c r="AF1368" s="197"/>
      <c r="AG1368" s="197"/>
      <c r="AH1368" s="197"/>
      <c r="AI1368" s="197"/>
      <c r="AJ1368" s="197"/>
      <c r="AK1368" s="197"/>
      <c r="AL1368" s="197"/>
      <c r="AM1368" s="197"/>
      <c r="AN1368" s="197"/>
      <c r="AO1368" s="197"/>
      <c r="AP1368" s="197"/>
    </row>
    <row r="1369" spans="28:42" x14ac:dyDescent="0.25">
      <c r="AB1369" s="196"/>
      <c r="AC1369" s="197"/>
      <c r="AD1369" s="197"/>
      <c r="AE1369" s="197"/>
      <c r="AF1369" s="197"/>
      <c r="AG1369" s="197"/>
      <c r="AH1369" s="197"/>
      <c r="AI1369" s="197"/>
      <c r="AJ1369" s="197"/>
      <c r="AK1369" s="197"/>
      <c r="AL1369" s="197"/>
      <c r="AM1369" s="197"/>
      <c r="AN1369" s="197"/>
      <c r="AO1369" s="197"/>
      <c r="AP1369" s="197"/>
    </row>
    <row r="1370" spans="28:42" x14ac:dyDescent="0.25">
      <c r="AB1370" s="196"/>
      <c r="AC1370" s="197"/>
      <c r="AD1370" s="197"/>
      <c r="AE1370" s="197"/>
      <c r="AF1370" s="197"/>
      <c r="AG1370" s="197"/>
      <c r="AH1370" s="197"/>
      <c r="AI1370" s="197"/>
      <c r="AJ1370" s="197"/>
      <c r="AK1370" s="197"/>
      <c r="AL1370" s="197"/>
      <c r="AM1370" s="197"/>
      <c r="AN1370" s="197"/>
      <c r="AO1370" s="197"/>
      <c r="AP1370" s="197"/>
    </row>
    <row r="1371" spans="28:42" x14ac:dyDescent="0.25">
      <c r="AB1371" s="196"/>
      <c r="AC1371" s="197"/>
      <c r="AD1371" s="197"/>
      <c r="AE1371" s="197"/>
      <c r="AF1371" s="197"/>
      <c r="AG1371" s="197"/>
      <c r="AH1371" s="197"/>
      <c r="AI1371" s="197"/>
      <c r="AJ1371" s="197"/>
      <c r="AK1371" s="197"/>
      <c r="AL1371" s="197"/>
      <c r="AM1371" s="197"/>
      <c r="AN1371" s="197"/>
      <c r="AO1371" s="197"/>
      <c r="AP1371" s="197"/>
    </row>
    <row r="1372" spans="28:42" x14ac:dyDescent="0.25">
      <c r="AB1372" s="196"/>
      <c r="AC1372" s="197"/>
      <c r="AD1372" s="197"/>
      <c r="AE1372" s="197"/>
      <c r="AF1372" s="197"/>
      <c r="AG1372" s="197"/>
      <c r="AH1372" s="197"/>
      <c r="AI1372" s="197"/>
      <c r="AJ1372" s="197"/>
      <c r="AK1372" s="197"/>
      <c r="AL1372" s="197"/>
      <c r="AM1372" s="197"/>
      <c r="AN1372" s="197"/>
      <c r="AO1372" s="197"/>
      <c r="AP1372" s="197"/>
    </row>
    <row r="1373" spans="28:42" x14ac:dyDescent="0.25">
      <c r="AB1373" s="196"/>
      <c r="AC1373" s="197"/>
      <c r="AD1373" s="197"/>
      <c r="AE1373" s="197"/>
      <c r="AF1373" s="197"/>
      <c r="AG1373" s="197"/>
      <c r="AH1373" s="197"/>
      <c r="AI1373" s="197"/>
      <c r="AJ1373" s="197"/>
      <c r="AK1373" s="197"/>
      <c r="AL1373" s="197"/>
      <c r="AM1373" s="197"/>
      <c r="AN1373" s="197"/>
      <c r="AO1373" s="197"/>
      <c r="AP1373" s="197"/>
    </row>
    <row r="1374" spans="28:42" x14ac:dyDescent="0.25">
      <c r="AB1374" s="196"/>
      <c r="AC1374" s="197"/>
      <c r="AD1374" s="197"/>
      <c r="AE1374" s="197"/>
      <c r="AF1374" s="197"/>
      <c r="AG1374" s="197"/>
      <c r="AH1374" s="197"/>
      <c r="AI1374" s="197"/>
      <c r="AJ1374" s="197"/>
      <c r="AK1374" s="197"/>
      <c r="AL1374" s="197"/>
      <c r="AM1374" s="197"/>
      <c r="AN1374" s="197"/>
      <c r="AO1374" s="197"/>
      <c r="AP1374" s="197"/>
    </row>
    <row r="1375" spans="28:42" x14ac:dyDescent="0.25">
      <c r="AB1375" s="196"/>
      <c r="AC1375" s="197"/>
      <c r="AD1375" s="197"/>
      <c r="AE1375" s="197"/>
      <c r="AF1375" s="197"/>
      <c r="AG1375" s="197"/>
      <c r="AH1375" s="197"/>
      <c r="AI1375" s="197"/>
      <c r="AJ1375" s="197"/>
      <c r="AK1375" s="197"/>
      <c r="AL1375" s="197"/>
      <c r="AM1375" s="197"/>
      <c r="AN1375" s="197"/>
      <c r="AO1375" s="197"/>
      <c r="AP1375" s="197"/>
    </row>
    <row r="1376" spans="28:42" x14ac:dyDescent="0.25">
      <c r="AB1376" s="196"/>
      <c r="AC1376" s="197"/>
      <c r="AD1376" s="197"/>
      <c r="AE1376" s="197"/>
      <c r="AF1376" s="197"/>
      <c r="AG1376" s="197"/>
      <c r="AH1376" s="197"/>
      <c r="AI1376" s="197"/>
      <c r="AJ1376" s="197"/>
      <c r="AK1376" s="197"/>
      <c r="AL1376" s="197"/>
      <c r="AM1376" s="197"/>
      <c r="AN1376" s="197"/>
      <c r="AO1376" s="197"/>
      <c r="AP1376" s="197"/>
    </row>
    <row r="1377" spans="28:42" x14ac:dyDescent="0.25">
      <c r="AB1377" s="196"/>
      <c r="AC1377" s="197"/>
      <c r="AD1377" s="197"/>
      <c r="AE1377" s="197"/>
      <c r="AF1377" s="197"/>
      <c r="AG1377" s="197"/>
      <c r="AH1377" s="197"/>
      <c r="AI1377" s="197"/>
      <c r="AJ1377" s="197"/>
      <c r="AK1377" s="197"/>
      <c r="AL1377" s="197"/>
      <c r="AM1377" s="197"/>
      <c r="AN1377" s="197"/>
      <c r="AO1377" s="197"/>
      <c r="AP1377" s="197"/>
    </row>
    <row r="1378" spans="28:42" x14ac:dyDescent="0.25">
      <c r="AB1378" s="196"/>
      <c r="AC1378" s="197"/>
      <c r="AD1378" s="197"/>
      <c r="AE1378" s="197"/>
      <c r="AF1378" s="197"/>
      <c r="AG1378" s="197"/>
      <c r="AH1378" s="197"/>
      <c r="AI1378" s="197"/>
      <c r="AJ1378" s="197"/>
      <c r="AK1378" s="197"/>
      <c r="AL1378" s="197"/>
      <c r="AM1378" s="197"/>
      <c r="AN1378" s="197"/>
      <c r="AO1378" s="197"/>
      <c r="AP1378" s="197"/>
    </row>
    <row r="1379" spans="28:42" x14ac:dyDescent="0.25">
      <c r="AB1379" s="196"/>
      <c r="AC1379" s="197"/>
      <c r="AD1379" s="197"/>
      <c r="AE1379" s="197"/>
      <c r="AF1379" s="197"/>
      <c r="AG1379" s="197"/>
      <c r="AH1379" s="197"/>
      <c r="AI1379" s="197"/>
      <c r="AJ1379" s="197"/>
      <c r="AK1379" s="197"/>
      <c r="AL1379" s="197"/>
      <c r="AM1379" s="197"/>
      <c r="AN1379" s="197"/>
      <c r="AO1379" s="197"/>
      <c r="AP1379" s="197"/>
    </row>
    <row r="1380" spans="28:42" x14ac:dyDescent="0.25">
      <c r="AB1380" s="196"/>
      <c r="AC1380" s="197"/>
      <c r="AD1380" s="197"/>
      <c r="AE1380" s="197"/>
      <c r="AF1380" s="197"/>
      <c r="AG1380" s="197"/>
      <c r="AH1380" s="197"/>
      <c r="AI1380" s="197"/>
      <c r="AJ1380" s="197"/>
      <c r="AK1380" s="197"/>
      <c r="AL1380" s="197"/>
      <c r="AM1380" s="197"/>
      <c r="AN1380" s="197"/>
      <c r="AO1380" s="197"/>
      <c r="AP1380" s="197"/>
    </row>
    <row r="1381" spans="28:42" x14ac:dyDescent="0.25">
      <c r="AB1381" s="196"/>
      <c r="AC1381" s="197"/>
      <c r="AD1381" s="197"/>
      <c r="AE1381" s="197"/>
      <c r="AF1381" s="197"/>
      <c r="AG1381" s="197"/>
      <c r="AH1381" s="197"/>
      <c r="AI1381" s="197"/>
      <c r="AJ1381" s="197"/>
      <c r="AK1381" s="197"/>
      <c r="AL1381" s="197"/>
      <c r="AM1381" s="197"/>
      <c r="AN1381" s="197"/>
      <c r="AO1381" s="197"/>
      <c r="AP1381" s="197"/>
    </row>
    <row r="1382" spans="28:42" x14ac:dyDescent="0.25">
      <c r="AB1382" s="196"/>
      <c r="AC1382" s="197"/>
      <c r="AD1382" s="197"/>
      <c r="AE1382" s="197"/>
      <c r="AF1382" s="197"/>
      <c r="AG1382" s="197"/>
      <c r="AH1382" s="197"/>
      <c r="AI1382" s="197"/>
      <c r="AJ1382" s="197"/>
      <c r="AK1382" s="197"/>
      <c r="AL1382" s="197"/>
      <c r="AM1382" s="197"/>
      <c r="AN1382" s="197"/>
      <c r="AO1382" s="197"/>
      <c r="AP1382" s="197"/>
    </row>
    <row r="1383" spans="28:42" x14ac:dyDescent="0.25">
      <c r="AB1383" s="196"/>
      <c r="AC1383" s="197"/>
      <c r="AD1383" s="197"/>
      <c r="AE1383" s="197"/>
      <c r="AF1383" s="197"/>
      <c r="AG1383" s="197"/>
      <c r="AH1383" s="197"/>
      <c r="AI1383" s="197"/>
      <c r="AJ1383" s="197"/>
      <c r="AK1383" s="197"/>
      <c r="AL1383" s="197"/>
      <c r="AM1383" s="197"/>
      <c r="AN1383" s="197"/>
      <c r="AO1383" s="197"/>
      <c r="AP1383" s="197"/>
    </row>
    <row r="1384" spans="28:42" x14ac:dyDescent="0.25">
      <c r="AB1384" s="196"/>
      <c r="AC1384" s="197"/>
      <c r="AD1384" s="197"/>
      <c r="AE1384" s="197"/>
      <c r="AF1384" s="197"/>
      <c r="AG1384" s="197"/>
      <c r="AH1384" s="197"/>
      <c r="AI1384" s="197"/>
      <c r="AJ1384" s="197"/>
      <c r="AK1384" s="197"/>
      <c r="AL1384" s="197"/>
      <c r="AM1384" s="197"/>
      <c r="AN1384" s="197"/>
      <c r="AO1384" s="197"/>
      <c r="AP1384" s="197"/>
    </row>
    <row r="1385" spans="28:42" x14ac:dyDescent="0.25">
      <c r="AB1385" s="196"/>
      <c r="AC1385" s="197"/>
      <c r="AD1385" s="197"/>
      <c r="AE1385" s="197"/>
      <c r="AF1385" s="197"/>
      <c r="AG1385" s="197"/>
      <c r="AH1385" s="197"/>
      <c r="AI1385" s="197"/>
      <c r="AJ1385" s="197"/>
      <c r="AK1385" s="197"/>
      <c r="AL1385" s="197"/>
      <c r="AM1385" s="197"/>
      <c r="AN1385" s="197"/>
      <c r="AO1385" s="197"/>
      <c r="AP1385" s="197"/>
    </row>
    <row r="1386" spans="28:42" x14ac:dyDescent="0.25">
      <c r="AB1386" s="196"/>
      <c r="AC1386" s="197"/>
      <c r="AD1386" s="197"/>
      <c r="AE1386" s="197"/>
      <c r="AF1386" s="197"/>
      <c r="AG1386" s="197"/>
      <c r="AH1386" s="197"/>
      <c r="AI1386" s="197"/>
      <c r="AJ1386" s="197"/>
      <c r="AK1386" s="197"/>
      <c r="AL1386" s="197"/>
      <c r="AM1386" s="197"/>
      <c r="AN1386" s="197"/>
      <c r="AO1386" s="197"/>
      <c r="AP1386" s="197"/>
    </row>
    <row r="1387" spans="28:42" x14ac:dyDescent="0.25">
      <c r="AB1387" s="196"/>
      <c r="AC1387" s="197"/>
      <c r="AD1387" s="197"/>
      <c r="AE1387" s="197"/>
      <c r="AF1387" s="197"/>
      <c r="AG1387" s="197"/>
      <c r="AH1387" s="197"/>
      <c r="AI1387" s="197"/>
      <c r="AJ1387" s="197"/>
      <c r="AK1387" s="197"/>
      <c r="AL1387" s="197"/>
      <c r="AM1387" s="197"/>
      <c r="AN1387" s="197"/>
      <c r="AO1387" s="197"/>
      <c r="AP1387" s="197"/>
    </row>
    <row r="1388" spans="28:42" x14ac:dyDescent="0.25">
      <c r="AB1388" s="196"/>
      <c r="AC1388" s="197"/>
      <c r="AD1388" s="197"/>
      <c r="AE1388" s="197"/>
      <c r="AF1388" s="197"/>
      <c r="AG1388" s="197"/>
      <c r="AH1388" s="197"/>
      <c r="AI1388" s="197"/>
      <c r="AJ1388" s="197"/>
      <c r="AK1388" s="197"/>
      <c r="AL1388" s="197"/>
      <c r="AM1388" s="197"/>
      <c r="AN1388" s="197"/>
      <c r="AO1388" s="197"/>
      <c r="AP1388" s="197"/>
    </row>
    <row r="1389" spans="28:42" x14ac:dyDescent="0.25">
      <c r="AB1389" s="196"/>
      <c r="AC1389" s="197"/>
      <c r="AD1389" s="197"/>
      <c r="AE1389" s="197"/>
      <c r="AF1389" s="197"/>
      <c r="AG1389" s="197"/>
      <c r="AH1389" s="197"/>
      <c r="AI1389" s="197"/>
      <c r="AJ1389" s="197"/>
      <c r="AK1389" s="197"/>
      <c r="AL1389" s="197"/>
      <c r="AM1389" s="197"/>
      <c r="AN1389" s="197"/>
      <c r="AO1389" s="197"/>
      <c r="AP1389" s="197"/>
    </row>
    <row r="1390" spans="28:42" x14ac:dyDescent="0.25">
      <c r="AB1390" s="196"/>
      <c r="AC1390" s="197"/>
      <c r="AD1390" s="197"/>
      <c r="AE1390" s="197"/>
      <c r="AF1390" s="197"/>
      <c r="AG1390" s="197"/>
      <c r="AH1390" s="197"/>
      <c r="AI1390" s="197"/>
      <c r="AJ1390" s="197"/>
      <c r="AK1390" s="197"/>
      <c r="AL1390" s="197"/>
      <c r="AM1390" s="197"/>
      <c r="AN1390" s="197"/>
      <c r="AO1390" s="197"/>
      <c r="AP1390" s="197"/>
    </row>
    <row r="1391" spans="28:42" x14ac:dyDescent="0.25">
      <c r="AB1391" s="196"/>
      <c r="AC1391" s="197"/>
      <c r="AD1391" s="197"/>
      <c r="AE1391" s="197"/>
      <c r="AF1391" s="197"/>
      <c r="AG1391" s="197"/>
      <c r="AH1391" s="197"/>
      <c r="AI1391" s="197"/>
      <c r="AJ1391" s="197"/>
      <c r="AK1391" s="197"/>
      <c r="AL1391" s="197"/>
      <c r="AM1391" s="197"/>
      <c r="AN1391" s="197"/>
      <c r="AO1391" s="197"/>
      <c r="AP1391" s="197"/>
    </row>
    <row r="1392" spans="28:42" x14ac:dyDescent="0.25">
      <c r="AB1392" s="196"/>
      <c r="AC1392" s="197"/>
      <c r="AD1392" s="197"/>
      <c r="AE1392" s="197"/>
      <c r="AF1392" s="197"/>
      <c r="AG1392" s="197"/>
      <c r="AH1392" s="197"/>
      <c r="AI1392" s="197"/>
      <c r="AJ1392" s="197"/>
      <c r="AK1392" s="197"/>
      <c r="AL1392" s="197"/>
      <c r="AM1392" s="197"/>
      <c r="AN1392" s="197"/>
      <c r="AO1392" s="197"/>
      <c r="AP1392" s="197"/>
    </row>
    <row r="1393" spans="28:42" x14ac:dyDescent="0.25">
      <c r="AB1393" s="196"/>
      <c r="AC1393" s="197"/>
      <c r="AD1393" s="197"/>
      <c r="AE1393" s="197"/>
      <c r="AF1393" s="197"/>
      <c r="AG1393" s="197"/>
      <c r="AH1393" s="197"/>
      <c r="AI1393" s="197"/>
      <c r="AJ1393" s="197"/>
      <c r="AK1393" s="197"/>
      <c r="AL1393" s="197"/>
      <c r="AM1393" s="197"/>
      <c r="AN1393" s="197"/>
      <c r="AO1393" s="197"/>
      <c r="AP1393" s="197"/>
    </row>
    <row r="1394" spans="28:42" x14ac:dyDescent="0.25">
      <c r="AB1394" s="196"/>
      <c r="AC1394" s="197"/>
      <c r="AD1394" s="197"/>
      <c r="AE1394" s="197"/>
      <c r="AF1394" s="197"/>
      <c r="AG1394" s="197"/>
      <c r="AH1394" s="197"/>
      <c r="AI1394" s="197"/>
      <c r="AJ1394" s="197"/>
      <c r="AK1394" s="197"/>
      <c r="AL1394" s="197"/>
      <c r="AM1394" s="197"/>
      <c r="AN1394" s="197"/>
      <c r="AO1394" s="197"/>
      <c r="AP1394" s="197"/>
    </row>
    <row r="1395" spans="28:42" x14ac:dyDescent="0.25">
      <c r="AB1395" s="196"/>
      <c r="AC1395" s="197"/>
      <c r="AD1395" s="197"/>
      <c r="AE1395" s="197"/>
      <c r="AF1395" s="197"/>
      <c r="AG1395" s="197"/>
      <c r="AH1395" s="197"/>
      <c r="AI1395" s="197"/>
      <c r="AJ1395" s="197"/>
      <c r="AK1395" s="197"/>
      <c r="AL1395" s="197"/>
      <c r="AM1395" s="197"/>
      <c r="AN1395" s="197"/>
      <c r="AO1395" s="197"/>
      <c r="AP1395" s="197"/>
    </row>
    <row r="1396" spans="28:42" x14ac:dyDescent="0.25">
      <c r="AB1396" s="196"/>
      <c r="AC1396" s="197"/>
      <c r="AD1396" s="197"/>
      <c r="AE1396" s="197"/>
      <c r="AF1396" s="197"/>
      <c r="AG1396" s="197"/>
      <c r="AH1396" s="197"/>
      <c r="AI1396" s="197"/>
      <c r="AJ1396" s="197"/>
      <c r="AK1396" s="197"/>
      <c r="AL1396" s="197"/>
      <c r="AM1396" s="197"/>
      <c r="AN1396" s="197"/>
      <c r="AO1396" s="197"/>
      <c r="AP1396" s="197"/>
    </row>
    <row r="1397" spans="28:42" x14ac:dyDescent="0.25">
      <c r="AB1397" s="196"/>
      <c r="AC1397" s="197"/>
      <c r="AD1397" s="197"/>
      <c r="AE1397" s="197"/>
      <c r="AF1397" s="197"/>
      <c r="AG1397" s="197"/>
      <c r="AH1397" s="197"/>
      <c r="AI1397" s="197"/>
      <c r="AJ1397" s="197"/>
      <c r="AK1397" s="197"/>
      <c r="AL1397" s="197"/>
      <c r="AM1397" s="197"/>
      <c r="AN1397" s="197"/>
      <c r="AO1397" s="197"/>
      <c r="AP1397" s="197"/>
    </row>
    <row r="1398" spans="28:42" x14ac:dyDescent="0.25">
      <c r="AB1398" s="196"/>
      <c r="AC1398" s="197"/>
      <c r="AD1398" s="197"/>
      <c r="AE1398" s="197"/>
      <c r="AF1398" s="197"/>
      <c r="AG1398" s="197"/>
      <c r="AH1398" s="197"/>
      <c r="AI1398" s="197"/>
      <c r="AJ1398" s="197"/>
      <c r="AK1398" s="197"/>
      <c r="AL1398" s="197"/>
      <c r="AM1398" s="197"/>
      <c r="AN1398" s="197"/>
      <c r="AO1398" s="197"/>
      <c r="AP1398" s="197"/>
    </row>
    <row r="1399" spans="28:42" x14ac:dyDescent="0.25">
      <c r="AB1399" s="196"/>
      <c r="AC1399" s="197"/>
      <c r="AD1399" s="197"/>
      <c r="AE1399" s="197"/>
      <c r="AF1399" s="197"/>
      <c r="AG1399" s="197"/>
      <c r="AH1399" s="197"/>
      <c r="AI1399" s="197"/>
      <c r="AJ1399" s="197"/>
      <c r="AK1399" s="197"/>
      <c r="AL1399" s="197"/>
      <c r="AM1399" s="197"/>
      <c r="AN1399" s="197"/>
      <c r="AO1399" s="197"/>
      <c r="AP1399" s="197"/>
    </row>
    <row r="1400" spans="28:42" x14ac:dyDescent="0.25">
      <c r="AB1400" s="196"/>
      <c r="AC1400" s="197"/>
      <c r="AD1400" s="197"/>
      <c r="AE1400" s="197"/>
      <c r="AF1400" s="197"/>
      <c r="AG1400" s="197"/>
      <c r="AH1400" s="197"/>
      <c r="AI1400" s="197"/>
      <c r="AJ1400" s="197"/>
      <c r="AK1400" s="197"/>
      <c r="AL1400" s="197"/>
      <c r="AM1400" s="197"/>
      <c r="AN1400" s="197"/>
      <c r="AO1400" s="197"/>
      <c r="AP1400" s="197"/>
    </row>
    <row r="1401" spans="28:42" x14ac:dyDescent="0.25">
      <c r="AB1401" s="196"/>
      <c r="AC1401" s="197"/>
      <c r="AD1401" s="197"/>
      <c r="AE1401" s="197"/>
      <c r="AF1401" s="197"/>
      <c r="AG1401" s="197"/>
      <c r="AH1401" s="197"/>
      <c r="AI1401" s="197"/>
      <c r="AJ1401" s="197"/>
      <c r="AK1401" s="197"/>
      <c r="AL1401" s="197"/>
      <c r="AM1401" s="197"/>
      <c r="AN1401" s="197"/>
      <c r="AO1401" s="197"/>
      <c r="AP1401" s="197"/>
    </row>
    <row r="1402" spans="28:42" x14ac:dyDescent="0.25">
      <c r="AB1402" s="196"/>
      <c r="AC1402" s="197"/>
      <c r="AD1402" s="197"/>
      <c r="AE1402" s="197"/>
      <c r="AF1402" s="197"/>
      <c r="AG1402" s="197"/>
      <c r="AH1402" s="197"/>
      <c r="AI1402" s="197"/>
      <c r="AJ1402" s="197"/>
      <c r="AK1402" s="197"/>
      <c r="AL1402" s="197"/>
      <c r="AM1402" s="197"/>
      <c r="AN1402" s="197"/>
      <c r="AO1402" s="197"/>
      <c r="AP1402" s="197"/>
    </row>
    <row r="1403" spans="28:42" x14ac:dyDescent="0.25">
      <c r="AB1403" s="196"/>
      <c r="AC1403" s="197"/>
      <c r="AD1403" s="197"/>
      <c r="AE1403" s="197"/>
      <c r="AF1403" s="197"/>
      <c r="AG1403" s="197"/>
      <c r="AH1403" s="197"/>
      <c r="AI1403" s="197"/>
      <c r="AJ1403" s="197"/>
      <c r="AK1403" s="197"/>
      <c r="AL1403" s="197"/>
      <c r="AM1403" s="197"/>
      <c r="AN1403" s="197"/>
      <c r="AO1403" s="197"/>
      <c r="AP1403" s="197"/>
    </row>
    <row r="1404" spans="28:42" x14ac:dyDescent="0.25">
      <c r="AB1404" s="196"/>
      <c r="AC1404" s="197"/>
      <c r="AD1404" s="197"/>
      <c r="AE1404" s="197"/>
      <c r="AF1404" s="197"/>
      <c r="AG1404" s="197"/>
      <c r="AH1404" s="197"/>
      <c r="AI1404" s="197"/>
      <c r="AJ1404" s="197"/>
      <c r="AK1404" s="197"/>
      <c r="AL1404" s="197"/>
      <c r="AM1404" s="197"/>
      <c r="AN1404" s="197"/>
      <c r="AO1404" s="197"/>
      <c r="AP1404" s="197"/>
    </row>
    <row r="1405" spans="28:42" x14ac:dyDescent="0.25">
      <c r="AB1405" s="196"/>
      <c r="AC1405" s="197"/>
      <c r="AD1405" s="197"/>
      <c r="AE1405" s="197"/>
      <c r="AF1405" s="197"/>
      <c r="AG1405" s="197"/>
      <c r="AH1405" s="197"/>
      <c r="AI1405" s="197"/>
      <c r="AJ1405" s="197"/>
      <c r="AK1405" s="197"/>
      <c r="AL1405" s="197"/>
      <c r="AM1405" s="197"/>
      <c r="AN1405" s="197"/>
      <c r="AO1405" s="197"/>
      <c r="AP1405" s="197"/>
    </row>
    <row r="1406" spans="28:42" x14ac:dyDescent="0.25">
      <c r="AB1406" s="196"/>
      <c r="AC1406" s="197"/>
      <c r="AD1406" s="197"/>
      <c r="AE1406" s="197"/>
      <c r="AF1406" s="197"/>
      <c r="AG1406" s="197"/>
      <c r="AH1406" s="197"/>
      <c r="AI1406" s="197"/>
      <c r="AJ1406" s="197"/>
      <c r="AK1406" s="197"/>
      <c r="AL1406" s="197"/>
      <c r="AM1406" s="197"/>
      <c r="AN1406" s="197"/>
      <c r="AO1406" s="197"/>
      <c r="AP1406" s="197"/>
    </row>
    <row r="1407" spans="28:42" x14ac:dyDescent="0.25">
      <c r="AB1407" s="196"/>
      <c r="AC1407" s="197"/>
      <c r="AD1407" s="197"/>
      <c r="AE1407" s="197"/>
      <c r="AF1407" s="197"/>
      <c r="AG1407" s="197"/>
      <c r="AH1407" s="197"/>
      <c r="AI1407" s="197"/>
      <c r="AJ1407" s="197"/>
      <c r="AK1407" s="197"/>
      <c r="AL1407" s="197"/>
      <c r="AM1407" s="197"/>
      <c r="AN1407" s="197"/>
      <c r="AO1407" s="197"/>
      <c r="AP1407" s="197"/>
    </row>
    <row r="1408" spans="28:42" x14ac:dyDescent="0.25">
      <c r="AB1408" s="196"/>
      <c r="AC1408" s="197"/>
      <c r="AD1408" s="197"/>
      <c r="AE1408" s="197"/>
      <c r="AF1408" s="197"/>
      <c r="AG1408" s="197"/>
      <c r="AH1408" s="197"/>
      <c r="AI1408" s="197"/>
      <c r="AJ1408" s="197"/>
      <c r="AK1408" s="197"/>
      <c r="AL1408" s="197"/>
      <c r="AM1408" s="197"/>
      <c r="AN1408" s="197"/>
      <c r="AO1408" s="197"/>
      <c r="AP1408" s="197"/>
    </row>
    <row r="1409" spans="28:42" x14ac:dyDescent="0.25">
      <c r="AB1409" s="196"/>
      <c r="AC1409" s="197"/>
      <c r="AD1409" s="197"/>
      <c r="AE1409" s="197"/>
      <c r="AF1409" s="197"/>
      <c r="AG1409" s="197"/>
      <c r="AH1409" s="197"/>
      <c r="AI1409" s="197"/>
      <c r="AJ1409" s="197"/>
      <c r="AK1409" s="197"/>
      <c r="AL1409" s="197"/>
      <c r="AM1409" s="197"/>
      <c r="AN1409" s="197"/>
      <c r="AO1409" s="197"/>
      <c r="AP1409" s="197"/>
    </row>
    <row r="1410" spans="28:42" x14ac:dyDescent="0.25">
      <c r="AB1410" s="196"/>
      <c r="AC1410" s="197"/>
      <c r="AD1410" s="197"/>
      <c r="AE1410" s="197"/>
      <c r="AF1410" s="197"/>
      <c r="AG1410" s="197"/>
      <c r="AH1410" s="197"/>
      <c r="AI1410" s="197"/>
      <c r="AJ1410" s="197"/>
      <c r="AK1410" s="197"/>
      <c r="AL1410" s="197"/>
      <c r="AM1410" s="197"/>
      <c r="AN1410" s="197"/>
      <c r="AO1410" s="197"/>
      <c r="AP1410" s="197"/>
    </row>
    <row r="1411" spans="28:42" x14ac:dyDescent="0.25">
      <c r="AB1411" s="196"/>
      <c r="AC1411" s="197"/>
      <c r="AD1411" s="197"/>
      <c r="AE1411" s="197"/>
      <c r="AF1411" s="197"/>
      <c r="AG1411" s="197"/>
      <c r="AH1411" s="197"/>
      <c r="AI1411" s="197"/>
      <c r="AJ1411" s="197"/>
      <c r="AK1411" s="197"/>
      <c r="AL1411" s="197"/>
      <c r="AM1411" s="197"/>
      <c r="AN1411" s="197"/>
      <c r="AO1411" s="197"/>
      <c r="AP1411" s="197"/>
    </row>
    <row r="1412" spans="28:42" x14ac:dyDescent="0.25">
      <c r="AB1412" s="196"/>
      <c r="AC1412" s="197"/>
      <c r="AD1412" s="197"/>
      <c r="AE1412" s="197"/>
      <c r="AF1412" s="197"/>
      <c r="AG1412" s="197"/>
      <c r="AH1412" s="197"/>
      <c r="AI1412" s="197"/>
      <c r="AJ1412" s="197"/>
      <c r="AK1412" s="197"/>
      <c r="AL1412" s="197"/>
      <c r="AM1412" s="197"/>
      <c r="AN1412" s="197"/>
      <c r="AO1412" s="197"/>
      <c r="AP1412" s="197"/>
    </row>
    <row r="1413" spans="28:42" x14ac:dyDescent="0.25">
      <c r="AB1413" s="196"/>
      <c r="AC1413" s="197"/>
      <c r="AD1413" s="197"/>
      <c r="AE1413" s="197"/>
      <c r="AF1413" s="197"/>
      <c r="AG1413" s="197"/>
      <c r="AH1413" s="197"/>
      <c r="AI1413" s="197"/>
      <c r="AJ1413" s="197"/>
      <c r="AK1413" s="197"/>
      <c r="AL1413" s="197"/>
      <c r="AM1413" s="197"/>
      <c r="AN1413" s="197"/>
      <c r="AO1413" s="197"/>
      <c r="AP1413" s="197"/>
    </row>
    <row r="1414" spans="28:42" x14ac:dyDescent="0.25">
      <c r="AB1414" s="196"/>
      <c r="AC1414" s="197"/>
      <c r="AD1414" s="197"/>
      <c r="AE1414" s="197"/>
      <c r="AF1414" s="197"/>
      <c r="AG1414" s="197"/>
      <c r="AH1414" s="197"/>
      <c r="AI1414" s="197"/>
      <c r="AJ1414" s="197"/>
      <c r="AK1414" s="197"/>
      <c r="AL1414" s="197"/>
      <c r="AM1414" s="197"/>
      <c r="AN1414" s="197"/>
      <c r="AO1414" s="197"/>
      <c r="AP1414" s="197"/>
    </row>
    <row r="1415" spans="28:42" x14ac:dyDescent="0.25">
      <c r="AB1415" s="196"/>
      <c r="AC1415" s="197"/>
      <c r="AD1415" s="197"/>
      <c r="AE1415" s="197"/>
      <c r="AF1415" s="197"/>
      <c r="AG1415" s="197"/>
      <c r="AH1415" s="197"/>
      <c r="AI1415" s="197"/>
      <c r="AJ1415" s="197"/>
      <c r="AK1415" s="197"/>
      <c r="AL1415" s="197"/>
      <c r="AM1415" s="197"/>
      <c r="AN1415" s="197"/>
      <c r="AO1415" s="197"/>
      <c r="AP1415" s="197"/>
    </row>
    <row r="1416" spans="28:42" x14ac:dyDescent="0.25">
      <c r="AB1416" s="196"/>
      <c r="AC1416" s="197"/>
      <c r="AD1416" s="197"/>
      <c r="AE1416" s="197"/>
      <c r="AF1416" s="197"/>
      <c r="AG1416" s="197"/>
      <c r="AH1416" s="197"/>
      <c r="AI1416" s="197"/>
      <c r="AJ1416" s="197"/>
      <c r="AK1416" s="197"/>
      <c r="AL1416" s="197"/>
      <c r="AM1416" s="197"/>
      <c r="AN1416" s="197"/>
      <c r="AO1416" s="197"/>
      <c r="AP1416" s="197"/>
    </row>
    <row r="1417" spans="28:42" x14ac:dyDescent="0.25">
      <c r="AB1417" s="196"/>
      <c r="AC1417" s="197"/>
      <c r="AD1417" s="197"/>
      <c r="AE1417" s="197"/>
      <c r="AF1417" s="197"/>
      <c r="AG1417" s="197"/>
      <c r="AH1417" s="197"/>
      <c r="AI1417" s="197"/>
      <c r="AJ1417" s="197"/>
      <c r="AK1417" s="197"/>
      <c r="AL1417" s="197"/>
      <c r="AM1417" s="197"/>
      <c r="AN1417" s="197"/>
      <c r="AO1417" s="197"/>
      <c r="AP1417" s="197"/>
    </row>
    <row r="1418" spans="28:42" x14ac:dyDescent="0.25">
      <c r="AB1418" s="196"/>
      <c r="AC1418" s="197"/>
      <c r="AD1418" s="197"/>
      <c r="AE1418" s="197"/>
      <c r="AF1418" s="197"/>
      <c r="AG1418" s="197"/>
      <c r="AH1418" s="197"/>
      <c r="AI1418" s="197"/>
      <c r="AJ1418" s="197"/>
      <c r="AK1418" s="197"/>
      <c r="AL1418" s="197"/>
      <c r="AM1418" s="197"/>
      <c r="AN1418" s="197"/>
      <c r="AO1418" s="197"/>
      <c r="AP1418" s="197"/>
    </row>
    <row r="1419" spans="28:42" x14ac:dyDescent="0.25">
      <c r="AB1419" s="196"/>
      <c r="AC1419" s="197"/>
      <c r="AD1419" s="197"/>
      <c r="AE1419" s="197"/>
      <c r="AF1419" s="197"/>
      <c r="AG1419" s="197"/>
      <c r="AH1419" s="197"/>
      <c r="AI1419" s="197"/>
      <c r="AJ1419" s="197"/>
      <c r="AK1419" s="197"/>
      <c r="AL1419" s="197"/>
      <c r="AM1419" s="197"/>
      <c r="AN1419" s="197"/>
      <c r="AO1419" s="197"/>
      <c r="AP1419" s="197"/>
    </row>
    <row r="1420" spans="28:42" x14ac:dyDescent="0.25">
      <c r="AB1420" s="196"/>
      <c r="AC1420" s="197"/>
      <c r="AD1420" s="197"/>
      <c r="AE1420" s="197"/>
      <c r="AF1420" s="197"/>
      <c r="AG1420" s="197"/>
      <c r="AH1420" s="197"/>
      <c r="AI1420" s="197"/>
      <c r="AJ1420" s="197"/>
      <c r="AK1420" s="197"/>
      <c r="AL1420" s="197"/>
      <c r="AM1420" s="197"/>
      <c r="AN1420" s="197"/>
      <c r="AO1420" s="197"/>
      <c r="AP1420" s="197"/>
    </row>
    <row r="1421" spans="28:42" x14ac:dyDescent="0.25">
      <c r="AB1421" s="196"/>
      <c r="AC1421" s="197"/>
      <c r="AD1421" s="197"/>
      <c r="AE1421" s="197"/>
      <c r="AF1421" s="197"/>
      <c r="AG1421" s="197"/>
      <c r="AH1421" s="197"/>
      <c r="AI1421" s="197"/>
      <c r="AJ1421" s="197"/>
      <c r="AK1421" s="197"/>
      <c r="AL1421" s="197"/>
      <c r="AM1421" s="197"/>
      <c r="AN1421" s="197"/>
      <c r="AO1421" s="197"/>
      <c r="AP1421" s="197"/>
    </row>
    <row r="1422" spans="28:42" x14ac:dyDescent="0.25">
      <c r="AB1422" s="196"/>
      <c r="AC1422" s="197"/>
      <c r="AD1422" s="197"/>
      <c r="AE1422" s="197"/>
      <c r="AF1422" s="197"/>
      <c r="AG1422" s="197"/>
      <c r="AH1422" s="197"/>
      <c r="AI1422" s="197"/>
      <c r="AJ1422" s="197"/>
      <c r="AK1422" s="197"/>
      <c r="AL1422" s="197"/>
      <c r="AM1422" s="197"/>
      <c r="AN1422" s="197"/>
      <c r="AO1422" s="197"/>
      <c r="AP1422" s="197"/>
    </row>
    <row r="1423" spans="28:42" x14ac:dyDescent="0.25">
      <c r="AB1423" s="196"/>
      <c r="AC1423" s="197"/>
      <c r="AD1423" s="197"/>
      <c r="AE1423" s="197"/>
      <c r="AF1423" s="197"/>
      <c r="AG1423" s="197"/>
      <c r="AH1423" s="197"/>
      <c r="AI1423" s="197"/>
      <c r="AJ1423" s="197"/>
      <c r="AK1423" s="197"/>
      <c r="AL1423" s="197"/>
      <c r="AM1423" s="197"/>
      <c r="AN1423" s="197"/>
      <c r="AO1423" s="197"/>
      <c r="AP1423" s="197"/>
    </row>
    <row r="1424" spans="28:42" x14ac:dyDescent="0.25">
      <c r="AB1424" s="196"/>
      <c r="AC1424" s="197"/>
      <c r="AD1424" s="197"/>
      <c r="AE1424" s="197"/>
      <c r="AF1424" s="197"/>
      <c r="AG1424" s="197"/>
      <c r="AH1424" s="197"/>
      <c r="AI1424" s="197"/>
      <c r="AJ1424" s="197"/>
      <c r="AK1424" s="197"/>
      <c r="AL1424" s="197"/>
      <c r="AM1424" s="197"/>
      <c r="AN1424" s="197"/>
      <c r="AO1424" s="197"/>
      <c r="AP1424" s="197"/>
    </row>
    <row r="1425" spans="28:42" x14ac:dyDescent="0.25">
      <c r="AB1425" s="196"/>
      <c r="AC1425" s="197"/>
      <c r="AD1425" s="197"/>
      <c r="AE1425" s="197"/>
      <c r="AF1425" s="197"/>
      <c r="AG1425" s="197"/>
      <c r="AH1425" s="197"/>
      <c r="AI1425" s="197"/>
      <c r="AJ1425" s="197"/>
      <c r="AK1425" s="197"/>
      <c r="AL1425" s="197"/>
      <c r="AM1425" s="197"/>
      <c r="AN1425" s="197"/>
      <c r="AO1425" s="197"/>
      <c r="AP1425" s="197"/>
    </row>
    <row r="1426" spans="28:42" x14ac:dyDescent="0.25">
      <c r="AB1426" s="196"/>
      <c r="AC1426" s="197"/>
      <c r="AD1426" s="197"/>
      <c r="AE1426" s="197"/>
      <c r="AF1426" s="197"/>
      <c r="AG1426" s="197"/>
      <c r="AH1426" s="197"/>
      <c r="AI1426" s="197"/>
      <c r="AJ1426" s="197"/>
      <c r="AK1426" s="197"/>
      <c r="AL1426" s="197"/>
      <c r="AM1426" s="197"/>
      <c r="AN1426" s="197"/>
      <c r="AO1426" s="197"/>
      <c r="AP1426" s="197"/>
    </row>
    <row r="1427" spans="28:42" x14ac:dyDescent="0.25">
      <c r="AB1427" s="196"/>
      <c r="AC1427" s="197"/>
      <c r="AD1427" s="197"/>
      <c r="AE1427" s="197"/>
      <c r="AF1427" s="197"/>
      <c r="AG1427" s="197"/>
      <c r="AH1427" s="197"/>
      <c r="AI1427" s="197"/>
      <c r="AJ1427" s="197"/>
      <c r="AK1427" s="197"/>
      <c r="AL1427" s="197"/>
      <c r="AM1427" s="197"/>
      <c r="AN1427" s="197"/>
      <c r="AO1427" s="197"/>
      <c r="AP1427" s="197"/>
    </row>
    <row r="1428" spans="28:42" x14ac:dyDescent="0.25">
      <c r="AB1428" s="196"/>
      <c r="AC1428" s="197"/>
      <c r="AD1428" s="197"/>
      <c r="AE1428" s="197"/>
      <c r="AF1428" s="197"/>
      <c r="AG1428" s="197"/>
      <c r="AH1428" s="197"/>
      <c r="AI1428" s="197"/>
      <c r="AJ1428" s="197"/>
      <c r="AK1428" s="197"/>
      <c r="AL1428" s="197"/>
      <c r="AM1428" s="197"/>
      <c r="AN1428" s="197"/>
      <c r="AO1428" s="197"/>
      <c r="AP1428" s="197"/>
    </row>
    <row r="1429" spans="28:42" x14ac:dyDescent="0.25">
      <c r="AB1429" s="196"/>
      <c r="AC1429" s="197"/>
      <c r="AD1429" s="197"/>
      <c r="AE1429" s="197"/>
      <c r="AF1429" s="197"/>
      <c r="AG1429" s="197"/>
      <c r="AH1429" s="197"/>
      <c r="AI1429" s="197"/>
      <c r="AJ1429" s="197"/>
      <c r="AK1429" s="197"/>
      <c r="AL1429" s="197"/>
      <c r="AM1429" s="197"/>
      <c r="AN1429" s="197"/>
      <c r="AO1429" s="197"/>
      <c r="AP1429" s="197"/>
    </row>
    <row r="1430" spans="28:42" x14ac:dyDescent="0.25">
      <c r="AB1430" s="196"/>
      <c r="AC1430" s="197"/>
      <c r="AD1430" s="197"/>
      <c r="AE1430" s="197"/>
      <c r="AF1430" s="197"/>
      <c r="AG1430" s="197"/>
      <c r="AH1430" s="197"/>
      <c r="AI1430" s="197"/>
      <c r="AJ1430" s="197"/>
      <c r="AK1430" s="197"/>
      <c r="AL1430" s="197"/>
      <c r="AM1430" s="197"/>
      <c r="AN1430" s="197"/>
      <c r="AO1430" s="197"/>
      <c r="AP1430" s="197"/>
    </row>
    <row r="1431" spans="28:42" x14ac:dyDescent="0.25">
      <c r="AB1431" s="196"/>
      <c r="AC1431" s="197"/>
      <c r="AD1431" s="197"/>
      <c r="AE1431" s="197"/>
      <c r="AF1431" s="197"/>
      <c r="AG1431" s="197"/>
      <c r="AH1431" s="197"/>
      <c r="AI1431" s="197"/>
      <c r="AJ1431" s="197"/>
      <c r="AK1431" s="197"/>
      <c r="AL1431" s="197"/>
      <c r="AM1431" s="197"/>
      <c r="AN1431" s="197"/>
      <c r="AO1431" s="197"/>
      <c r="AP1431" s="197"/>
    </row>
    <row r="1432" spans="28:42" x14ac:dyDescent="0.25">
      <c r="AB1432" s="196"/>
      <c r="AC1432" s="197"/>
      <c r="AD1432" s="197"/>
      <c r="AE1432" s="197"/>
      <c r="AF1432" s="197"/>
      <c r="AG1432" s="197"/>
      <c r="AH1432" s="197"/>
      <c r="AI1432" s="197"/>
      <c r="AJ1432" s="197"/>
      <c r="AK1432" s="197"/>
      <c r="AL1432" s="197"/>
      <c r="AM1432" s="197"/>
      <c r="AN1432" s="197"/>
      <c r="AO1432" s="197"/>
      <c r="AP1432" s="197"/>
    </row>
    <row r="1433" spans="28:42" x14ac:dyDescent="0.25">
      <c r="AB1433" s="196"/>
      <c r="AC1433" s="197"/>
      <c r="AD1433" s="197"/>
      <c r="AE1433" s="197"/>
      <c r="AF1433" s="197"/>
      <c r="AG1433" s="197"/>
      <c r="AH1433" s="197"/>
      <c r="AI1433" s="197"/>
      <c r="AJ1433" s="197"/>
      <c r="AK1433" s="197"/>
      <c r="AL1433" s="197"/>
      <c r="AM1433" s="197"/>
      <c r="AN1433" s="197"/>
      <c r="AO1433" s="197"/>
      <c r="AP1433" s="197"/>
    </row>
    <row r="1434" spans="28:42" x14ac:dyDescent="0.25">
      <c r="AB1434" s="196"/>
      <c r="AC1434" s="197"/>
      <c r="AD1434" s="197"/>
      <c r="AE1434" s="197"/>
      <c r="AF1434" s="197"/>
      <c r="AG1434" s="197"/>
      <c r="AH1434" s="197"/>
      <c r="AI1434" s="197"/>
      <c r="AJ1434" s="197"/>
      <c r="AK1434" s="197"/>
      <c r="AL1434" s="197"/>
      <c r="AM1434" s="197"/>
      <c r="AN1434" s="197"/>
      <c r="AO1434" s="197"/>
      <c r="AP1434" s="197"/>
    </row>
    <row r="1435" spans="28:42" x14ac:dyDescent="0.25">
      <c r="AB1435" s="196"/>
      <c r="AC1435" s="197"/>
      <c r="AD1435" s="197"/>
      <c r="AE1435" s="197"/>
      <c r="AF1435" s="197"/>
      <c r="AG1435" s="197"/>
      <c r="AH1435" s="197"/>
      <c r="AI1435" s="197"/>
      <c r="AJ1435" s="197"/>
      <c r="AK1435" s="197"/>
      <c r="AL1435" s="197"/>
      <c r="AM1435" s="197"/>
      <c r="AN1435" s="197"/>
      <c r="AO1435" s="197"/>
      <c r="AP1435" s="197"/>
    </row>
    <row r="1436" spans="28:42" x14ac:dyDescent="0.25">
      <c r="AB1436" s="196"/>
      <c r="AC1436" s="197"/>
      <c r="AD1436" s="197"/>
      <c r="AE1436" s="197"/>
      <c r="AF1436" s="197"/>
      <c r="AG1436" s="197"/>
      <c r="AH1436" s="197"/>
      <c r="AI1436" s="197"/>
      <c r="AJ1436" s="197"/>
      <c r="AK1436" s="197"/>
      <c r="AL1436" s="197"/>
      <c r="AM1436" s="197"/>
      <c r="AN1436" s="197"/>
      <c r="AO1436" s="197"/>
      <c r="AP1436" s="197"/>
    </row>
    <row r="1437" spans="28:42" x14ac:dyDescent="0.25">
      <c r="AB1437" s="196"/>
      <c r="AC1437" s="197"/>
      <c r="AD1437" s="197"/>
      <c r="AE1437" s="197"/>
      <c r="AF1437" s="197"/>
      <c r="AG1437" s="197"/>
      <c r="AH1437" s="197"/>
      <c r="AI1437" s="197"/>
      <c r="AJ1437" s="197"/>
      <c r="AK1437" s="197"/>
      <c r="AL1437" s="197"/>
      <c r="AM1437" s="197"/>
      <c r="AN1437" s="197"/>
      <c r="AO1437" s="197"/>
      <c r="AP1437" s="197"/>
    </row>
    <row r="1438" spans="28:42" x14ac:dyDescent="0.25">
      <c r="AB1438" s="196"/>
      <c r="AC1438" s="197"/>
      <c r="AD1438" s="197"/>
      <c r="AE1438" s="197"/>
      <c r="AF1438" s="197"/>
      <c r="AG1438" s="197"/>
      <c r="AH1438" s="197"/>
      <c r="AI1438" s="197"/>
      <c r="AJ1438" s="197"/>
      <c r="AK1438" s="197"/>
      <c r="AL1438" s="197"/>
      <c r="AM1438" s="197"/>
      <c r="AN1438" s="197"/>
      <c r="AO1438" s="197"/>
      <c r="AP1438" s="197"/>
    </row>
    <row r="1439" spans="28:42" x14ac:dyDescent="0.25">
      <c r="AB1439" s="196"/>
      <c r="AC1439" s="197"/>
      <c r="AD1439" s="197"/>
      <c r="AE1439" s="197"/>
      <c r="AF1439" s="197"/>
      <c r="AG1439" s="197"/>
      <c r="AH1439" s="197"/>
      <c r="AI1439" s="197"/>
      <c r="AJ1439" s="197"/>
      <c r="AK1439" s="197"/>
      <c r="AL1439" s="197"/>
      <c r="AM1439" s="197"/>
      <c r="AN1439" s="197"/>
      <c r="AO1439" s="197"/>
      <c r="AP1439" s="197"/>
    </row>
    <row r="1440" spans="28:42" x14ac:dyDescent="0.25">
      <c r="AB1440" s="196"/>
      <c r="AC1440" s="197"/>
      <c r="AD1440" s="197"/>
      <c r="AE1440" s="197"/>
      <c r="AF1440" s="197"/>
      <c r="AG1440" s="197"/>
      <c r="AH1440" s="197"/>
      <c r="AI1440" s="197"/>
      <c r="AJ1440" s="197"/>
      <c r="AK1440" s="197"/>
      <c r="AL1440" s="197"/>
      <c r="AM1440" s="197"/>
      <c r="AN1440" s="197"/>
      <c r="AO1440" s="197"/>
      <c r="AP1440" s="197"/>
    </row>
    <row r="1441" spans="28:42" x14ac:dyDescent="0.25">
      <c r="AB1441" s="196"/>
      <c r="AC1441" s="197"/>
      <c r="AD1441" s="197"/>
      <c r="AE1441" s="197"/>
      <c r="AF1441" s="197"/>
      <c r="AG1441" s="197"/>
      <c r="AH1441" s="197"/>
      <c r="AI1441" s="197"/>
      <c r="AJ1441" s="197"/>
      <c r="AK1441" s="197"/>
      <c r="AL1441" s="197"/>
      <c r="AM1441" s="197"/>
      <c r="AN1441" s="197"/>
      <c r="AO1441" s="197"/>
      <c r="AP1441" s="197"/>
    </row>
    <row r="1442" spans="28:42" x14ac:dyDescent="0.25">
      <c r="AB1442" s="196"/>
      <c r="AC1442" s="197"/>
      <c r="AD1442" s="197"/>
      <c r="AE1442" s="197"/>
      <c r="AF1442" s="197"/>
      <c r="AG1442" s="197"/>
      <c r="AH1442" s="197"/>
      <c r="AI1442" s="197"/>
      <c r="AJ1442" s="197"/>
      <c r="AK1442" s="197"/>
      <c r="AL1442" s="197"/>
      <c r="AM1442" s="197"/>
      <c r="AN1442" s="197"/>
      <c r="AO1442" s="197"/>
      <c r="AP1442" s="197"/>
    </row>
    <row r="1443" spans="28:42" x14ac:dyDescent="0.25">
      <c r="AB1443" s="196"/>
      <c r="AC1443" s="197"/>
      <c r="AD1443" s="197"/>
      <c r="AE1443" s="197"/>
      <c r="AF1443" s="197"/>
      <c r="AG1443" s="197"/>
      <c r="AH1443" s="197"/>
      <c r="AI1443" s="197"/>
      <c r="AJ1443" s="197"/>
      <c r="AK1443" s="197"/>
      <c r="AL1443" s="197"/>
      <c r="AM1443" s="197"/>
      <c r="AN1443" s="197"/>
      <c r="AO1443" s="197"/>
      <c r="AP1443" s="197"/>
    </row>
    <row r="1444" spans="28:42" x14ac:dyDescent="0.25">
      <c r="AB1444" s="196"/>
      <c r="AC1444" s="197"/>
      <c r="AD1444" s="197"/>
      <c r="AE1444" s="197"/>
      <c r="AF1444" s="197"/>
      <c r="AG1444" s="197"/>
      <c r="AH1444" s="197"/>
      <c r="AI1444" s="197"/>
      <c r="AJ1444" s="197"/>
      <c r="AK1444" s="197"/>
      <c r="AL1444" s="197"/>
      <c r="AM1444" s="197"/>
      <c r="AN1444" s="197"/>
      <c r="AO1444" s="197"/>
      <c r="AP1444" s="197"/>
    </row>
    <row r="1445" spans="28:42" x14ac:dyDescent="0.25">
      <c r="AB1445" s="196"/>
      <c r="AC1445" s="197"/>
      <c r="AD1445" s="197"/>
      <c r="AE1445" s="197"/>
      <c r="AF1445" s="197"/>
      <c r="AG1445" s="197"/>
      <c r="AH1445" s="197"/>
      <c r="AI1445" s="197"/>
      <c r="AJ1445" s="197"/>
      <c r="AK1445" s="197"/>
      <c r="AL1445" s="197"/>
      <c r="AM1445" s="197"/>
      <c r="AN1445" s="197"/>
      <c r="AO1445" s="197"/>
      <c r="AP1445" s="197"/>
    </row>
    <row r="1446" spans="28:42" x14ac:dyDescent="0.25">
      <c r="AB1446" s="196"/>
      <c r="AC1446" s="197"/>
      <c r="AD1446" s="197"/>
      <c r="AE1446" s="197"/>
      <c r="AF1446" s="197"/>
      <c r="AG1446" s="197"/>
      <c r="AH1446" s="197"/>
      <c r="AI1446" s="197"/>
      <c r="AJ1446" s="197"/>
      <c r="AK1446" s="197"/>
      <c r="AL1446" s="197"/>
      <c r="AM1446" s="197"/>
      <c r="AN1446" s="197"/>
      <c r="AO1446" s="197"/>
      <c r="AP1446" s="197"/>
    </row>
    <row r="1447" spans="28:42" x14ac:dyDescent="0.25">
      <c r="AB1447" s="196"/>
      <c r="AC1447" s="197"/>
      <c r="AD1447" s="197"/>
      <c r="AE1447" s="197"/>
      <c r="AF1447" s="197"/>
      <c r="AG1447" s="197"/>
      <c r="AH1447" s="197"/>
      <c r="AI1447" s="197"/>
      <c r="AJ1447" s="197"/>
      <c r="AK1447" s="197"/>
      <c r="AL1447" s="197"/>
      <c r="AM1447" s="197"/>
      <c r="AN1447" s="197"/>
      <c r="AO1447" s="197"/>
      <c r="AP1447" s="197"/>
    </row>
    <row r="1448" spans="28:42" x14ac:dyDescent="0.25">
      <c r="AB1448" s="196"/>
      <c r="AC1448" s="197"/>
      <c r="AD1448" s="197"/>
      <c r="AE1448" s="197"/>
      <c r="AF1448" s="197"/>
      <c r="AG1448" s="197"/>
      <c r="AH1448" s="197"/>
      <c r="AI1448" s="197"/>
      <c r="AJ1448" s="197"/>
      <c r="AK1448" s="197"/>
      <c r="AL1448" s="197"/>
      <c r="AM1448" s="197"/>
      <c r="AN1448" s="197"/>
      <c r="AO1448" s="197"/>
      <c r="AP1448" s="197"/>
    </row>
    <row r="1449" spans="28:42" x14ac:dyDescent="0.25">
      <c r="AB1449" s="196"/>
      <c r="AC1449" s="197"/>
      <c r="AD1449" s="197"/>
      <c r="AE1449" s="197"/>
      <c r="AF1449" s="197"/>
      <c r="AG1449" s="197"/>
      <c r="AH1449" s="197"/>
      <c r="AI1449" s="197"/>
      <c r="AJ1449" s="197"/>
      <c r="AK1449" s="197"/>
      <c r="AL1449" s="197"/>
      <c r="AM1449" s="197"/>
      <c r="AN1449" s="197"/>
      <c r="AO1449" s="197"/>
      <c r="AP1449" s="197"/>
    </row>
    <row r="1450" spans="28:42" x14ac:dyDescent="0.25">
      <c r="AB1450" s="196"/>
      <c r="AC1450" s="197"/>
      <c r="AD1450" s="197"/>
      <c r="AE1450" s="197"/>
      <c r="AF1450" s="197"/>
      <c r="AG1450" s="197"/>
      <c r="AH1450" s="197"/>
      <c r="AI1450" s="197"/>
      <c r="AJ1450" s="197"/>
      <c r="AK1450" s="197"/>
      <c r="AL1450" s="197"/>
      <c r="AM1450" s="197"/>
      <c r="AN1450" s="197"/>
      <c r="AO1450" s="197"/>
      <c r="AP1450" s="197"/>
    </row>
    <row r="1451" spans="28:42" x14ac:dyDescent="0.25">
      <c r="AB1451" s="196"/>
      <c r="AC1451" s="197"/>
      <c r="AD1451" s="197"/>
      <c r="AE1451" s="197"/>
      <c r="AF1451" s="197"/>
      <c r="AG1451" s="197"/>
      <c r="AH1451" s="197"/>
      <c r="AI1451" s="197"/>
      <c r="AJ1451" s="197"/>
      <c r="AK1451" s="197"/>
      <c r="AL1451" s="197"/>
      <c r="AM1451" s="197"/>
      <c r="AN1451" s="197"/>
      <c r="AO1451" s="197"/>
      <c r="AP1451" s="197"/>
    </row>
    <row r="1452" spans="28:42" x14ac:dyDescent="0.25">
      <c r="AB1452" s="196"/>
      <c r="AC1452" s="197"/>
      <c r="AD1452" s="197"/>
      <c r="AE1452" s="197"/>
      <c r="AF1452" s="197"/>
      <c r="AG1452" s="197"/>
      <c r="AH1452" s="197"/>
      <c r="AI1452" s="197"/>
      <c r="AJ1452" s="197"/>
      <c r="AK1452" s="197"/>
      <c r="AL1452" s="197"/>
      <c r="AM1452" s="197"/>
      <c r="AN1452" s="197"/>
      <c r="AO1452" s="197"/>
      <c r="AP1452" s="197"/>
    </row>
    <row r="1453" spans="28:42" x14ac:dyDescent="0.25">
      <c r="AB1453" s="196"/>
      <c r="AC1453" s="197"/>
      <c r="AD1453" s="197"/>
      <c r="AE1453" s="197"/>
      <c r="AF1453" s="197"/>
      <c r="AG1453" s="197"/>
      <c r="AH1453" s="197"/>
      <c r="AI1453" s="197"/>
      <c r="AJ1453" s="197"/>
      <c r="AK1453" s="197"/>
      <c r="AL1453" s="197"/>
      <c r="AM1453" s="197"/>
      <c r="AN1453" s="197"/>
      <c r="AO1453" s="197"/>
      <c r="AP1453" s="197"/>
    </row>
    <row r="1454" spans="28:42" x14ac:dyDescent="0.25">
      <c r="AB1454" s="196"/>
      <c r="AC1454" s="197"/>
      <c r="AD1454" s="197"/>
      <c r="AE1454" s="197"/>
      <c r="AF1454" s="197"/>
      <c r="AG1454" s="197"/>
      <c r="AH1454" s="197"/>
      <c r="AI1454" s="197"/>
      <c r="AJ1454" s="197"/>
      <c r="AK1454" s="197"/>
      <c r="AL1454" s="197"/>
      <c r="AM1454" s="197"/>
      <c r="AN1454" s="197"/>
      <c r="AO1454" s="197"/>
      <c r="AP1454" s="197"/>
    </row>
    <row r="1455" spans="28:42" x14ac:dyDescent="0.25">
      <c r="AB1455" s="196"/>
      <c r="AC1455" s="197"/>
      <c r="AD1455" s="197"/>
      <c r="AE1455" s="197"/>
      <c r="AF1455" s="197"/>
      <c r="AG1455" s="197"/>
      <c r="AH1455" s="197"/>
      <c r="AI1455" s="197"/>
      <c r="AJ1455" s="197"/>
      <c r="AK1455" s="197"/>
      <c r="AL1455" s="197"/>
      <c r="AM1455" s="197"/>
      <c r="AN1455" s="197"/>
      <c r="AO1455" s="197"/>
      <c r="AP1455" s="197"/>
    </row>
    <row r="1456" spans="28:42" x14ac:dyDescent="0.25">
      <c r="AB1456" s="196"/>
      <c r="AC1456" s="197"/>
      <c r="AD1456" s="197"/>
      <c r="AE1456" s="197"/>
      <c r="AF1456" s="197"/>
      <c r="AG1456" s="197"/>
      <c r="AH1456" s="197"/>
      <c r="AI1456" s="197"/>
      <c r="AJ1456" s="197"/>
      <c r="AK1456" s="197"/>
      <c r="AL1456" s="197"/>
      <c r="AM1456" s="197"/>
      <c r="AN1456" s="197"/>
      <c r="AO1456" s="197"/>
      <c r="AP1456" s="197"/>
    </row>
    <row r="1457" spans="28:42" x14ac:dyDescent="0.25">
      <c r="AB1457" s="196"/>
      <c r="AC1457" s="197"/>
      <c r="AD1457" s="197"/>
      <c r="AE1457" s="197"/>
      <c r="AF1457" s="197"/>
      <c r="AG1457" s="197"/>
      <c r="AH1457" s="197"/>
      <c r="AI1457" s="197"/>
      <c r="AJ1457" s="197"/>
      <c r="AK1457" s="197"/>
      <c r="AL1457" s="197"/>
      <c r="AM1457" s="197"/>
      <c r="AN1457" s="197"/>
      <c r="AO1457" s="197"/>
      <c r="AP1457" s="197"/>
    </row>
    <row r="1458" spans="28:42" x14ac:dyDescent="0.25">
      <c r="AB1458" s="196"/>
      <c r="AC1458" s="197"/>
      <c r="AD1458" s="197"/>
      <c r="AE1458" s="197"/>
      <c r="AF1458" s="197"/>
      <c r="AG1458" s="197"/>
      <c r="AH1458" s="197"/>
      <c r="AI1458" s="197"/>
      <c r="AJ1458" s="197"/>
      <c r="AK1458" s="197"/>
      <c r="AL1458" s="197"/>
      <c r="AM1458" s="197"/>
      <c r="AN1458" s="197"/>
      <c r="AO1458" s="197"/>
      <c r="AP1458" s="197"/>
    </row>
    <row r="1459" spans="28:42" x14ac:dyDescent="0.25">
      <c r="AB1459" s="196"/>
      <c r="AC1459" s="197"/>
      <c r="AD1459" s="197"/>
      <c r="AE1459" s="197"/>
      <c r="AF1459" s="197"/>
      <c r="AG1459" s="197"/>
      <c r="AH1459" s="197"/>
      <c r="AI1459" s="197"/>
      <c r="AJ1459" s="197"/>
      <c r="AK1459" s="197"/>
      <c r="AL1459" s="197"/>
      <c r="AM1459" s="197"/>
      <c r="AN1459" s="197"/>
      <c r="AO1459" s="197"/>
      <c r="AP1459" s="197"/>
    </row>
    <row r="1460" spans="28:42" x14ac:dyDescent="0.25">
      <c r="AB1460" s="196"/>
      <c r="AC1460" s="197"/>
      <c r="AD1460" s="197"/>
      <c r="AE1460" s="197"/>
      <c r="AF1460" s="197"/>
      <c r="AG1460" s="197"/>
      <c r="AH1460" s="197"/>
      <c r="AI1460" s="197"/>
      <c r="AJ1460" s="197"/>
      <c r="AK1460" s="197"/>
      <c r="AL1460" s="197"/>
      <c r="AM1460" s="197"/>
      <c r="AN1460" s="197"/>
      <c r="AO1460" s="197"/>
      <c r="AP1460" s="197"/>
    </row>
    <row r="1461" spans="28:42" x14ac:dyDescent="0.25">
      <c r="AB1461" s="196"/>
      <c r="AC1461" s="197"/>
      <c r="AD1461" s="197"/>
      <c r="AE1461" s="197"/>
      <c r="AF1461" s="197"/>
      <c r="AG1461" s="197"/>
      <c r="AH1461" s="197"/>
      <c r="AI1461" s="197"/>
      <c r="AJ1461" s="197"/>
      <c r="AK1461" s="197"/>
      <c r="AL1461" s="197"/>
      <c r="AM1461" s="197"/>
      <c r="AN1461" s="197"/>
      <c r="AO1461" s="197"/>
      <c r="AP1461" s="197"/>
    </row>
    <row r="1462" spans="28:42" x14ac:dyDescent="0.25">
      <c r="AB1462" s="196"/>
      <c r="AC1462" s="197"/>
      <c r="AD1462" s="197"/>
      <c r="AE1462" s="197"/>
      <c r="AF1462" s="197"/>
      <c r="AG1462" s="197"/>
      <c r="AH1462" s="197"/>
      <c r="AI1462" s="197"/>
      <c r="AJ1462" s="197"/>
      <c r="AK1462" s="197"/>
      <c r="AL1462" s="197"/>
      <c r="AM1462" s="197"/>
      <c r="AN1462" s="197"/>
      <c r="AO1462" s="197"/>
      <c r="AP1462" s="197"/>
    </row>
    <row r="1463" spans="28:42" x14ac:dyDescent="0.25">
      <c r="AB1463" s="196"/>
      <c r="AC1463" s="197"/>
      <c r="AD1463" s="197"/>
      <c r="AE1463" s="197"/>
      <c r="AF1463" s="197"/>
      <c r="AG1463" s="197"/>
      <c r="AH1463" s="197"/>
      <c r="AI1463" s="197"/>
      <c r="AJ1463" s="197"/>
      <c r="AK1463" s="197"/>
      <c r="AL1463" s="197"/>
      <c r="AM1463" s="197"/>
      <c r="AN1463" s="197"/>
      <c r="AO1463" s="197"/>
      <c r="AP1463" s="197"/>
    </row>
    <row r="1464" spans="28:42" x14ac:dyDescent="0.25">
      <c r="AB1464" s="196"/>
      <c r="AC1464" s="197"/>
      <c r="AD1464" s="197"/>
      <c r="AE1464" s="197"/>
      <c r="AF1464" s="197"/>
      <c r="AG1464" s="197"/>
      <c r="AH1464" s="197"/>
      <c r="AI1464" s="197"/>
      <c r="AJ1464" s="197"/>
      <c r="AK1464" s="197"/>
      <c r="AL1464" s="197"/>
      <c r="AM1464" s="197"/>
      <c r="AN1464" s="197"/>
      <c r="AO1464" s="197"/>
      <c r="AP1464" s="197"/>
    </row>
    <row r="1465" spans="28:42" x14ac:dyDescent="0.25">
      <c r="AB1465" s="196"/>
      <c r="AC1465" s="197"/>
      <c r="AD1465" s="197"/>
      <c r="AE1465" s="197"/>
      <c r="AF1465" s="197"/>
      <c r="AG1465" s="197"/>
      <c r="AH1465" s="197"/>
      <c r="AI1465" s="197"/>
      <c r="AJ1465" s="197"/>
      <c r="AK1465" s="197"/>
      <c r="AL1465" s="197"/>
      <c r="AM1465" s="197"/>
      <c r="AN1465" s="197"/>
      <c r="AO1465" s="197"/>
      <c r="AP1465" s="197"/>
    </row>
    <row r="1466" spans="28:42" x14ac:dyDescent="0.25">
      <c r="AB1466" s="196"/>
      <c r="AC1466" s="197"/>
      <c r="AD1466" s="197"/>
      <c r="AE1466" s="197"/>
      <c r="AF1466" s="197"/>
      <c r="AG1466" s="197"/>
      <c r="AH1466" s="197"/>
      <c r="AI1466" s="197"/>
      <c r="AJ1466" s="197"/>
      <c r="AK1466" s="197"/>
      <c r="AL1466" s="197"/>
      <c r="AM1466" s="197"/>
      <c r="AN1466" s="197"/>
      <c r="AO1466" s="197"/>
      <c r="AP1466" s="197"/>
    </row>
    <row r="1467" spans="28:42" x14ac:dyDescent="0.25">
      <c r="AB1467" s="196"/>
      <c r="AC1467" s="197"/>
      <c r="AD1467" s="197"/>
      <c r="AE1467" s="197"/>
      <c r="AF1467" s="197"/>
      <c r="AG1467" s="197"/>
      <c r="AH1467" s="197"/>
      <c r="AI1467" s="197"/>
      <c r="AJ1467" s="197"/>
      <c r="AK1467" s="197"/>
      <c r="AL1467" s="197"/>
      <c r="AM1467" s="197"/>
      <c r="AN1467" s="197"/>
      <c r="AO1467" s="197"/>
      <c r="AP1467" s="197"/>
    </row>
    <row r="1468" spans="28:42" x14ac:dyDescent="0.25">
      <c r="AB1468" s="196"/>
      <c r="AC1468" s="197"/>
      <c r="AD1468" s="197"/>
      <c r="AE1468" s="197"/>
      <c r="AF1468" s="197"/>
      <c r="AG1468" s="197"/>
      <c r="AH1468" s="197"/>
      <c r="AI1468" s="197"/>
      <c r="AJ1468" s="197"/>
      <c r="AK1468" s="197"/>
      <c r="AL1468" s="197"/>
      <c r="AM1468" s="197"/>
      <c r="AN1468" s="197"/>
      <c r="AO1468" s="197"/>
      <c r="AP1468" s="197"/>
    </row>
    <row r="1469" spans="28:42" x14ac:dyDescent="0.25">
      <c r="AB1469" s="196"/>
      <c r="AC1469" s="197"/>
      <c r="AD1469" s="197"/>
      <c r="AE1469" s="197"/>
      <c r="AF1469" s="197"/>
      <c r="AG1469" s="197"/>
      <c r="AH1469" s="197"/>
      <c r="AI1469" s="197"/>
      <c r="AJ1469" s="197"/>
      <c r="AK1469" s="197"/>
      <c r="AL1469" s="197"/>
      <c r="AM1469" s="197"/>
      <c r="AN1469" s="197"/>
      <c r="AO1469" s="197"/>
      <c r="AP1469" s="197"/>
    </row>
    <row r="1470" spans="28:42" x14ac:dyDescent="0.25">
      <c r="AB1470" s="196"/>
      <c r="AC1470" s="197"/>
      <c r="AD1470" s="197"/>
      <c r="AE1470" s="197"/>
      <c r="AF1470" s="197"/>
      <c r="AG1470" s="197"/>
      <c r="AH1470" s="197"/>
      <c r="AI1470" s="197"/>
      <c r="AJ1470" s="197"/>
      <c r="AK1470" s="197"/>
      <c r="AL1470" s="197"/>
      <c r="AM1470" s="197"/>
      <c r="AN1470" s="197"/>
      <c r="AO1470" s="197"/>
      <c r="AP1470" s="197"/>
    </row>
    <row r="1471" spans="28:42" x14ac:dyDescent="0.25">
      <c r="AB1471" s="196"/>
      <c r="AC1471" s="197"/>
      <c r="AD1471" s="197"/>
      <c r="AE1471" s="197"/>
      <c r="AF1471" s="197"/>
      <c r="AG1471" s="197"/>
      <c r="AH1471" s="197"/>
      <c r="AI1471" s="197"/>
      <c r="AJ1471" s="197"/>
      <c r="AK1471" s="197"/>
      <c r="AL1471" s="197"/>
      <c r="AM1471" s="197"/>
      <c r="AN1471" s="197"/>
      <c r="AO1471" s="197"/>
      <c r="AP1471" s="197"/>
    </row>
    <row r="1472" spans="28:42" x14ac:dyDescent="0.25">
      <c r="AB1472" s="196"/>
      <c r="AC1472" s="197"/>
      <c r="AD1472" s="197"/>
      <c r="AE1472" s="197"/>
      <c r="AF1472" s="197"/>
      <c r="AG1472" s="197"/>
      <c r="AH1472" s="197"/>
      <c r="AI1472" s="197"/>
      <c r="AJ1472" s="197"/>
      <c r="AK1472" s="197"/>
      <c r="AL1472" s="197"/>
      <c r="AM1472" s="197"/>
      <c r="AN1472" s="197"/>
      <c r="AO1472" s="197"/>
      <c r="AP1472" s="197"/>
    </row>
    <row r="1473" spans="28:42" x14ac:dyDescent="0.25">
      <c r="AB1473" s="196"/>
      <c r="AC1473" s="197"/>
      <c r="AD1473" s="197"/>
      <c r="AE1473" s="197"/>
      <c r="AF1473" s="197"/>
      <c r="AG1473" s="197"/>
      <c r="AH1473" s="197"/>
      <c r="AI1473" s="197"/>
      <c r="AJ1473" s="197"/>
      <c r="AK1473" s="197"/>
      <c r="AL1473" s="197"/>
      <c r="AM1473" s="197"/>
      <c r="AN1473" s="197"/>
      <c r="AO1473" s="197"/>
      <c r="AP1473" s="197"/>
    </row>
    <row r="1474" spans="28:42" x14ac:dyDescent="0.25">
      <c r="AB1474" s="196"/>
      <c r="AC1474" s="197"/>
      <c r="AD1474" s="197"/>
      <c r="AE1474" s="197"/>
      <c r="AF1474" s="197"/>
      <c r="AG1474" s="197"/>
      <c r="AH1474" s="197"/>
      <c r="AI1474" s="197"/>
      <c r="AJ1474" s="197"/>
      <c r="AK1474" s="197"/>
      <c r="AL1474" s="197"/>
      <c r="AM1474" s="197"/>
      <c r="AN1474" s="197"/>
      <c r="AO1474" s="197"/>
      <c r="AP1474" s="197"/>
    </row>
    <row r="1475" spans="28:42" x14ac:dyDescent="0.25">
      <c r="AB1475" s="196"/>
      <c r="AC1475" s="197"/>
      <c r="AD1475" s="197"/>
      <c r="AE1475" s="197"/>
      <c r="AF1475" s="197"/>
      <c r="AG1475" s="197"/>
      <c r="AH1475" s="197"/>
      <c r="AI1475" s="197"/>
      <c r="AJ1475" s="197"/>
      <c r="AK1475" s="197"/>
      <c r="AL1475" s="197"/>
      <c r="AM1475" s="197"/>
      <c r="AN1475" s="197"/>
      <c r="AO1475" s="197"/>
      <c r="AP1475" s="197"/>
    </row>
    <row r="1476" spans="28:42" x14ac:dyDescent="0.25">
      <c r="AB1476" s="196"/>
      <c r="AC1476" s="197"/>
      <c r="AD1476" s="197"/>
      <c r="AE1476" s="197"/>
      <c r="AF1476" s="197"/>
      <c r="AG1476" s="197"/>
      <c r="AH1476" s="197"/>
      <c r="AI1476" s="197"/>
      <c r="AJ1476" s="197"/>
      <c r="AK1476" s="197"/>
      <c r="AL1476" s="197"/>
      <c r="AM1476" s="197"/>
      <c r="AN1476" s="197"/>
      <c r="AO1476" s="197"/>
      <c r="AP1476" s="197"/>
    </row>
    <row r="1477" spans="28:42" x14ac:dyDescent="0.25">
      <c r="AB1477" s="196"/>
      <c r="AC1477" s="197"/>
      <c r="AD1477" s="197"/>
      <c r="AE1477" s="197"/>
      <c r="AF1477" s="197"/>
      <c r="AG1477" s="197"/>
      <c r="AH1477" s="197"/>
      <c r="AI1477" s="197"/>
      <c r="AJ1477" s="197"/>
      <c r="AK1477" s="197"/>
      <c r="AL1477" s="197"/>
      <c r="AM1477" s="197"/>
      <c r="AN1477" s="197"/>
      <c r="AO1477" s="197"/>
      <c r="AP1477" s="197"/>
    </row>
    <row r="1478" spans="28:42" x14ac:dyDescent="0.25">
      <c r="AB1478" s="196"/>
      <c r="AC1478" s="197"/>
      <c r="AD1478" s="197"/>
      <c r="AE1478" s="197"/>
      <c r="AF1478" s="197"/>
      <c r="AG1478" s="197"/>
      <c r="AH1478" s="197"/>
      <c r="AI1478" s="197"/>
      <c r="AJ1478" s="197"/>
      <c r="AK1478" s="197"/>
      <c r="AL1478" s="197"/>
      <c r="AM1478" s="197"/>
      <c r="AN1478" s="197"/>
      <c r="AO1478" s="197"/>
      <c r="AP1478" s="197"/>
    </row>
    <row r="1479" spans="28:42" x14ac:dyDescent="0.25">
      <c r="AB1479" s="196"/>
      <c r="AC1479" s="197"/>
      <c r="AD1479" s="197"/>
      <c r="AE1479" s="197"/>
      <c r="AF1479" s="197"/>
      <c r="AG1479" s="197"/>
      <c r="AH1479" s="197"/>
      <c r="AI1479" s="197"/>
      <c r="AJ1479" s="197"/>
      <c r="AK1479" s="197"/>
      <c r="AL1479" s="197"/>
      <c r="AM1479" s="197"/>
      <c r="AN1479" s="197"/>
      <c r="AO1479" s="197"/>
      <c r="AP1479" s="197"/>
    </row>
    <row r="1480" spans="28:42" x14ac:dyDescent="0.25">
      <c r="AB1480" s="196"/>
      <c r="AC1480" s="197"/>
      <c r="AD1480" s="197"/>
      <c r="AE1480" s="197"/>
      <c r="AF1480" s="197"/>
      <c r="AG1480" s="197"/>
      <c r="AH1480" s="197"/>
      <c r="AI1480" s="197"/>
      <c r="AJ1480" s="197"/>
      <c r="AK1480" s="197"/>
      <c r="AL1480" s="197"/>
      <c r="AM1480" s="197"/>
      <c r="AN1480" s="197"/>
      <c r="AO1480" s="197"/>
      <c r="AP1480" s="197"/>
    </row>
    <row r="1481" spans="28:42" x14ac:dyDescent="0.25">
      <c r="AB1481" s="196"/>
      <c r="AC1481" s="197"/>
      <c r="AD1481" s="197"/>
      <c r="AE1481" s="197"/>
      <c r="AF1481" s="197"/>
      <c r="AG1481" s="197"/>
      <c r="AH1481" s="197"/>
      <c r="AI1481" s="197"/>
      <c r="AJ1481" s="197"/>
      <c r="AK1481" s="197"/>
      <c r="AL1481" s="197"/>
      <c r="AM1481" s="197"/>
      <c r="AN1481" s="197"/>
      <c r="AO1481" s="197"/>
      <c r="AP1481" s="197"/>
    </row>
    <row r="1482" spans="28:42" x14ac:dyDescent="0.25">
      <c r="AB1482" s="196"/>
      <c r="AC1482" s="197"/>
      <c r="AD1482" s="197"/>
      <c r="AE1482" s="197"/>
      <c r="AF1482" s="197"/>
      <c r="AG1482" s="197"/>
      <c r="AH1482" s="197"/>
      <c r="AI1482" s="197"/>
      <c r="AJ1482" s="197"/>
      <c r="AK1482" s="197"/>
      <c r="AL1482" s="197"/>
      <c r="AM1482" s="197"/>
      <c r="AN1482" s="197"/>
      <c r="AO1482" s="197"/>
      <c r="AP1482" s="197"/>
    </row>
    <row r="1483" spans="28:42" x14ac:dyDescent="0.25">
      <c r="AB1483" s="196"/>
      <c r="AC1483" s="197"/>
      <c r="AD1483" s="197"/>
      <c r="AE1483" s="197"/>
      <c r="AF1483" s="197"/>
      <c r="AG1483" s="197"/>
      <c r="AH1483" s="197"/>
      <c r="AI1483" s="197"/>
      <c r="AJ1483" s="197"/>
      <c r="AK1483" s="197"/>
      <c r="AL1483" s="197"/>
      <c r="AM1483" s="197"/>
      <c r="AN1483" s="197"/>
      <c r="AO1483" s="197"/>
      <c r="AP1483" s="197"/>
    </row>
    <row r="1484" spans="28:42" x14ac:dyDescent="0.25">
      <c r="AB1484" s="196"/>
      <c r="AC1484" s="197"/>
      <c r="AD1484" s="197"/>
      <c r="AE1484" s="197"/>
      <c r="AF1484" s="197"/>
      <c r="AG1484" s="197"/>
      <c r="AH1484" s="197"/>
      <c r="AI1484" s="197"/>
      <c r="AJ1484" s="197"/>
      <c r="AK1484" s="197"/>
      <c r="AL1484" s="197"/>
      <c r="AM1484" s="197"/>
      <c r="AN1484" s="197"/>
      <c r="AO1484" s="197"/>
      <c r="AP1484" s="197"/>
    </row>
    <row r="1485" spans="28:42" x14ac:dyDescent="0.25">
      <c r="AB1485" s="196"/>
      <c r="AC1485" s="197"/>
      <c r="AD1485" s="197"/>
      <c r="AE1485" s="197"/>
      <c r="AF1485" s="197"/>
      <c r="AG1485" s="197"/>
      <c r="AH1485" s="197"/>
      <c r="AI1485" s="197"/>
      <c r="AJ1485" s="197"/>
      <c r="AK1485" s="197"/>
      <c r="AL1485" s="197"/>
      <c r="AM1485" s="197"/>
      <c r="AN1485" s="197"/>
      <c r="AO1485" s="197"/>
      <c r="AP1485" s="197"/>
    </row>
    <row r="1486" spans="28:42" x14ac:dyDescent="0.25">
      <c r="AB1486" s="196"/>
      <c r="AC1486" s="197"/>
      <c r="AD1486" s="197"/>
      <c r="AE1486" s="197"/>
      <c r="AF1486" s="197"/>
      <c r="AG1486" s="197"/>
      <c r="AH1486" s="197"/>
      <c r="AI1486" s="197"/>
      <c r="AJ1486" s="197"/>
      <c r="AK1486" s="197"/>
      <c r="AL1486" s="197"/>
      <c r="AM1486" s="197"/>
      <c r="AN1486" s="197"/>
      <c r="AO1486" s="197"/>
      <c r="AP1486" s="197"/>
    </row>
    <row r="1487" spans="28:42" x14ac:dyDescent="0.25">
      <c r="AB1487" s="196"/>
      <c r="AC1487" s="197"/>
      <c r="AD1487" s="197"/>
      <c r="AE1487" s="197"/>
      <c r="AF1487" s="197"/>
      <c r="AG1487" s="197"/>
      <c r="AH1487" s="197"/>
      <c r="AI1487" s="197"/>
      <c r="AJ1487" s="197"/>
      <c r="AK1487" s="197"/>
      <c r="AL1487" s="197"/>
      <c r="AM1487" s="197"/>
      <c r="AN1487" s="197"/>
      <c r="AO1487" s="197"/>
      <c r="AP1487" s="197"/>
    </row>
    <row r="1488" spans="28:42" x14ac:dyDescent="0.25">
      <c r="AB1488" s="196"/>
      <c r="AC1488" s="197"/>
      <c r="AD1488" s="197"/>
      <c r="AE1488" s="197"/>
      <c r="AF1488" s="197"/>
      <c r="AG1488" s="197"/>
      <c r="AH1488" s="197"/>
      <c r="AI1488" s="197"/>
      <c r="AJ1488" s="197"/>
      <c r="AK1488" s="197"/>
      <c r="AL1488" s="197"/>
      <c r="AM1488" s="197"/>
      <c r="AN1488" s="197"/>
      <c r="AO1488" s="197"/>
      <c r="AP1488" s="197"/>
    </row>
    <row r="1489" spans="28:42" x14ac:dyDescent="0.25">
      <c r="AB1489" s="196"/>
      <c r="AC1489" s="197"/>
      <c r="AD1489" s="197"/>
      <c r="AE1489" s="197"/>
      <c r="AF1489" s="197"/>
      <c r="AG1489" s="197"/>
      <c r="AH1489" s="197"/>
      <c r="AI1489" s="197"/>
      <c r="AJ1489" s="197"/>
      <c r="AK1489" s="197"/>
      <c r="AL1489" s="197"/>
      <c r="AM1489" s="197"/>
      <c r="AN1489" s="197"/>
      <c r="AO1489" s="197"/>
      <c r="AP1489" s="197"/>
    </row>
    <row r="1490" spans="28:42" x14ac:dyDescent="0.25">
      <c r="AB1490" s="196"/>
      <c r="AC1490" s="197"/>
      <c r="AD1490" s="197"/>
      <c r="AE1490" s="197"/>
      <c r="AF1490" s="197"/>
      <c r="AG1490" s="197"/>
      <c r="AH1490" s="197"/>
      <c r="AI1490" s="197"/>
      <c r="AJ1490" s="197"/>
      <c r="AK1490" s="197"/>
      <c r="AL1490" s="197"/>
      <c r="AM1490" s="197"/>
      <c r="AN1490" s="197"/>
      <c r="AO1490" s="197"/>
      <c r="AP1490" s="197"/>
    </row>
    <row r="1491" spans="28:42" x14ac:dyDescent="0.25">
      <c r="AB1491" s="196"/>
      <c r="AC1491" s="197"/>
      <c r="AD1491" s="197"/>
      <c r="AE1491" s="197"/>
      <c r="AF1491" s="197"/>
      <c r="AG1491" s="197"/>
      <c r="AH1491" s="197"/>
      <c r="AI1491" s="197"/>
      <c r="AJ1491" s="197"/>
      <c r="AK1491" s="197"/>
      <c r="AL1491" s="197"/>
      <c r="AM1491" s="197"/>
      <c r="AN1491" s="197"/>
      <c r="AO1491" s="197"/>
      <c r="AP1491" s="197"/>
    </row>
    <row r="1492" spans="28:42" x14ac:dyDescent="0.25">
      <c r="AB1492" s="196"/>
      <c r="AC1492" s="197"/>
      <c r="AD1492" s="197"/>
      <c r="AE1492" s="197"/>
      <c r="AF1492" s="197"/>
      <c r="AG1492" s="197"/>
      <c r="AH1492" s="197"/>
      <c r="AI1492" s="197"/>
      <c r="AJ1492" s="197"/>
      <c r="AK1492" s="197"/>
      <c r="AL1492" s="197"/>
      <c r="AM1492" s="197"/>
      <c r="AN1492" s="197"/>
      <c r="AO1492" s="197"/>
      <c r="AP1492" s="197"/>
    </row>
    <row r="1493" spans="28:42" x14ac:dyDescent="0.25">
      <c r="AB1493" s="196"/>
      <c r="AC1493" s="197"/>
      <c r="AD1493" s="197"/>
      <c r="AE1493" s="197"/>
      <c r="AF1493" s="197"/>
      <c r="AG1493" s="197"/>
      <c r="AH1493" s="197"/>
      <c r="AI1493" s="197"/>
      <c r="AJ1493" s="197"/>
      <c r="AK1493" s="197"/>
      <c r="AL1493" s="197"/>
      <c r="AM1493" s="197"/>
      <c r="AN1493" s="197"/>
      <c r="AO1493" s="197"/>
      <c r="AP1493" s="197"/>
    </row>
    <row r="1494" spans="28:42" x14ac:dyDescent="0.25">
      <c r="AB1494" s="196"/>
      <c r="AC1494" s="197"/>
      <c r="AD1494" s="197"/>
      <c r="AE1494" s="197"/>
      <c r="AF1494" s="197"/>
      <c r="AG1494" s="197"/>
      <c r="AH1494" s="197"/>
      <c r="AI1494" s="197"/>
      <c r="AJ1494" s="197"/>
      <c r="AK1494" s="197"/>
      <c r="AL1494" s="197"/>
      <c r="AM1494" s="197"/>
      <c r="AN1494" s="197"/>
      <c r="AO1494" s="197"/>
      <c r="AP1494" s="197"/>
    </row>
    <row r="1495" spans="28:42" x14ac:dyDescent="0.25">
      <c r="AB1495" s="196"/>
      <c r="AC1495" s="197"/>
      <c r="AD1495" s="197"/>
      <c r="AE1495" s="197"/>
      <c r="AF1495" s="197"/>
      <c r="AG1495" s="197"/>
      <c r="AH1495" s="197"/>
      <c r="AI1495" s="197"/>
      <c r="AJ1495" s="197"/>
      <c r="AK1495" s="197"/>
      <c r="AL1495" s="197"/>
      <c r="AM1495" s="197"/>
      <c r="AN1495" s="197"/>
      <c r="AO1495" s="197"/>
      <c r="AP1495" s="197"/>
    </row>
    <row r="1496" spans="28:42" x14ac:dyDescent="0.25">
      <c r="AB1496" s="196"/>
      <c r="AC1496" s="197"/>
      <c r="AD1496" s="197"/>
      <c r="AE1496" s="197"/>
      <c r="AF1496" s="197"/>
      <c r="AG1496" s="197"/>
      <c r="AH1496" s="197"/>
      <c r="AI1496" s="197"/>
      <c r="AJ1496" s="197"/>
      <c r="AK1496" s="197"/>
      <c r="AL1496" s="197"/>
      <c r="AM1496" s="197"/>
      <c r="AN1496" s="197"/>
      <c r="AO1496" s="197"/>
      <c r="AP1496" s="197"/>
    </row>
    <row r="1497" spans="28:42" x14ac:dyDescent="0.25">
      <c r="AB1497" s="196"/>
      <c r="AC1497" s="197"/>
      <c r="AD1497" s="197"/>
      <c r="AE1497" s="197"/>
      <c r="AF1497" s="197"/>
      <c r="AG1497" s="197"/>
      <c r="AH1497" s="197"/>
      <c r="AI1497" s="197"/>
      <c r="AJ1497" s="197"/>
      <c r="AK1497" s="197"/>
      <c r="AL1497" s="197"/>
      <c r="AM1497" s="197"/>
      <c r="AN1497" s="197"/>
      <c r="AO1497" s="197"/>
      <c r="AP1497" s="197"/>
    </row>
    <row r="1498" spans="28:42" x14ac:dyDescent="0.25">
      <c r="AB1498" s="196"/>
      <c r="AC1498" s="197"/>
      <c r="AD1498" s="197"/>
      <c r="AE1498" s="197"/>
      <c r="AF1498" s="197"/>
      <c r="AG1498" s="197"/>
      <c r="AH1498" s="197"/>
      <c r="AI1498" s="197"/>
      <c r="AJ1498" s="197"/>
      <c r="AK1498" s="197"/>
      <c r="AL1498" s="197"/>
      <c r="AM1498" s="197"/>
      <c r="AN1498" s="197"/>
      <c r="AO1498" s="197"/>
      <c r="AP1498" s="197"/>
    </row>
    <row r="1499" spans="28:42" x14ac:dyDescent="0.25">
      <c r="AB1499" s="196"/>
      <c r="AC1499" s="197"/>
      <c r="AD1499" s="197"/>
      <c r="AE1499" s="197"/>
      <c r="AF1499" s="197"/>
      <c r="AG1499" s="197"/>
      <c r="AH1499" s="197"/>
      <c r="AI1499" s="197"/>
      <c r="AJ1499" s="197"/>
      <c r="AK1499" s="197"/>
      <c r="AL1499" s="197"/>
      <c r="AM1499" s="197"/>
      <c r="AN1499" s="197"/>
      <c r="AO1499" s="197"/>
      <c r="AP1499" s="197"/>
    </row>
    <row r="1500" spans="28:42" x14ac:dyDescent="0.25">
      <c r="AB1500" s="196"/>
      <c r="AC1500" s="197"/>
      <c r="AD1500" s="197"/>
      <c r="AE1500" s="197"/>
      <c r="AF1500" s="197"/>
      <c r="AG1500" s="197"/>
      <c r="AH1500" s="197"/>
      <c r="AI1500" s="197"/>
      <c r="AJ1500" s="197"/>
      <c r="AK1500" s="197"/>
      <c r="AL1500" s="197"/>
      <c r="AM1500" s="197"/>
      <c r="AN1500" s="197"/>
      <c r="AO1500" s="197"/>
      <c r="AP1500" s="197"/>
    </row>
    <row r="1501" spans="28:42" x14ac:dyDescent="0.25">
      <c r="AB1501" s="196"/>
      <c r="AC1501" s="197"/>
      <c r="AD1501" s="197"/>
      <c r="AE1501" s="197"/>
      <c r="AF1501" s="197"/>
      <c r="AG1501" s="197"/>
      <c r="AH1501" s="197"/>
      <c r="AI1501" s="197"/>
      <c r="AJ1501" s="197"/>
      <c r="AK1501" s="197"/>
      <c r="AL1501" s="197"/>
      <c r="AM1501" s="197"/>
      <c r="AN1501" s="197"/>
      <c r="AO1501" s="197"/>
      <c r="AP1501" s="197"/>
    </row>
    <row r="1502" spans="28:42" x14ac:dyDescent="0.25">
      <c r="AB1502" s="196"/>
      <c r="AC1502" s="197"/>
      <c r="AD1502" s="197"/>
      <c r="AE1502" s="197"/>
      <c r="AF1502" s="197"/>
      <c r="AG1502" s="197"/>
      <c r="AH1502" s="197"/>
      <c r="AI1502" s="197"/>
      <c r="AJ1502" s="197"/>
      <c r="AK1502" s="197"/>
      <c r="AL1502" s="197"/>
      <c r="AM1502" s="197"/>
      <c r="AN1502" s="197"/>
      <c r="AO1502" s="197"/>
      <c r="AP1502" s="197"/>
    </row>
    <row r="1503" spans="28:42" x14ac:dyDescent="0.25">
      <c r="AB1503" s="196"/>
      <c r="AC1503" s="197"/>
      <c r="AD1503" s="197"/>
      <c r="AE1503" s="197"/>
      <c r="AF1503" s="197"/>
      <c r="AG1503" s="197"/>
      <c r="AH1503" s="197"/>
      <c r="AI1503" s="197"/>
      <c r="AJ1503" s="197"/>
      <c r="AK1503" s="197"/>
      <c r="AL1503" s="197"/>
      <c r="AM1503" s="197"/>
      <c r="AN1503" s="197"/>
      <c r="AO1503" s="197"/>
      <c r="AP1503" s="197"/>
    </row>
    <row r="1504" spans="28:42" x14ac:dyDescent="0.25">
      <c r="AB1504" s="196"/>
      <c r="AC1504" s="197"/>
      <c r="AD1504" s="197"/>
      <c r="AE1504" s="197"/>
      <c r="AF1504" s="197"/>
      <c r="AG1504" s="197"/>
      <c r="AH1504" s="197"/>
      <c r="AI1504" s="197"/>
      <c r="AJ1504" s="197"/>
      <c r="AK1504" s="197"/>
      <c r="AL1504" s="197"/>
      <c r="AM1504" s="197"/>
      <c r="AN1504" s="197"/>
      <c r="AO1504" s="197"/>
      <c r="AP1504" s="197"/>
    </row>
    <row r="1505" spans="28:42" x14ac:dyDescent="0.25">
      <c r="AB1505" s="196"/>
      <c r="AC1505" s="197"/>
      <c r="AD1505" s="197"/>
      <c r="AE1505" s="197"/>
      <c r="AF1505" s="197"/>
      <c r="AG1505" s="197"/>
      <c r="AH1505" s="197"/>
      <c r="AI1505" s="197"/>
      <c r="AJ1505" s="197"/>
      <c r="AK1505" s="197"/>
      <c r="AL1505" s="197"/>
      <c r="AM1505" s="197"/>
      <c r="AN1505" s="197"/>
      <c r="AO1505" s="197"/>
      <c r="AP1505" s="197"/>
    </row>
    <row r="1506" spans="28:42" x14ac:dyDescent="0.25">
      <c r="AB1506" s="196"/>
      <c r="AC1506" s="197"/>
      <c r="AD1506" s="197"/>
      <c r="AE1506" s="197"/>
      <c r="AF1506" s="197"/>
      <c r="AG1506" s="197"/>
      <c r="AH1506" s="197"/>
      <c r="AI1506" s="197"/>
      <c r="AJ1506" s="197"/>
      <c r="AK1506" s="197"/>
      <c r="AL1506" s="197"/>
      <c r="AM1506" s="197"/>
      <c r="AN1506" s="197"/>
      <c r="AO1506" s="197"/>
      <c r="AP1506" s="197"/>
    </row>
    <row r="1507" spans="28:42" x14ac:dyDescent="0.25">
      <c r="AB1507" s="196"/>
      <c r="AC1507" s="197"/>
      <c r="AD1507" s="197"/>
      <c r="AE1507" s="197"/>
      <c r="AF1507" s="197"/>
      <c r="AG1507" s="197"/>
      <c r="AH1507" s="197"/>
      <c r="AI1507" s="197"/>
      <c r="AJ1507" s="197"/>
      <c r="AK1507" s="197"/>
      <c r="AL1507" s="197"/>
      <c r="AM1507" s="197"/>
      <c r="AN1507" s="197"/>
      <c r="AO1507" s="197"/>
      <c r="AP1507" s="197"/>
    </row>
    <row r="1508" spans="28:42" x14ac:dyDescent="0.25">
      <c r="AB1508" s="196"/>
      <c r="AC1508" s="197"/>
      <c r="AD1508" s="197"/>
      <c r="AE1508" s="197"/>
      <c r="AF1508" s="197"/>
      <c r="AG1508" s="197"/>
      <c r="AH1508" s="197"/>
      <c r="AI1508" s="197"/>
      <c r="AJ1508" s="197"/>
      <c r="AK1508" s="197"/>
      <c r="AL1508" s="197"/>
      <c r="AM1508" s="197"/>
      <c r="AN1508" s="197"/>
      <c r="AO1508" s="197"/>
      <c r="AP1508" s="197"/>
    </row>
    <row r="1509" spans="28:42" x14ac:dyDescent="0.25">
      <c r="AB1509" s="196"/>
      <c r="AC1509" s="197"/>
      <c r="AD1509" s="197"/>
      <c r="AE1509" s="197"/>
      <c r="AF1509" s="197"/>
      <c r="AG1509" s="197"/>
      <c r="AH1509" s="197"/>
      <c r="AI1509" s="197"/>
      <c r="AJ1509" s="197"/>
      <c r="AK1509" s="197"/>
      <c r="AL1509" s="197"/>
      <c r="AM1509" s="197"/>
      <c r="AN1509" s="197"/>
      <c r="AO1509" s="197"/>
      <c r="AP1509" s="197"/>
    </row>
    <row r="1510" spans="28:42" x14ac:dyDescent="0.25">
      <c r="AB1510" s="196"/>
      <c r="AC1510" s="197"/>
      <c r="AD1510" s="197"/>
      <c r="AE1510" s="197"/>
      <c r="AF1510" s="197"/>
      <c r="AG1510" s="197"/>
      <c r="AH1510" s="197"/>
      <c r="AI1510" s="197"/>
      <c r="AJ1510" s="197"/>
      <c r="AK1510" s="197"/>
      <c r="AL1510" s="197"/>
      <c r="AM1510" s="197"/>
      <c r="AN1510" s="197"/>
      <c r="AO1510" s="197"/>
      <c r="AP1510" s="197"/>
    </row>
    <row r="1511" spans="28:42" x14ac:dyDescent="0.25">
      <c r="AB1511" s="196"/>
      <c r="AC1511" s="197"/>
      <c r="AD1511" s="197"/>
      <c r="AE1511" s="197"/>
      <c r="AF1511" s="197"/>
      <c r="AG1511" s="197"/>
      <c r="AH1511" s="197"/>
      <c r="AI1511" s="197"/>
      <c r="AJ1511" s="197"/>
      <c r="AK1511" s="197"/>
      <c r="AL1511" s="197"/>
      <c r="AM1511" s="197"/>
      <c r="AN1511" s="197"/>
      <c r="AO1511" s="197"/>
      <c r="AP1511" s="197"/>
    </row>
    <row r="1512" spans="28:42" x14ac:dyDescent="0.25">
      <c r="AB1512" s="196"/>
      <c r="AC1512" s="197"/>
      <c r="AD1512" s="197"/>
      <c r="AE1512" s="197"/>
      <c r="AF1512" s="197"/>
      <c r="AG1512" s="197"/>
      <c r="AH1512" s="197"/>
      <c r="AI1512" s="197"/>
      <c r="AJ1512" s="197"/>
      <c r="AK1512" s="197"/>
      <c r="AL1512" s="197"/>
      <c r="AM1512" s="197"/>
      <c r="AN1512" s="197"/>
      <c r="AO1512" s="197"/>
      <c r="AP1512" s="197"/>
    </row>
    <row r="1513" spans="28:42" x14ac:dyDescent="0.25">
      <c r="AB1513" s="196"/>
      <c r="AC1513" s="197"/>
      <c r="AD1513" s="197"/>
      <c r="AE1513" s="197"/>
      <c r="AF1513" s="197"/>
      <c r="AG1513" s="197"/>
      <c r="AH1513" s="197"/>
      <c r="AI1513" s="197"/>
      <c r="AJ1513" s="197"/>
      <c r="AK1513" s="197"/>
      <c r="AL1513" s="197"/>
      <c r="AM1513" s="197"/>
      <c r="AN1513" s="197"/>
      <c r="AO1513" s="197"/>
      <c r="AP1513" s="197"/>
    </row>
    <row r="1514" spans="28:42" x14ac:dyDescent="0.25">
      <c r="AB1514" s="196"/>
      <c r="AC1514" s="197"/>
      <c r="AD1514" s="197"/>
      <c r="AE1514" s="197"/>
      <c r="AF1514" s="197"/>
      <c r="AG1514" s="197"/>
      <c r="AH1514" s="197"/>
      <c r="AI1514" s="197"/>
      <c r="AJ1514" s="197"/>
      <c r="AK1514" s="197"/>
      <c r="AL1514" s="197"/>
      <c r="AM1514" s="197"/>
      <c r="AN1514" s="197"/>
      <c r="AO1514" s="197"/>
      <c r="AP1514" s="197"/>
    </row>
    <row r="1515" spans="28:42" x14ac:dyDescent="0.25">
      <c r="AB1515" s="196"/>
      <c r="AC1515" s="197"/>
      <c r="AD1515" s="197"/>
      <c r="AE1515" s="197"/>
      <c r="AF1515" s="197"/>
      <c r="AG1515" s="197"/>
      <c r="AH1515" s="197"/>
      <c r="AI1515" s="197"/>
      <c r="AJ1515" s="197"/>
      <c r="AK1515" s="197"/>
      <c r="AL1515" s="197"/>
      <c r="AM1515" s="197"/>
      <c r="AN1515" s="197"/>
      <c r="AO1515" s="197"/>
      <c r="AP1515" s="197"/>
    </row>
    <row r="1516" spans="28:42" x14ac:dyDescent="0.25">
      <c r="AB1516" s="196"/>
      <c r="AC1516" s="197"/>
      <c r="AD1516" s="197"/>
      <c r="AE1516" s="197"/>
      <c r="AF1516" s="197"/>
      <c r="AG1516" s="197"/>
      <c r="AH1516" s="197"/>
      <c r="AI1516" s="197"/>
      <c r="AJ1516" s="197"/>
      <c r="AK1516" s="197"/>
      <c r="AL1516" s="197"/>
      <c r="AM1516" s="197"/>
      <c r="AN1516" s="197"/>
      <c r="AO1516" s="197"/>
      <c r="AP1516" s="197"/>
    </row>
    <row r="1517" spans="28:42" x14ac:dyDescent="0.25">
      <c r="AB1517" s="196"/>
      <c r="AC1517" s="197"/>
      <c r="AD1517" s="197"/>
      <c r="AE1517" s="197"/>
      <c r="AF1517" s="197"/>
      <c r="AG1517" s="197"/>
      <c r="AH1517" s="197"/>
      <c r="AI1517" s="197"/>
      <c r="AJ1517" s="197"/>
      <c r="AK1517" s="197"/>
      <c r="AL1517" s="197"/>
      <c r="AM1517" s="197"/>
      <c r="AN1517" s="197"/>
      <c r="AO1517" s="197"/>
      <c r="AP1517" s="197"/>
    </row>
    <row r="1518" spans="28:42" x14ac:dyDescent="0.25">
      <c r="AB1518" s="196"/>
      <c r="AC1518" s="197"/>
      <c r="AD1518" s="197"/>
      <c r="AE1518" s="197"/>
      <c r="AF1518" s="197"/>
      <c r="AG1518" s="197"/>
      <c r="AH1518" s="197"/>
      <c r="AI1518" s="197"/>
      <c r="AJ1518" s="197"/>
      <c r="AK1518" s="197"/>
      <c r="AL1518" s="197"/>
      <c r="AM1518" s="197"/>
      <c r="AN1518" s="197"/>
      <c r="AO1518" s="197"/>
      <c r="AP1518" s="197"/>
    </row>
    <row r="1519" spans="28:42" x14ac:dyDescent="0.25">
      <c r="AB1519" s="196"/>
      <c r="AC1519" s="197"/>
      <c r="AD1519" s="197"/>
      <c r="AE1519" s="197"/>
      <c r="AF1519" s="197"/>
      <c r="AG1519" s="197"/>
      <c r="AH1519" s="197"/>
      <c r="AI1519" s="197"/>
      <c r="AJ1519" s="197"/>
      <c r="AK1519" s="197"/>
      <c r="AL1519" s="197"/>
      <c r="AM1519" s="197"/>
      <c r="AN1519" s="197"/>
      <c r="AO1519" s="197"/>
      <c r="AP1519" s="197"/>
    </row>
    <row r="1520" spans="28:42" x14ac:dyDescent="0.25">
      <c r="AB1520" s="196"/>
      <c r="AC1520" s="197"/>
      <c r="AD1520" s="197"/>
      <c r="AE1520" s="197"/>
      <c r="AF1520" s="197"/>
      <c r="AG1520" s="197"/>
      <c r="AH1520" s="197"/>
      <c r="AI1520" s="197"/>
      <c r="AJ1520" s="197"/>
      <c r="AK1520" s="197"/>
      <c r="AL1520" s="197"/>
      <c r="AM1520" s="197"/>
      <c r="AN1520" s="197"/>
      <c r="AO1520" s="197"/>
      <c r="AP1520" s="197"/>
    </row>
    <row r="1521" spans="28:42" x14ac:dyDescent="0.25">
      <c r="AB1521" s="196"/>
      <c r="AC1521" s="197"/>
      <c r="AD1521" s="197"/>
      <c r="AE1521" s="197"/>
      <c r="AF1521" s="197"/>
      <c r="AG1521" s="197"/>
      <c r="AH1521" s="197"/>
      <c r="AI1521" s="197"/>
      <c r="AJ1521" s="197"/>
      <c r="AK1521" s="197"/>
      <c r="AL1521" s="197"/>
      <c r="AM1521" s="197"/>
      <c r="AN1521" s="197"/>
      <c r="AO1521" s="197"/>
      <c r="AP1521" s="197"/>
    </row>
    <row r="1522" spans="28:42" x14ac:dyDescent="0.25">
      <c r="AB1522" s="196"/>
      <c r="AC1522" s="197"/>
      <c r="AD1522" s="197"/>
      <c r="AE1522" s="197"/>
      <c r="AF1522" s="197"/>
      <c r="AG1522" s="197"/>
      <c r="AH1522" s="197"/>
      <c r="AI1522" s="197"/>
      <c r="AJ1522" s="197"/>
      <c r="AK1522" s="197"/>
      <c r="AL1522" s="197"/>
      <c r="AM1522" s="197"/>
      <c r="AN1522" s="197"/>
      <c r="AO1522" s="197"/>
      <c r="AP1522" s="197"/>
    </row>
    <row r="1523" spans="28:42" x14ac:dyDescent="0.25">
      <c r="AB1523" s="196"/>
      <c r="AC1523" s="197"/>
      <c r="AD1523" s="197"/>
      <c r="AE1523" s="197"/>
      <c r="AF1523" s="197"/>
      <c r="AG1523" s="197"/>
      <c r="AH1523" s="197"/>
      <c r="AI1523" s="197"/>
      <c r="AJ1523" s="197"/>
      <c r="AK1523" s="197"/>
      <c r="AL1523" s="197"/>
      <c r="AM1523" s="197"/>
      <c r="AN1523" s="197"/>
      <c r="AO1523" s="197"/>
      <c r="AP1523" s="197"/>
    </row>
    <row r="1524" spans="28:42" x14ac:dyDescent="0.25">
      <c r="AB1524" s="196"/>
      <c r="AC1524" s="197"/>
      <c r="AD1524" s="197"/>
      <c r="AE1524" s="197"/>
      <c r="AF1524" s="197"/>
      <c r="AG1524" s="197"/>
      <c r="AH1524" s="197"/>
      <c r="AI1524" s="197"/>
      <c r="AJ1524" s="197"/>
      <c r="AK1524" s="197"/>
      <c r="AL1524" s="197"/>
      <c r="AM1524" s="197"/>
      <c r="AN1524" s="197"/>
      <c r="AO1524" s="197"/>
      <c r="AP1524" s="197"/>
    </row>
    <row r="1525" spans="28:42" x14ac:dyDescent="0.25">
      <c r="AB1525" s="196"/>
      <c r="AC1525" s="197"/>
      <c r="AD1525" s="197"/>
      <c r="AE1525" s="197"/>
      <c r="AF1525" s="197"/>
      <c r="AG1525" s="197"/>
      <c r="AH1525" s="197"/>
      <c r="AI1525" s="197"/>
      <c r="AJ1525" s="197"/>
      <c r="AK1525" s="197"/>
      <c r="AL1525" s="197"/>
      <c r="AM1525" s="197"/>
      <c r="AN1525" s="197"/>
      <c r="AO1525" s="197"/>
      <c r="AP1525" s="197"/>
    </row>
    <row r="1526" spans="28:42" x14ac:dyDescent="0.25">
      <c r="AB1526" s="196"/>
      <c r="AC1526" s="197"/>
      <c r="AD1526" s="197"/>
      <c r="AE1526" s="197"/>
      <c r="AF1526" s="197"/>
      <c r="AG1526" s="197"/>
      <c r="AH1526" s="197"/>
      <c r="AI1526" s="197"/>
      <c r="AJ1526" s="197"/>
      <c r="AK1526" s="197"/>
      <c r="AL1526" s="197"/>
      <c r="AM1526" s="197"/>
      <c r="AN1526" s="197"/>
      <c r="AO1526" s="197"/>
      <c r="AP1526" s="197"/>
    </row>
    <row r="1527" spans="28:42" x14ac:dyDescent="0.25">
      <c r="AB1527" s="196"/>
      <c r="AC1527" s="197"/>
      <c r="AD1527" s="197"/>
      <c r="AE1527" s="197"/>
      <c r="AF1527" s="197"/>
      <c r="AG1527" s="197"/>
      <c r="AH1527" s="197"/>
      <c r="AI1527" s="197"/>
      <c r="AJ1527" s="197"/>
      <c r="AK1527" s="197"/>
      <c r="AL1527" s="197"/>
      <c r="AM1527" s="197"/>
      <c r="AN1527" s="197"/>
      <c r="AO1527" s="197"/>
      <c r="AP1527" s="197"/>
    </row>
    <row r="1528" spans="28:42" x14ac:dyDescent="0.25">
      <c r="AB1528" s="196"/>
      <c r="AC1528" s="197"/>
      <c r="AD1528" s="197"/>
      <c r="AE1528" s="197"/>
      <c r="AF1528" s="197"/>
      <c r="AG1528" s="197"/>
      <c r="AH1528" s="197"/>
      <c r="AI1528" s="197"/>
      <c r="AJ1528" s="197"/>
      <c r="AK1528" s="197"/>
      <c r="AL1528" s="197"/>
      <c r="AM1528" s="197"/>
      <c r="AN1528" s="197"/>
      <c r="AO1528" s="197"/>
      <c r="AP1528" s="197"/>
    </row>
    <row r="1529" spans="28:42" x14ac:dyDescent="0.25">
      <c r="AB1529" s="196"/>
      <c r="AC1529" s="197"/>
      <c r="AD1529" s="197"/>
      <c r="AE1529" s="197"/>
      <c r="AF1529" s="197"/>
      <c r="AG1529" s="197"/>
      <c r="AH1529" s="197"/>
      <c r="AI1529" s="197"/>
      <c r="AJ1529" s="197"/>
      <c r="AK1529" s="197"/>
      <c r="AL1529" s="197"/>
      <c r="AM1529" s="197"/>
      <c r="AN1529" s="197"/>
      <c r="AO1529" s="197"/>
      <c r="AP1529" s="197"/>
    </row>
    <row r="1530" spans="28:42" x14ac:dyDescent="0.25">
      <c r="AB1530" s="196"/>
      <c r="AC1530" s="197"/>
      <c r="AD1530" s="197"/>
      <c r="AE1530" s="197"/>
      <c r="AF1530" s="197"/>
      <c r="AG1530" s="197"/>
      <c r="AH1530" s="197"/>
      <c r="AI1530" s="197"/>
      <c r="AJ1530" s="197"/>
      <c r="AK1530" s="197"/>
      <c r="AL1530" s="197"/>
      <c r="AM1530" s="197"/>
      <c r="AN1530" s="197"/>
      <c r="AO1530" s="197"/>
      <c r="AP1530" s="197"/>
    </row>
    <row r="1531" spans="28:42" x14ac:dyDescent="0.25">
      <c r="AB1531" s="196"/>
      <c r="AC1531" s="197"/>
      <c r="AD1531" s="197"/>
      <c r="AE1531" s="197"/>
      <c r="AF1531" s="197"/>
      <c r="AG1531" s="197"/>
      <c r="AH1531" s="197"/>
      <c r="AI1531" s="197"/>
      <c r="AJ1531" s="197"/>
      <c r="AK1531" s="197"/>
      <c r="AL1531" s="197"/>
      <c r="AM1531" s="197"/>
      <c r="AN1531" s="197"/>
      <c r="AO1531" s="197"/>
      <c r="AP1531" s="197"/>
    </row>
    <row r="1532" spans="28:42" x14ac:dyDescent="0.25">
      <c r="AB1532" s="196"/>
      <c r="AC1532" s="197"/>
      <c r="AD1532" s="197"/>
      <c r="AE1532" s="197"/>
      <c r="AF1532" s="197"/>
      <c r="AG1532" s="197"/>
      <c r="AH1532" s="197"/>
      <c r="AI1532" s="197"/>
      <c r="AJ1532" s="197"/>
      <c r="AK1532" s="197"/>
      <c r="AL1532" s="197"/>
      <c r="AM1532" s="197"/>
      <c r="AN1532" s="197"/>
      <c r="AO1532" s="197"/>
      <c r="AP1532" s="197"/>
    </row>
    <row r="1533" spans="28:42" x14ac:dyDescent="0.25">
      <c r="AB1533" s="196"/>
      <c r="AC1533" s="197"/>
      <c r="AD1533" s="197"/>
      <c r="AE1533" s="197"/>
      <c r="AF1533" s="197"/>
      <c r="AG1533" s="197"/>
      <c r="AH1533" s="197"/>
      <c r="AI1533" s="197"/>
      <c r="AJ1533" s="197"/>
      <c r="AK1533" s="197"/>
      <c r="AL1533" s="197"/>
      <c r="AM1533" s="197"/>
      <c r="AN1533" s="197"/>
      <c r="AO1533" s="197"/>
      <c r="AP1533" s="197"/>
    </row>
    <row r="1534" spans="28:42" x14ac:dyDescent="0.25">
      <c r="AB1534" s="196"/>
      <c r="AC1534" s="197"/>
      <c r="AD1534" s="197"/>
      <c r="AE1534" s="197"/>
      <c r="AF1534" s="197"/>
      <c r="AG1534" s="197"/>
      <c r="AH1534" s="197"/>
      <c r="AI1534" s="197"/>
      <c r="AJ1534" s="197"/>
      <c r="AK1534" s="197"/>
      <c r="AL1534" s="197"/>
      <c r="AM1534" s="197"/>
      <c r="AN1534" s="197"/>
      <c r="AO1534" s="197"/>
      <c r="AP1534" s="197"/>
    </row>
    <row r="1535" spans="28:42" x14ac:dyDescent="0.25">
      <c r="AB1535" s="196"/>
      <c r="AC1535" s="197"/>
      <c r="AD1535" s="197"/>
      <c r="AE1535" s="197"/>
      <c r="AF1535" s="197"/>
      <c r="AG1535" s="197"/>
      <c r="AH1535" s="197"/>
      <c r="AI1535" s="197"/>
      <c r="AJ1535" s="197"/>
      <c r="AK1535" s="197"/>
      <c r="AL1535" s="197"/>
      <c r="AM1535" s="197"/>
      <c r="AN1535" s="197"/>
      <c r="AO1535" s="197"/>
      <c r="AP1535" s="197"/>
    </row>
    <row r="1536" spans="28:42" x14ac:dyDescent="0.25">
      <c r="AB1536" s="196"/>
      <c r="AC1536" s="197"/>
      <c r="AD1536" s="197"/>
      <c r="AE1536" s="197"/>
      <c r="AF1536" s="197"/>
      <c r="AG1536" s="197"/>
      <c r="AH1536" s="197"/>
      <c r="AI1536" s="197"/>
      <c r="AJ1536" s="197"/>
      <c r="AK1536" s="197"/>
      <c r="AL1536" s="197"/>
      <c r="AM1536" s="197"/>
      <c r="AN1536" s="197"/>
      <c r="AO1536" s="197"/>
      <c r="AP1536" s="197"/>
    </row>
    <row r="1537" spans="28:42" x14ac:dyDescent="0.25">
      <c r="AB1537" s="196"/>
      <c r="AC1537" s="197"/>
      <c r="AD1537" s="197"/>
      <c r="AE1537" s="197"/>
      <c r="AF1537" s="197"/>
      <c r="AG1537" s="197"/>
      <c r="AH1537" s="197"/>
      <c r="AI1537" s="197"/>
      <c r="AJ1537" s="197"/>
      <c r="AK1537" s="197"/>
      <c r="AL1537" s="197"/>
      <c r="AM1537" s="197"/>
      <c r="AN1537" s="197"/>
      <c r="AO1537" s="197"/>
      <c r="AP1537" s="197"/>
    </row>
    <row r="1538" spans="28:42" x14ac:dyDescent="0.25">
      <c r="AB1538" s="196"/>
      <c r="AC1538" s="197"/>
      <c r="AD1538" s="197"/>
      <c r="AE1538" s="197"/>
      <c r="AF1538" s="197"/>
      <c r="AG1538" s="197"/>
      <c r="AH1538" s="197"/>
      <c r="AI1538" s="197"/>
      <c r="AJ1538" s="197"/>
      <c r="AK1538" s="197"/>
      <c r="AL1538" s="197"/>
      <c r="AM1538" s="197"/>
      <c r="AN1538" s="197"/>
      <c r="AO1538" s="197"/>
      <c r="AP1538" s="197"/>
    </row>
    <row r="1539" spans="28:42" x14ac:dyDescent="0.25">
      <c r="AB1539" s="196"/>
      <c r="AC1539" s="197"/>
      <c r="AD1539" s="197"/>
      <c r="AE1539" s="197"/>
      <c r="AF1539" s="197"/>
      <c r="AG1539" s="197"/>
      <c r="AH1539" s="197"/>
      <c r="AI1539" s="197"/>
      <c r="AJ1539" s="197"/>
      <c r="AK1539" s="197"/>
      <c r="AL1539" s="197"/>
      <c r="AM1539" s="197"/>
      <c r="AN1539" s="197"/>
      <c r="AO1539" s="197"/>
      <c r="AP1539" s="197"/>
    </row>
    <row r="1540" spans="28:42" x14ac:dyDescent="0.25">
      <c r="AB1540" s="196"/>
      <c r="AC1540" s="197"/>
      <c r="AD1540" s="197"/>
      <c r="AE1540" s="197"/>
      <c r="AF1540" s="197"/>
      <c r="AG1540" s="197"/>
      <c r="AH1540" s="197"/>
      <c r="AI1540" s="197"/>
      <c r="AJ1540" s="197"/>
      <c r="AK1540" s="197"/>
      <c r="AL1540" s="197"/>
      <c r="AM1540" s="197"/>
      <c r="AN1540" s="197"/>
      <c r="AO1540" s="197"/>
      <c r="AP1540" s="197"/>
    </row>
    <row r="1541" spans="28:42" x14ac:dyDescent="0.25">
      <c r="AB1541" s="196"/>
      <c r="AC1541" s="197"/>
      <c r="AD1541" s="197"/>
      <c r="AE1541" s="197"/>
      <c r="AF1541" s="197"/>
      <c r="AG1541" s="197"/>
      <c r="AH1541" s="197"/>
      <c r="AI1541" s="197"/>
      <c r="AJ1541" s="197"/>
      <c r="AK1541" s="197"/>
      <c r="AL1541" s="197"/>
      <c r="AM1541" s="197"/>
      <c r="AN1541" s="197"/>
      <c r="AO1541" s="197"/>
      <c r="AP1541" s="197"/>
    </row>
    <row r="1542" spans="28:42" x14ac:dyDescent="0.25">
      <c r="AB1542" s="196"/>
      <c r="AC1542" s="197"/>
      <c r="AD1542" s="197"/>
      <c r="AE1542" s="197"/>
      <c r="AF1542" s="197"/>
      <c r="AG1542" s="197"/>
      <c r="AH1542" s="197"/>
      <c r="AI1542" s="197"/>
      <c r="AJ1542" s="197"/>
      <c r="AK1542" s="197"/>
      <c r="AL1542" s="197"/>
      <c r="AM1542" s="197"/>
      <c r="AN1542" s="197"/>
      <c r="AO1542" s="197"/>
      <c r="AP1542" s="197"/>
    </row>
    <row r="1543" spans="28:42" x14ac:dyDescent="0.25">
      <c r="AB1543" s="196"/>
      <c r="AC1543" s="197"/>
      <c r="AD1543" s="197"/>
      <c r="AE1543" s="197"/>
      <c r="AF1543" s="197"/>
      <c r="AG1543" s="197"/>
      <c r="AH1543" s="197"/>
      <c r="AI1543" s="197"/>
      <c r="AJ1543" s="197"/>
      <c r="AK1543" s="197"/>
      <c r="AL1543" s="197"/>
      <c r="AM1543" s="197"/>
      <c r="AN1543" s="197"/>
      <c r="AO1543" s="197"/>
      <c r="AP1543" s="197"/>
    </row>
    <row r="1544" spans="28:42" x14ac:dyDescent="0.25">
      <c r="AB1544" s="196"/>
      <c r="AC1544" s="197"/>
      <c r="AD1544" s="197"/>
      <c r="AE1544" s="197"/>
      <c r="AF1544" s="197"/>
      <c r="AG1544" s="197"/>
      <c r="AH1544" s="197"/>
      <c r="AI1544" s="197"/>
      <c r="AJ1544" s="197"/>
      <c r="AK1544" s="197"/>
      <c r="AL1544" s="197"/>
      <c r="AM1544" s="197"/>
      <c r="AN1544" s="197"/>
      <c r="AO1544" s="197"/>
      <c r="AP1544" s="197"/>
    </row>
    <row r="1545" spans="28:42" x14ac:dyDescent="0.25">
      <c r="AB1545" s="196"/>
      <c r="AC1545" s="197"/>
      <c r="AD1545" s="197"/>
      <c r="AE1545" s="197"/>
      <c r="AF1545" s="197"/>
      <c r="AG1545" s="197"/>
      <c r="AH1545" s="197"/>
      <c r="AI1545" s="197"/>
      <c r="AJ1545" s="197"/>
      <c r="AK1545" s="197"/>
      <c r="AL1545" s="197"/>
      <c r="AM1545" s="197"/>
      <c r="AN1545" s="197"/>
      <c r="AO1545" s="197"/>
      <c r="AP1545" s="197"/>
    </row>
    <row r="1546" spans="28:42" x14ac:dyDescent="0.25">
      <c r="AB1546" s="196"/>
      <c r="AC1546" s="197"/>
      <c r="AD1546" s="197"/>
      <c r="AE1546" s="197"/>
      <c r="AF1546" s="197"/>
      <c r="AG1546" s="197"/>
      <c r="AH1546" s="197"/>
      <c r="AI1546" s="197"/>
      <c r="AJ1546" s="197"/>
      <c r="AK1546" s="197"/>
      <c r="AL1546" s="197"/>
      <c r="AM1546" s="197"/>
      <c r="AN1546" s="197"/>
      <c r="AO1546" s="197"/>
      <c r="AP1546" s="197"/>
    </row>
    <row r="1547" spans="28:42" x14ac:dyDescent="0.25">
      <c r="AB1547" s="196"/>
      <c r="AC1547" s="197"/>
      <c r="AD1547" s="197"/>
      <c r="AE1547" s="197"/>
      <c r="AF1547" s="197"/>
      <c r="AG1547" s="197"/>
      <c r="AH1547" s="197"/>
      <c r="AI1547" s="197"/>
      <c r="AJ1547" s="197"/>
      <c r="AK1547" s="197"/>
      <c r="AL1547" s="197"/>
      <c r="AM1547" s="197"/>
      <c r="AN1547" s="197"/>
      <c r="AO1547" s="197"/>
      <c r="AP1547" s="197"/>
    </row>
    <row r="1548" spans="28:42" x14ac:dyDescent="0.25">
      <c r="AB1548" s="196"/>
      <c r="AC1548" s="197"/>
      <c r="AD1548" s="197"/>
      <c r="AE1548" s="197"/>
      <c r="AF1548" s="197"/>
      <c r="AG1548" s="197"/>
      <c r="AH1548" s="197"/>
      <c r="AI1548" s="197"/>
      <c r="AJ1548" s="197"/>
      <c r="AK1548" s="197"/>
      <c r="AL1548" s="197"/>
      <c r="AM1548" s="197"/>
      <c r="AN1548" s="197"/>
      <c r="AO1548" s="197"/>
      <c r="AP1548" s="197"/>
    </row>
    <row r="1549" spans="28:42" x14ac:dyDescent="0.25">
      <c r="AB1549" s="196"/>
      <c r="AC1549" s="197"/>
      <c r="AD1549" s="197"/>
      <c r="AE1549" s="197"/>
      <c r="AF1549" s="197"/>
      <c r="AG1549" s="197"/>
      <c r="AH1549" s="197"/>
      <c r="AI1549" s="197"/>
      <c r="AJ1549" s="197"/>
      <c r="AK1549" s="197"/>
      <c r="AL1549" s="197"/>
      <c r="AM1549" s="197"/>
      <c r="AN1549" s="197"/>
      <c r="AO1549" s="197"/>
      <c r="AP1549" s="197"/>
    </row>
    <row r="1550" spans="28:42" x14ac:dyDescent="0.25">
      <c r="AB1550" s="196"/>
      <c r="AC1550" s="197"/>
      <c r="AD1550" s="197"/>
      <c r="AE1550" s="197"/>
      <c r="AF1550" s="197"/>
      <c r="AG1550" s="197"/>
      <c r="AH1550" s="197"/>
      <c r="AI1550" s="197"/>
      <c r="AJ1550" s="197"/>
      <c r="AK1550" s="197"/>
      <c r="AL1550" s="197"/>
      <c r="AM1550" s="197"/>
      <c r="AN1550" s="197"/>
      <c r="AO1550" s="197"/>
      <c r="AP1550" s="197"/>
    </row>
    <row r="1551" spans="28:42" x14ac:dyDescent="0.25">
      <c r="AB1551" s="196"/>
      <c r="AC1551" s="197"/>
      <c r="AD1551" s="197"/>
      <c r="AE1551" s="197"/>
      <c r="AF1551" s="197"/>
      <c r="AG1551" s="197"/>
      <c r="AH1551" s="197"/>
      <c r="AI1551" s="197"/>
      <c r="AJ1551" s="197"/>
      <c r="AK1551" s="197"/>
      <c r="AL1551" s="197"/>
      <c r="AM1551" s="197"/>
      <c r="AN1551" s="197"/>
      <c r="AO1551" s="197"/>
      <c r="AP1551" s="197"/>
    </row>
    <row r="1552" spans="28:42" x14ac:dyDescent="0.25">
      <c r="AB1552" s="196"/>
      <c r="AC1552" s="197"/>
      <c r="AD1552" s="197"/>
      <c r="AE1552" s="197"/>
      <c r="AF1552" s="197"/>
      <c r="AG1552" s="197"/>
      <c r="AH1552" s="197"/>
      <c r="AI1552" s="197"/>
      <c r="AJ1552" s="197"/>
      <c r="AK1552" s="197"/>
      <c r="AL1552" s="197"/>
      <c r="AM1552" s="197"/>
      <c r="AN1552" s="197"/>
      <c r="AO1552" s="197"/>
      <c r="AP1552" s="197"/>
    </row>
    <row r="1553" spans="28:42" x14ac:dyDescent="0.25">
      <c r="AB1553" s="196"/>
      <c r="AC1553" s="197"/>
      <c r="AD1553" s="197"/>
      <c r="AE1553" s="197"/>
      <c r="AF1553" s="197"/>
      <c r="AG1553" s="197"/>
      <c r="AH1553" s="197"/>
      <c r="AI1553" s="197"/>
      <c r="AJ1553" s="197"/>
      <c r="AK1553" s="197"/>
      <c r="AL1553" s="197"/>
      <c r="AM1553" s="197"/>
      <c r="AN1553" s="197"/>
      <c r="AO1553" s="197"/>
      <c r="AP1553" s="197"/>
    </row>
    <row r="1554" spans="28:42" x14ac:dyDescent="0.25">
      <c r="AB1554" s="196"/>
      <c r="AC1554" s="197"/>
      <c r="AD1554" s="197"/>
      <c r="AE1554" s="197"/>
      <c r="AF1554" s="197"/>
      <c r="AG1554" s="197"/>
      <c r="AH1554" s="197"/>
      <c r="AI1554" s="197"/>
      <c r="AJ1554" s="197"/>
      <c r="AK1554" s="197"/>
      <c r="AL1554" s="197"/>
      <c r="AM1554" s="197"/>
      <c r="AN1554" s="197"/>
      <c r="AO1554" s="197"/>
      <c r="AP1554" s="197"/>
    </row>
    <row r="1555" spans="28:42" x14ac:dyDescent="0.25">
      <c r="AB1555" s="196"/>
      <c r="AC1555" s="197"/>
      <c r="AD1555" s="197"/>
      <c r="AE1555" s="197"/>
      <c r="AF1555" s="197"/>
      <c r="AG1555" s="197"/>
      <c r="AH1555" s="197"/>
      <c r="AI1555" s="197"/>
      <c r="AJ1555" s="197"/>
      <c r="AK1555" s="197"/>
      <c r="AL1555" s="197"/>
      <c r="AM1555" s="197"/>
      <c r="AN1555" s="197"/>
      <c r="AO1555" s="197"/>
      <c r="AP1555" s="197"/>
    </row>
    <row r="1556" spans="28:42" x14ac:dyDescent="0.25">
      <c r="AB1556" s="196"/>
      <c r="AC1556" s="197"/>
      <c r="AD1556" s="197"/>
      <c r="AE1556" s="197"/>
      <c r="AF1556" s="197"/>
      <c r="AG1556" s="197"/>
      <c r="AH1556" s="197"/>
      <c r="AI1556" s="197"/>
      <c r="AJ1556" s="197"/>
      <c r="AK1556" s="197"/>
      <c r="AL1556" s="197"/>
      <c r="AM1556" s="197"/>
      <c r="AN1556" s="197"/>
      <c r="AO1556" s="197"/>
      <c r="AP1556" s="197"/>
    </row>
    <row r="1557" spans="28:42" x14ac:dyDescent="0.25">
      <c r="AB1557" s="196"/>
      <c r="AC1557" s="197"/>
      <c r="AD1557" s="197"/>
      <c r="AE1557" s="197"/>
      <c r="AF1557" s="197"/>
      <c r="AG1557" s="197"/>
      <c r="AH1557" s="197"/>
      <c r="AI1557" s="197"/>
      <c r="AJ1557" s="197"/>
      <c r="AK1557" s="197"/>
      <c r="AL1557" s="197"/>
      <c r="AM1557" s="197"/>
      <c r="AN1557" s="197"/>
      <c r="AO1557" s="197"/>
      <c r="AP1557" s="197"/>
    </row>
    <row r="1558" spans="28:42" x14ac:dyDescent="0.25">
      <c r="AB1558" s="196"/>
      <c r="AC1558" s="197"/>
      <c r="AD1558" s="197"/>
      <c r="AE1558" s="197"/>
      <c r="AF1558" s="197"/>
      <c r="AG1558" s="197"/>
      <c r="AH1558" s="197"/>
      <c r="AI1558" s="197"/>
      <c r="AJ1558" s="197"/>
      <c r="AK1558" s="197"/>
      <c r="AL1558" s="197"/>
      <c r="AM1558" s="197"/>
      <c r="AN1558" s="197"/>
      <c r="AO1558" s="197"/>
      <c r="AP1558" s="197"/>
    </row>
    <row r="1559" spans="28:42" x14ac:dyDescent="0.25">
      <c r="AB1559" s="196"/>
      <c r="AC1559" s="197"/>
      <c r="AD1559" s="197"/>
      <c r="AE1559" s="197"/>
      <c r="AF1559" s="197"/>
      <c r="AG1559" s="197"/>
      <c r="AH1559" s="197"/>
      <c r="AI1559" s="197"/>
      <c r="AJ1559" s="197"/>
      <c r="AK1559" s="197"/>
      <c r="AL1559" s="197"/>
      <c r="AM1559" s="197"/>
      <c r="AN1559" s="197"/>
      <c r="AO1559" s="197"/>
      <c r="AP1559" s="197"/>
    </row>
    <row r="1560" spans="28:42" x14ac:dyDescent="0.25">
      <c r="AB1560" s="196"/>
      <c r="AC1560" s="197"/>
      <c r="AD1560" s="197"/>
      <c r="AE1560" s="197"/>
      <c r="AF1560" s="197"/>
      <c r="AG1560" s="197"/>
      <c r="AH1560" s="197"/>
      <c r="AI1560" s="197"/>
      <c r="AJ1560" s="197"/>
      <c r="AK1560" s="197"/>
      <c r="AL1560" s="197"/>
      <c r="AM1560" s="197"/>
      <c r="AN1560" s="197"/>
      <c r="AO1560" s="197"/>
      <c r="AP1560" s="197"/>
    </row>
    <row r="1561" spans="28:42" x14ac:dyDescent="0.25">
      <c r="AB1561" s="196"/>
      <c r="AC1561" s="197"/>
      <c r="AD1561" s="197"/>
      <c r="AE1561" s="197"/>
      <c r="AF1561" s="197"/>
      <c r="AG1561" s="197"/>
      <c r="AH1561" s="197"/>
      <c r="AI1561" s="197"/>
      <c r="AJ1561" s="197"/>
      <c r="AK1561" s="197"/>
      <c r="AL1561" s="197"/>
      <c r="AM1561" s="197"/>
      <c r="AN1561" s="197"/>
      <c r="AO1561" s="197"/>
      <c r="AP1561" s="197"/>
    </row>
    <row r="1562" spans="28:42" x14ac:dyDescent="0.25">
      <c r="AB1562" s="196"/>
      <c r="AC1562" s="197"/>
      <c r="AD1562" s="197"/>
      <c r="AE1562" s="197"/>
      <c r="AF1562" s="197"/>
      <c r="AG1562" s="197"/>
      <c r="AH1562" s="197"/>
      <c r="AI1562" s="197"/>
      <c r="AJ1562" s="197"/>
      <c r="AK1562" s="197"/>
      <c r="AL1562" s="197"/>
      <c r="AM1562" s="197"/>
      <c r="AN1562" s="197"/>
      <c r="AO1562" s="197"/>
      <c r="AP1562" s="197"/>
    </row>
    <row r="1563" spans="28:42" x14ac:dyDescent="0.25">
      <c r="AB1563" s="196"/>
      <c r="AC1563" s="197"/>
      <c r="AD1563" s="197"/>
      <c r="AE1563" s="197"/>
      <c r="AF1563" s="197"/>
      <c r="AG1563" s="197"/>
      <c r="AH1563" s="197"/>
      <c r="AI1563" s="197"/>
      <c r="AJ1563" s="197"/>
      <c r="AK1563" s="197"/>
      <c r="AL1563" s="197"/>
      <c r="AM1563" s="197"/>
      <c r="AN1563" s="197"/>
      <c r="AO1563" s="197"/>
      <c r="AP1563" s="197"/>
    </row>
    <row r="1564" spans="28:42" x14ac:dyDescent="0.25">
      <c r="AB1564" s="196"/>
      <c r="AC1564" s="197"/>
      <c r="AD1564" s="197"/>
      <c r="AE1564" s="197"/>
      <c r="AF1564" s="197"/>
      <c r="AG1564" s="197"/>
      <c r="AH1564" s="197"/>
      <c r="AI1564" s="197"/>
      <c r="AJ1564" s="197"/>
      <c r="AK1564" s="197"/>
      <c r="AL1564" s="197"/>
      <c r="AM1564" s="197"/>
      <c r="AN1564" s="197"/>
      <c r="AO1564" s="197"/>
      <c r="AP1564" s="197"/>
    </row>
    <row r="1565" spans="28:42" x14ac:dyDescent="0.25">
      <c r="AB1565" s="196"/>
      <c r="AC1565" s="197"/>
      <c r="AD1565" s="197"/>
      <c r="AE1565" s="197"/>
      <c r="AF1565" s="197"/>
      <c r="AG1565" s="197"/>
      <c r="AH1565" s="197"/>
      <c r="AI1565" s="197"/>
      <c r="AJ1565" s="197"/>
      <c r="AK1565" s="197"/>
      <c r="AL1565" s="197"/>
      <c r="AM1565" s="197"/>
      <c r="AN1565" s="197"/>
      <c r="AO1565" s="197"/>
      <c r="AP1565" s="197"/>
    </row>
    <row r="1566" spans="28:42" x14ac:dyDescent="0.25">
      <c r="AB1566" s="196"/>
      <c r="AC1566" s="197"/>
      <c r="AD1566" s="197"/>
      <c r="AE1566" s="197"/>
      <c r="AF1566" s="197"/>
      <c r="AG1566" s="197"/>
      <c r="AH1566" s="197"/>
      <c r="AI1566" s="197"/>
      <c r="AJ1566" s="197"/>
      <c r="AK1566" s="197"/>
      <c r="AL1566" s="197"/>
      <c r="AM1566" s="197"/>
      <c r="AN1566" s="197"/>
      <c r="AO1566" s="197"/>
      <c r="AP1566" s="197"/>
    </row>
    <row r="1567" spans="28:42" x14ac:dyDescent="0.25">
      <c r="AB1567" s="196"/>
      <c r="AC1567" s="197"/>
      <c r="AD1567" s="197"/>
      <c r="AE1567" s="197"/>
      <c r="AF1567" s="197"/>
      <c r="AG1567" s="197"/>
      <c r="AH1567" s="197"/>
      <c r="AI1567" s="197"/>
      <c r="AJ1567" s="197"/>
      <c r="AK1567" s="197"/>
      <c r="AL1567" s="197"/>
      <c r="AM1567" s="197"/>
      <c r="AN1567" s="197"/>
      <c r="AO1567" s="197"/>
      <c r="AP1567" s="197"/>
    </row>
    <row r="1568" spans="28:42" x14ac:dyDescent="0.25">
      <c r="AB1568" s="196"/>
      <c r="AC1568" s="197"/>
      <c r="AD1568" s="197"/>
      <c r="AE1568" s="197"/>
      <c r="AF1568" s="197"/>
      <c r="AG1568" s="197"/>
      <c r="AH1568" s="197"/>
      <c r="AI1568" s="197"/>
      <c r="AJ1568" s="197"/>
      <c r="AK1568" s="197"/>
      <c r="AL1568" s="197"/>
      <c r="AM1568" s="197"/>
      <c r="AN1568" s="197"/>
      <c r="AO1568" s="197"/>
      <c r="AP1568" s="197"/>
    </row>
    <row r="1569" spans="28:42" x14ac:dyDescent="0.25">
      <c r="AB1569" s="196"/>
      <c r="AC1569" s="197"/>
      <c r="AD1569" s="197"/>
      <c r="AE1569" s="197"/>
      <c r="AF1569" s="197"/>
      <c r="AG1569" s="197"/>
      <c r="AH1569" s="197"/>
      <c r="AI1569" s="197"/>
      <c r="AJ1569" s="197"/>
      <c r="AK1569" s="197"/>
      <c r="AL1569" s="197"/>
      <c r="AM1569" s="197"/>
      <c r="AN1569" s="197"/>
      <c r="AO1569" s="197"/>
      <c r="AP1569" s="197"/>
    </row>
    <row r="1570" spans="28:42" x14ac:dyDescent="0.25">
      <c r="AB1570" s="196"/>
      <c r="AC1570" s="197"/>
      <c r="AD1570" s="197"/>
      <c r="AE1570" s="197"/>
      <c r="AF1570" s="197"/>
      <c r="AG1570" s="197"/>
      <c r="AH1570" s="197"/>
      <c r="AI1570" s="197"/>
      <c r="AJ1570" s="197"/>
      <c r="AK1570" s="197"/>
      <c r="AL1570" s="197"/>
      <c r="AM1570" s="197"/>
      <c r="AN1570" s="197"/>
      <c r="AO1570" s="197"/>
      <c r="AP1570" s="197"/>
    </row>
    <row r="1571" spans="28:42" x14ac:dyDescent="0.25">
      <c r="AB1571" s="196"/>
      <c r="AC1571" s="197"/>
      <c r="AD1571" s="197"/>
      <c r="AE1571" s="197"/>
      <c r="AF1571" s="197"/>
      <c r="AG1571" s="197"/>
      <c r="AH1571" s="197"/>
      <c r="AI1571" s="197"/>
      <c r="AJ1571" s="197"/>
      <c r="AK1571" s="197"/>
      <c r="AL1571" s="197"/>
      <c r="AM1571" s="197"/>
      <c r="AN1571" s="197"/>
      <c r="AO1571" s="197"/>
      <c r="AP1571" s="197"/>
    </row>
    <row r="1572" spans="28:42" x14ac:dyDescent="0.25">
      <c r="AB1572" s="196"/>
      <c r="AC1572" s="197"/>
      <c r="AD1572" s="197"/>
      <c r="AE1572" s="197"/>
      <c r="AF1572" s="197"/>
      <c r="AG1572" s="197"/>
      <c r="AH1572" s="197"/>
      <c r="AI1572" s="197"/>
      <c r="AJ1572" s="197"/>
      <c r="AK1572" s="197"/>
      <c r="AL1572" s="197"/>
      <c r="AM1572" s="197"/>
      <c r="AN1572" s="197"/>
      <c r="AO1572" s="197"/>
      <c r="AP1572" s="197"/>
    </row>
    <row r="1573" spans="28:42" x14ac:dyDescent="0.25">
      <c r="AB1573" s="196"/>
      <c r="AC1573" s="197"/>
      <c r="AD1573" s="197"/>
      <c r="AE1573" s="197"/>
      <c r="AF1573" s="197"/>
      <c r="AG1573" s="197"/>
      <c r="AH1573" s="197"/>
      <c r="AI1573" s="197"/>
      <c r="AJ1573" s="197"/>
      <c r="AK1573" s="197"/>
      <c r="AL1573" s="197"/>
      <c r="AM1573" s="197"/>
      <c r="AN1573" s="197"/>
      <c r="AO1573" s="197"/>
      <c r="AP1573" s="197"/>
    </row>
    <row r="1574" spans="28:42" x14ac:dyDescent="0.25">
      <c r="AB1574" s="196"/>
      <c r="AC1574" s="197"/>
      <c r="AD1574" s="197"/>
      <c r="AE1574" s="197"/>
      <c r="AF1574" s="197"/>
      <c r="AG1574" s="197"/>
      <c r="AH1574" s="197"/>
      <c r="AI1574" s="197"/>
      <c r="AJ1574" s="197"/>
      <c r="AK1574" s="197"/>
      <c r="AL1574" s="197"/>
      <c r="AM1574" s="197"/>
      <c r="AN1574" s="197"/>
      <c r="AO1574" s="197"/>
      <c r="AP1574" s="197"/>
    </row>
    <row r="1575" spans="28:42" x14ac:dyDescent="0.25">
      <c r="AB1575" s="196"/>
      <c r="AC1575" s="197"/>
      <c r="AD1575" s="197"/>
      <c r="AE1575" s="197"/>
      <c r="AF1575" s="197"/>
      <c r="AG1575" s="197"/>
      <c r="AH1575" s="197"/>
      <c r="AI1575" s="197"/>
      <c r="AJ1575" s="197"/>
      <c r="AK1575" s="197"/>
      <c r="AL1575" s="197"/>
      <c r="AM1575" s="197"/>
      <c r="AN1575" s="197"/>
      <c r="AO1575" s="197"/>
      <c r="AP1575" s="197"/>
    </row>
    <row r="1576" spans="28:42" x14ac:dyDescent="0.25">
      <c r="AB1576" s="196"/>
      <c r="AC1576" s="197"/>
      <c r="AD1576" s="197"/>
      <c r="AE1576" s="197"/>
      <c r="AF1576" s="197"/>
      <c r="AG1576" s="197"/>
      <c r="AH1576" s="197"/>
      <c r="AI1576" s="197"/>
      <c r="AJ1576" s="197"/>
      <c r="AK1576" s="197"/>
      <c r="AL1576" s="197"/>
      <c r="AM1576" s="197"/>
      <c r="AN1576" s="197"/>
      <c r="AO1576" s="197"/>
      <c r="AP1576" s="197"/>
    </row>
    <row r="1577" spans="28:42" x14ac:dyDescent="0.25">
      <c r="AB1577" s="196"/>
      <c r="AC1577" s="197"/>
      <c r="AD1577" s="197"/>
      <c r="AE1577" s="197"/>
      <c r="AF1577" s="197"/>
      <c r="AG1577" s="197"/>
      <c r="AH1577" s="197"/>
      <c r="AI1577" s="197"/>
      <c r="AJ1577" s="197"/>
      <c r="AK1577" s="197"/>
      <c r="AL1577" s="197"/>
      <c r="AM1577" s="197"/>
      <c r="AN1577" s="197"/>
      <c r="AO1577" s="197"/>
      <c r="AP1577" s="197"/>
    </row>
    <row r="1578" spans="28:42" x14ac:dyDescent="0.25">
      <c r="AB1578" s="196"/>
      <c r="AC1578" s="197"/>
      <c r="AD1578" s="197"/>
      <c r="AE1578" s="197"/>
      <c r="AF1578" s="197"/>
      <c r="AG1578" s="197"/>
      <c r="AH1578" s="197"/>
      <c r="AI1578" s="197"/>
      <c r="AJ1578" s="197"/>
      <c r="AK1578" s="197"/>
      <c r="AL1578" s="197"/>
      <c r="AM1578" s="197"/>
      <c r="AN1578" s="197"/>
      <c r="AO1578" s="197"/>
      <c r="AP1578" s="197"/>
    </row>
    <row r="1579" spans="28:42" x14ac:dyDescent="0.25">
      <c r="AB1579" s="196"/>
      <c r="AC1579" s="197"/>
      <c r="AD1579" s="197"/>
      <c r="AE1579" s="197"/>
      <c r="AF1579" s="197"/>
      <c r="AG1579" s="197"/>
      <c r="AH1579" s="197"/>
      <c r="AI1579" s="197"/>
      <c r="AJ1579" s="197"/>
      <c r="AK1579" s="197"/>
      <c r="AL1579" s="197"/>
      <c r="AM1579" s="197"/>
      <c r="AN1579" s="197"/>
      <c r="AO1579" s="197"/>
      <c r="AP1579" s="197"/>
    </row>
    <row r="1580" spans="28:42" x14ac:dyDescent="0.25">
      <c r="AB1580" s="196"/>
      <c r="AC1580" s="197"/>
      <c r="AD1580" s="197"/>
      <c r="AE1580" s="197"/>
      <c r="AF1580" s="197"/>
      <c r="AG1580" s="197"/>
      <c r="AH1580" s="197"/>
      <c r="AI1580" s="197"/>
      <c r="AJ1580" s="197"/>
      <c r="AK1580" s="197"/>
      <c r="AL1580" s="197"/>
      <c r="AM1580" s="197"/>
      <c r="AN1580" s="197"/>
      <c r="AO1580" s="197"/>
      <c r="AP1580" s="197"/>
    </row>
    <row r="1581" spans="28:42" x14ac:dyDescent="0.25">
      <c r="AB1581" s="196"/>
      <c r="AC1581" s="197"/>
      <c r="AD1581" s="197"/>
      <c r="AE1581" s="197"/>
      <c r="AF1581" s="197"/>
      <c r="AG1581" s="197"/>
      <c r="AH1581" s="197"/>
      <c r="AI1581" s="197"/>
      <c r="AJ1581" s="197"/>
      <c r="AK1581" s="197"/>
      <c r="AL1581" s="197"/>
      <c r="AM1581" s="197"/>
      <c r="AN1581" s="197"/>
      <c r="AO1581" s="197"/>
      <c r="AP1581" s="197"/>
    </row>
    <row r="1582" spans="28:42" x14ac:dyDescent="0.25">
      <c r="AB1582" s="196"/>
      <c r="AC1582" s="197"/>
      <c r="AD1582" s="197"/>
      <c r="AE1582" s="197"/>
      <c r="AF1582" s="197"/>
      <c r="AG1582" s="197"/>
      <c r="AH1582" s="197"/>
      <c r="AI1582" s="197"/>
      <c r="AJ1582" s="197"/>
      <c r="AK1582" s="197"/>
      <c r="AL1582" s="197"/>
      <c r="AM1582" s="197"/>
      <c r="AN1582" s="197"/>
      <c r="AO1582" s="197"/>
      <c r="AP1582" s="197"/>
    </row>
    <row r="1583" spans="28:42" x14ac:dyDescent="0.25">
      <c r="AB1583" s="196"/>
      <c r="AC1583" s="197"/>
      <c r="AD1583" s="197"/>
      <c r="AE1583" s="197"/>
      <c r="AF1583" s="197"/>
      <c r="AG1583" s="197"/>
      <c r="AH1583" s="197"/>
      <c r="AI1583" s="197"/>
      <c r="AJ1583" s="197"/>
      <c r="AK1583" s="197"/>
      <c r="AL1583" s="197"/>
      <c r="AM1583" s="197"/>
      <c r="AN1583" s="197"/>
      <c r="AO1583" s="197"/>
      <c r="AP1583" s="197"/>
    </row>
    <row r="1584" spans="28:42" x14ac:dyDescent="0.25">
      <c r="AB1584" s="196"/>
      <c r="AC1584" s="197"/>
      <c r="AD1584" s="197"/>
      <c r="AE1584" s="197"/>
      <c r="AF1584" s="197"/>
      <c r="AG1584" s="197"/>
      <c r="AH1584" s="197"/>
      <c r="AI1584" s="197"/>
      <c r="AJ1584" s="197"/>
      <c r="AK1584" s="197"/>
      <c r="AL1584" s="197"/>
      <c r="AM1584" s="197"/>
      <c r="AN1584" s="197"/>
      <c r="AO1584" s="197"/>
      <c r="AP1584" s="197"/>
    </row>
    <row r="1585" spans="28:42" x14ac:dyDescent="0.25">
      <c r="AB1585" s="196"/>
      <c r="AC1585" s="197"/>
      <c r="AD1585" s="197"/>
      <c r="AE1585" s="197"/>
      <c r="AF1585" s="197"/>
      <c r="AG1585" s="197"/>
      <c r="AH1585" s="197"/>
      <c r="AI1585" s="197"/>
      <c r="AJ1585" s="197"/>
      <c r="AK1585" s="197"/>
      <c r="AL1585" s="197"/>
      <c r="AM1585" s="197"/>
      <c r="AN1585" s="197"/>
      <c r="AO1585" s="197"/>
      <c r="AP1585" s="197"/>
    </row>
    <row r="1586" spans="28:42" x14ac:dyDescent="0.25">
      <c r="AB1586" s="196"/>
      <c r="AC1586" s="197"/>
      <c r="AD1586" s="197"/>
      <c r="AE1586" s="197"/>
      <c r="AF1586" s="197"/>
      <c r="AG1586" s="197"/>
      <c r="AH1586" s="197"/>
      <c r="AI1586" s="197"/>
      <c r="AJ1586" s="197"/>
      <c r="AK1586" s="197"/>
      <c r="AL1586" s="197"/>
      <c r="AM1586" s="197"/>
      <c r="AN1586" s="197"/>
      <c r="AO1586" s="197"/>
      <c r="AP1586" s="197"/>
    </row>
    <row r="1587" spans="28:42" x14ac:dyDescent="0.25">
      <c r="AB1587" s="196"/>
      <c r="AC1587" s="197"/>
      <c r="AD1587" s="197"/>
      <c r="AE1587" s="197"/>
      <c r="AF1587" s="197"/>
      <c r="AG1587" s="197"/>
      <c r="AH1587" s="197"/>
      <c r="AI1587" s="197"/>
      <c r="AJ1587" s="197"/>
      <c r="AK1587" s="197"/>
      <c r="AL1587" s="197"/>
      <c r="AM1587" s="197"/>
      <c r="AN1587" s="197"/>
      <c r="AO1587" s="197"/>
      <c r="AP1587" s="197"/>
    </row>
    <row r="1588" spans="28:42" x14ac:dyDescent="0.25">
      <c r="AB1588" s="196"/>
      <c r="AC1588" s="197"/>
      <c r="AD1588" s="197"/>
      <c r="AE1588" s="197"/>
      <c r="AF1588" s="197"/>
      <c r="AG1588" s="197"/>
      <c r="AH1588" s="197"/>
      <c r="AI1588" s="197"/>
      <c r="AJ1588" s="197"/>
      <c r="AK1588" s="197"/>
      <c r="AL1588" s="197"/>
      <c r="AM1588" s="197"/>
      <c r="AN1588" s="197"/>
      <c r="AO1588" s="197"/>
      <c r="AP1588" s="197"/>
    </row>
    <row r="1589" spans="28:42" x14ac:dyDescent="0.25">
      <c r="AB1589" s="196"/>
      <c r="AC1589" s="197"/>
      <c r="AD1589" s="197"/>
      <c r="AE1589" s="197"/>
      <c r="AF1589" s="197"/>
      <c r="AG1589" s="197"/>
      <c r="AH1589" s="197"/>
      <c r="AI1589" s="197"/>
      <c r="AJ1589" s="197"/>
      <c r="AK1589" s="197"/>
      <c r="AL1589" s="197"/>
      <c r="AM1589" s="197"/>
      <c r="AN1589" s="197"/>
      <c r="AO1589" s="197"/>
      <c r="AP1589" s="197"/>
    </row>
    <row r="1590" spans="28:42" x14ac:dyDescent="0.25">
      <c r="AB1590" s="196"/>
      <c r="AC1590" s="197"/>
      <c r="AD1590" s="197"/>
      <c r="AE1590" s="197"/>
      <c r="AF1590" s="197"/>
      <c r="AG1590" s="197"/>
      <c r="AH1590" s="197"/>
      <c r="AI1590" s="197"/>
      <c r="AJ1590" s="197"/>
      <c r="AK1590" s="197"/>
      <c r="AL1590" s="197"/>
      <c r="AM1590" s="197"/>
      <c r="AN1590" s="197"/>
      <c r="AO1590" s="197"/>
      <c r="AP1590" s="197"/>
    </row>
    <row r="1591" spans="28:42" x14ac:dyDescent="0.25">
      <c r="AB1591" s="196"/>
      <c r="AC1591" s="197"/>
      <c r="AD1591" s="197"/>
      <c r="AE1591" s="197"/>
      <c r="AF1591" s="197"/>
      <c r="AG1591" s="197"/>
      <c r="AH1591" s="197"/>
      <c r="AI1591" s="197"/>
      <c r="AJ1591" s="197"/>
      <c r="AK1591" s="197"/>
      <c r="AL1591" s="197"/>
      <c r="AM1591" s="197"/>
      <c r="AN1591" s="197"/>
      <c r="AO1591" s="197"/>
      <c r="AP1591" s="197"/>
    </row>
    <row r="1592" spans="28:42" x14ac:dyDescent="0.25">
      <c r="AB1592" s="196"/>
      <c r="AC1592" s="197"/>
      <c r="AD1592" s="197"/>
      <c r="AE1592" s="197"/>
      <c r="AF1592" s="197"/>
      <c r="AG1592" s="197"/>
      <c r="AH1592" s="197"/>
      <c r="AI1592" s="197"/>
      <c r="AJ1592" s="197"/>
      <c r="AK1592" s="197"/>
      <c r="AL1592" s="197"/>
      <c r="AM1592" s="197"/>
      <c r="AN1592" s="197"/>
      <c r="AO1592" s="197"/>
      <c r="AP1592" s="197"/>
    </row>
    <row r="1593" spans="28:42" x14ac:dyDescent="0.25">
      <c r="AB1593" s="196"/>
      <c r="AC1593" s="197"/>
      <c r="AD1593" s="197"/>
      <c r="AE1593" s="197"/>
      <c r="AF1593" s="197"/>
      <c r="AG1593" s="197"/>
      <c r="AH1593" s="197"/>
      <c r="AI1593" s="197"/>
      <c r="AJ1593" s="197"/>
      <c r="AK1593" s="197"/>
      <c r="AL1593" s="197"/>
      <c r="AM1593" s="197"/>
      <c r="AN1593" s="197"/>
      <c r="AO1593" s="197"/>
      <c r="AP1593" s="197"/>
    </row>
    <row r="1594" spans="28:42" x14ac:dyDescent="0.25">
      <c r="AB1594" s="196"/>
      <c r="AC1594" s="197"/>
      <c r="AD1594" s="197"/>
      <c r="AE1594" s="197"/>
      <c r="AF1594" s="197"/>
      <c r="AG1594" s="197"/>
      <c r="AH1594" s="197"/>
      <c r="AI1594" s="197"/>
      <c r="AJ1594" s="197"/>
      <c r="AK1594" s="197"/>
      <c r="AL1594" s="197"/>
      <c r="AM1594" s="197"/>
      <c r="AN1594" s="197"/>
      <c r="AO1594" s="197"/>
      <c r="AP1594" s="197"/>
    </row>
    <row r="1595" spans="28:42" x14ac:dyDescent="0.25">
      <c r="AB1595" s="196"/>
      <c r="AC1595" s="197"/>
      <c r="AD1595" s="197"/>
      <c r="AE1595" s="197"/>
      <c r="AF1595" s="197"/>
      <c r="AG1595" s="197"/>
      <c r="AH1595" s="197"/>
      <c r="AI1595" s="197"/>
      <c r="AJ1595" s="197"/>
      <c r="AK1595" s="197"/>
      <c r="AL1595" s="197"/>
      <c r="AM1595" s="197"/>
      <c r="AN1595" s="197"/>
      <c r="AO1595" s="197"/>
      <c r="AP1595" s="197"/>
    </row>
    <row r="1596" spans="28:42" x14ac:dyDescent="0.25">
      <c r="AB1596" s="196"/>
      <c r="AC1596" s="197"/>
      <c r="AD1596" s="197"/>
      <c r="AE1596" s="197"/>
      <c r="AF1596" s="197"/>
      <c r="AG1596" s="197"/>
      <c r="AH1596" s="197"/>
      <c r="AI1596" s="197"/>
      <c r="AJ1596" s="197"/>
      <c r="AK1596" s="197"/>
      <c r="AL1596" s="197"/>
      <c r="AM1596" s="197"/>
      <c r="AN1596" s="197"/>
      <c r="AO1596" s="197"/>
      <c r="AP1596" s="197"/>
    </row>
    <row r="1597" spans="28:42" x14ac:dyDescent="0.25">
      <c r="AB1597" s="196"/>
      <c r="AC1597" s="197"/>
      <c r="AD1597" s="197"/>
      <c r="AE1597" s="197"/>
      <c r="AF1597" s="197"/>
      <c r="AG1597" s="197"/>
      <c r="AH1597" s="197"/>
      <c r="AI1597" s="197"/>
      <c r="AJ1597" s="197"/>
      <c r="AK1597" s="197"/>
      <c r="AL1597" s="197"/>
      <c r="AM1597" s="197"/>
      <c r="AN1597" s="197"/>
      <c r="AO1597" s="197"/>
      <c r="AP1597" s="197"/>
    </row>
    <row r="1598" spans="28:42" x14ac:dyDescent="0.25">
      <c r="AB1598" s="196"/>
      <c r="AC1598" s="197"/>
      <c r="AD1598" s="197"/>
      <c r="AE1598" s="197"/>
      <c r="AF1598" s="197"/>
      <c r="AG1598" s="197"/>
      <c r="AH1598" s="197"/>
      <c r="AI1598" s="197"/>
      <c r="AJ1598" s="197"/>
      <c r="AK1598" s="197"/>
      <c r="AL1598" s="197"/>
      <c r="AM1598" s="197"/>
      <c r="AN1598" s="197"/>
      <c r="AO1598" s="197"/>
      <c r="AP1598" s="197"/>
    </row>
    <row r="1599" spans="28:42" x14ac:dyDescent="0.25">
      <c r="AB1599" s="196"/>
      <c r="AC1599" s="197"/>
      <c r="AD1599" s="197"/>
      <c r="AE1599" s="197"/>
      <c r="AF1599" s="197"/>
      <c r="AG1599" s="197"/>
      <c r="AH1599" s="197"/>
      <c r="AI1599" s="197"/>
      <c r="AJ1599" s="197"/>
      <c r="AK1599" s="197"/>
      <c r="AL1599" s="197"/>
      <c r="AM1599" s="197"/>
      <c r="AN1599" s="197"/>
      <c r="AO1599" s="197"/>
      <c r="AP1599" s="197"/>
    </row>
    <row r="1600" spans="28:42" x14ac:dyDescent="0.25">
      <c r="AB1600" s="196"/>
      <c r="AC1600" s="197"/>
      <c r="AD1600" s="197"/>
      <c r="AE1600" s="197"/>
      <c r="AF1600" s="197"/>
      <c r="AG1600" s="197"/>
      <c r="AH1600" s="197"/>
      <c r="AI1600" s="197"/>
      <c r="AJ1600" s="197"/>
      <c r="AK1600" s="197"/>
      <c r="AL1600" s="197"/>
      <c r="AM1600" s="197"/>
      <c r="AN1600" s="197"/>
      <c r="AO1600" s="197"/>
      <c r="AP1600" s="197"/>
    </row>
    <row r="1601" spans="28:42" x14ac:dyDescent="0.25">
      <c r="AB1601" s="196"/>
      <c r="AC1601" s="197"/>
      <c r="AD1601" s="197"/>
      <c r="AE1601" s="197"/>
      <c r="AF1601" s="197"/>
      <c r="AG1601" s="197"/>
      <c r="AH1601" s="197"/>
      <c r="AI1601" s="197"/>
      <c r="AJ1601" s="197"/>
      <c r="AK1601" s="197"/>
      <c r="AL1601" s="197"/>
      <c r="AM1601" s="197"/>
      <c r="AN1601" s="197"/>
      <c r="AO1601" s="197"/>
      <c r="AP1601" s="197"/>
    </row>
    <row r="1602" spans="28:42" x14ac:dyDescent="0.25">
      <c r="AB1602" s="196"/>
      <c r="AC1602" s="197"/>
      <c r="AD1602" s="197"/>
      <c r="AE1602" s="197"/>
      <c r="AF1602" s="197"/>
      <c r="AG1602" s="197"/>
      <c r="AH1602" s="197"/>
      <c r="AI1602" s="197"/>
      <c r="AJ1602" s="197"/>
      <c r="AK1602" s="197"/>
      <c r="AL1602" s="197"/>
      <c r="AM1602" s="197"/>
      <c r="AN1602" s="197"/>
      <c r="AO1602" s="197"/>
      <c r="AP1602" s="197"/>
    </row>
    <row r="1603" spans="28:42" x14ac:dyDescent="0.25">
      <c r="AB1603" s="196"/>
      <c r="AC1603" s="197"/>
      <c r="AD1603" s="197"/>
      <c r="AE1603" s="197"/>
      <c r="AF1603" s="197"/>
      <c r="AG1603" s="197"/>
      <c r="AH1603" s="197"/>
      <c r="AI1603" s="197"/>
      <c r="AJ1603" s="197"/>
      <c r="AK1603" s="197"/>
      <c r="AL1603" s="197"/>
      <c r="AM1603" s="197"/>
      <c r="AN1603" s="197"/>
      <c r="AO1603" s="197"/>
      <c r="AP1603" s="197"/>
    </row>
    <row r="1604" spans="28:42" x14ac:dyDescent="0.25">
      <c r="AB1604" s="196"/>
      <c r="AC1604" s="197"/>
      <c r="AD1604" s="197"/>
      <c r="AE1604" s="197"/>
      <c r="AF1604" s="197"/>
      <c r="AG1604" s="197"/>
      <c r="AH1604" s="197"/>
      <c r="AI1604" s="197"/>
      <c r="AJ1604" s="197"/>
      <c r="AK1604" s="197"/>
      <c r="AL1604" s="197"/>
      <c r="AM1604" s="197"/>
      <c r="AN1604" s="197"/>
      <c r="AO1604" s="197"/>
      <c r="AP1604" s="197"/>
    </row>
    <row r="1605" spans="28:42" x14ac:dyDescent="0.25">
      <c r="AB1605" s="196"/>
      <c r="AC1605" s="197"/>
      <c r="AD1605" s="197"/>
      <c r="AE1605" s="197"/>
      <c r="AF1605" s="197"/>
      <c r="AG1605" s="197"/>
      <c r="AH1605" s="197"/>
      <c r="AI1605" s="197"/>
      <c r="AJ1605" s="197"/>
      <c r="AK1605" s="197"/>
      <c r="AL1605" s="197"/>
      <c r="AM1605" s="197"/>
      <c r="AN1605" s="197"/>
      <c r="AO1605" s="197"/>
      <c r="AP1605" s="197"/>
    </row>
    <row r="1606" spans="28:42" x14ac:dyDescent="0.25">
      <c r="AB1606" s="196"/>
      <c r="AC1606" s="197"/>
      <c r="AD1606" s="197"/>
      <c r="AE1606" s="197"/>
      <c r="AF1606" s="197"/>
      <c r="AG1606" s="197"/>
      <c r="AH1606" s="197"/>
      <c r="AI1606" s="197"/>
      <c r="AJ1606" s="197"/>
      <c r="AK1606" s="197"/>
      <c r="AL1606" s="197"/>
      <c r="AM1606" s="197"/>
      <c r="AN1606" s="197"/>
      <c r="AO1606" s="197"/>
      <c r="AP1606" s="197"/>
    </row>
    <row r="1607" spans="28:42" x14ac:dyDescent="0.25">
      <c r="AB1607" s="196"/>
      <c r="AC1607" s="197"/>
      <c r="AD1607" s="197"/>
      <c r="AE1607" s="197"/>
      <c r="AF1607" s="197"/>
      <c r="AG1607" s="197"/>
      <c r="AH1607" s="197"/>
      <c r="AI1607" s="197"/>
      <c r="AJ1607" s="197"/>
      <c r="AK1607" s="197"/>
      <c r="AL1607" s="197"/>
      <c r="AM1607" s="197"/>
      <c r="AN1607" s="197"/>
      <c r="AO1607" s="197"/>
      <c r="AP1607" s="197"/>
    </row>
    <row r="1608" spans="28:42" x14ac:dyDescent="0.25">
      <c r="AB1608" s="196"/>
      <c r="AC1608" s="197"/>
      <c r="AD1608" s="197"/>
      <c r="AE1608" s="197"/>
      <c r="AF1608" s="197"/>
      <c r="AG1608" s="197"/>
      <c r="AH1608" s="197"/>
      <c r="AI1608" s="197"/>
      <c r="AJ1608" s="197"/>
      <c r="AK1608" s="197"/>
      <c r="AL1608" s="197"/>
      <c r="AM1608" s="197"/>
      <c r="AN1608" s="197"/>
      <c r="AO1608" s="197"/>
      <c r="AP1608" s="197"/>
    </row>
    <row r="1609" spans="28:42" x14ac:dyDescent="0.25">
      <c r="AB1609" s="196"/>
      <c r="AC1609" s="197"/>
      <c r="AD1609" s="197"/>
      <c r="AE1609" s="197"/>
      <c r="AF1609" s="197"/>
      <c r="AG1609" s="197"/>
      <c r="AH1609" s="197"/>
      <c r="AI1609" s="197"/>
      <c r="AJ1609" s="197"/>
      <c r="AK1609" s="197"/>
      <c r="AL1609" s="197"/>
      <c r="AM1609" s="197"/>
      <c r="AN1609" s="197"/>
      <c r="AO1609" s="197"/>
      <c r="AP1609" s="197"/>
    </row>
    <row r="1610" spans="28:42" x14ac:dyDescent="0.25">
      <c r="AB1610" s="196"/>
      <c r="AC1610" s="197"/>
      <c r="AD1610" s="197"/>
      <c r="AE1610" s="197"/>
      <c r="AF1610" s="197"/>
      <c r="AG1610" s="197"/>
      <c r="AH1610" s="197"/>
      <c r="AI1610" s="197"/>
      <c r="AJ1610" s="197"/>
      <c r="AK1610" s="197"/>
      <c r="AL1610" s="197"/>
      <c r="AM1610" s="197"/>
      <c r="AN1610" s="197"/>
      <c r="AO1610" s="197"/>
      <c r="AP1610" s="197"/>
    </row>
    <row r="1611" spans="28:42" x14ac:dyDescent="0.25">
      <c r="AB1611" s="196"/>
      <c r="AC1611" s="197"/>
      <c r="AD1611" s="197"/>
      <c r="AE1611" s="197"/>
      <c r="AF1611" s="197"/>
      <c r="AG1611" s="197"/>
      <c r="AH1611" s="197"/>
      <c r="AI1611" s="197"/>
      <c r="AJ1611" s="197"/>
      <c r="AK1611" s="197"/>
      <c r="AL1611" s="197"/>
      <c r="AM1611" s="197"/>
      <c r="AN1611" s="197"/>
      <c r="AO1611" s="197"/>
      <c r="AP1611" s="197"/>
    </row>
    <row r="1612" spans="28:42" x14ac:dyDescent="0.25">
      <c r="AB1612" s="196"/>
      <c r="AC1612" s="197"/>
      <c r="AD1612" s="197"/>
      <c r="AE1612" s="197"/>
      <c r="AF1612" s="197"/>
      <c r="AG1612" s="197"/>
      <c r="AH1612" s="197"/>
      <c r="AI1612" s="197"/>
      <c r="AJ1612" s="197"/>
      <c r="AK1612" s="197"/>
      <c r="AL1612" s="197"/>
      <c r="AM1612" s="197"/>
      <c r="AN1612" s="197"/>
      <c r="AO1612" s="197"/>
      <c r="AP1612" s="197"/>
    </row>
    <row r="1613" spans="28:42" x14ac:dyDescent="0.25">
      <c r="AB1613" s="196"/>
      <c r="AC1613" s="197"/>
      <c r="AD1613" s="197"/>
      <c r="AE1613" s="197"/>
      <c r="AF1613" s="197"/>
      <c r="AG1613" s="197"/>
      <c r="AH1613" s="197"/>
      <c r="AI1613" s="197"/>
      <c r="AJ1613" s="197"/>
      <c r="AK1613" s="197"/>
      <c r="AL1613" s="197"/>
      <c r="AM1613" s="197"/>
      <c r="AN1613" s="197"/>
      <c r="AO1613" s="197"/>
      <c r="AP1613" s="197"/>
    </row>
    <row r="1614" spans="28:42" x14ac:dyDescent="0.25">
      <c r="AB1614" s="196"/>
      <c r="AC1614" s="197"/>
      <c r="AD1614" s="197"/>
      <c r="AE1614" s="197"/>
      <c r="AF1614" s="197"/>
      <c r="AG1614" s="197"/>
      <c r="AH1614" s="197"/>
      <c r="AI1614" s="197"/>
      <c r="AJ1614" s="197"/>
      <c r="AK1614" s="197"/>
      <c r="AL1614" s="197"/>
      <c r="AM1614" s="197"/>
      <c r="AN1614" s="197"/>
      <c r="AO1614" s="197"/>
      <c r="AP1614" s="197"/>
    </row>
    <row r="1615" spans="28:42" x14ac:dyDescent="0.25">
      <c r="AB1615" s="196"/>
      <c r="AC1615" s="197"/>
      <c r="AD1615" s="197"/>
      <c r="AE1615" s="197"/>
      <c r="AF1615" s="197"/>
      <c r="AG1615" s="197"/>
      <c r="AH1615" s="197"/>
      <c r="AI1615" s="197"/>
      <c r="AJ1615" s="197"/>
      <c r="AK1615" s="197"/>
      <c r="AL1615" s="197"/>
      <c r="AM1615" s="197"/>
      <c r="AN1615" s="197"/>
      <c r="AO1615" s="197"/>
      <c r="AP1615" s="197"/>
    </row>
    <row r="1616" spans="28:42" x14ac:dyDescent="0.25">
      <c r="AB1616" s="196"/>
      <c r="AC1616" s="197"/>
      <c r="AD1616" s="197"/>
      <c r="AE1616" s="197"/>
      <c r="AF1616" s="197"/>
      <c r="AG1616" s="197"/>
      <c r="AH1616" s="197"/>
      <c r="AI1616" s="197"/>
      <c r="AJ1616" s="197"/>
      <c r="AK1616" s="197"/>
      <c r="AL1616" s="197"/>
      <c r="AM1616" s="197"/>
      <c r="AN1616" s="197"/>
      <c r="AO1616" s="197"/>
      <c r="AP1616" s="197"/>
    </row>
    <row r="1617" spans="28:42" x14ac:dyDescent="0.25">
      <c r="AB1617" s="196"/>
      <c r="AC1617" s="197"/>
      <c r="AD1617" s="197"/>
      <c r="AE1617" s="197"/>
      <c r="AF1617" s="197"/>
      <c r="AG1617" s="197"/>
      <c r="AH1617" s="197"/>
      <c r="AI1617" s="197"/>
      <c r="AJ1617" s="197"/>
      <c r="AK1617" s="197"/>
      <c r="AL1617" s="197"/>
      <c r="AM1617" s="197"/>
      <c r="AN1617" s="197"/>
      <c r="AO1617" s="197"/>
      <c r="AP1617" s="197"/>
    </row>
    <row r="1618" spans="28:42" x14ac:dyDescent="0.25">
      <c r="AB1618" s="196"/>
      <c r="AC1618" s="197"/>
      <c r="AD1618" s="197"/>
      <c r="AE1618" s="197"/>
      <c r="AF1618" s="197"/>
      <c r="AG1618" s="197"/>
      <c r="AH1618" s="197"/>
      <c r="AI1618" s="197"/>
      <c r="AJ1618" s="197"/>
      <c r="AK1618" s="197"/>
      <c r="AL1618" s="197"/>
      <c r="AM1618" s="197"/>
      <c r="AN1618" s="197"/>
      <c r="AO1618" s="197"/>
      <c r="AP1618" s="197"/>
    </row>
    <row r="1619" spans="28:42" x14ac:dyDescent="0.25">
      <c r="AB1619" s="196"/>
      <c r="AC1619" s="197"/>
      <c r="AD1619" s="197"/>
      <c r="AE1619" s="197"/>
      <c r="AF1619" s="197"/>
      <c r="AG1619" s="197"/>
      <c r="AH1619" s="197"/>
      <c r="AI1619" s="197"/>
      <c r="AJ1619" s="197"/>
      <c r="AK1619" s="197"/>
      <c r="AL1619" s="197"/>
      <c r="AM1619" s="197"/>
      <c r="AN1619" s="197"/>
      <c r="AO1619" s="197"/>
      <c r="AP1619" s="197"/>
    </row>
    <row r="1620" spans="28:42" x14ac:dyDescent="0.25">
      <c r="AB1620" s="196"/>
      <c r="AC1620" s="197"/>
      <c r="AD1620" s="197"/>
      <c r="AE1620" s="197"/>
      <c r="AF1620" s="197"/>
      <c r="AG1620" s="197"/>
      <c r="AH1620" s="197"/>
      <c r="AI1620" s="197"/>
      <c r="AJ1620" s="197"/>
      <c r="AK1620" s="197"/>
      <c r="AL1620" s="197"/>
      <c r="AM1620" s="197"/>
      <c r="AN1620" s="197"/>
      <c r="AO1620" s="197"/>
      <c r="AP1620" s="197"/>
    </row>
    <row r="1621" spans="28:42" x14ac:dyDescent="0.25">
      <c r="AB1621" s="196"/>
      <c r="AC1621" s="197"/>
      <c r="AD1621" s="197"/>
      <c r="AE1621" s="197"/>
      <c r="AF1621" s="197"/>
      <c r="AG1621" s="197"/>
      <c r="AH1621" s="197"/>
      <c r="AI1621" s="197"/>
      <c r="AJ1621" s="197"/>
      <c r="AK1621" s="197"/>
      <c r="AL1621" s="197"/>
      <c r="AM1621" s="197"/>
      <c r="AN1621" s="197"/>
      <c r="AO1621" s="197"/>
      <c r="AP1621" s="197"/>
    </row>
    <row r="1622" spans="28:42" x14ac:dyDescent="0.25">
      <c r="AB1622" s="196"/>
      <c r="AC1622" s="197"/>
      <c r="AD1622" s="197"/>
      <c r="AE1622" s="197"/>
      <c r="AF1622" s="197"/>
      <c r="AG1622" s="197"/>
      <c r="AH1622" s="197"/>
      <c r="AI1622" s="197"/>
      <c r="AJ1622" s="197"/>
      <c r="AK1622" s="197"/>
      <c r="AL1622" s="197"/>
      <c r="AM1622" s="197"/>
      <c r="AN1622" s="197"/>
      <c r="AO1622" s="197"/>
      <c r="AP1622" s="197"/>
    </row>
    <row r="1623" spans="28:42" x14ac:dyDescent="0.25">
      <c r="AB1623" s="196"/>
      <c r="AC1623" s="197"/>
      <c r="AD1623" s="197"/>
      <c r="AE1623" s="197"/>
      <c r="AF1623" s="197"/>
      <c r="AG1623" s="197"/>
      <c r="AH1623" s="197"/>
      <c r="AI1623" s="197"/>
      <c r="AJ1623" s="197"/>
      <c r="AK1623" s="197"/>
      <c r="AL1623" s="197"/>
      <c r="AM1623" s="197"/>
      <c r="AN1623" s="197"/>
      <c r="AO1623" s="197"/>
      <c r="AP1623" s="197"/>
    </row>
    <row r="1624" spans="28:42" x14ac:dyDescent="0.25">
      <c r="AB1624" s="196"/>
      <c r="AC1624" s="197"/>
      <c r="AD1624" s="197"/>
      <c r="AE1624" s="197"/>
      <c r="AF1624" s="197"/>
      <c r="AG1624" s="197"/>
      <c r="AH1624" s="197"/>
      <c r="AI1624" s="197"/>
      <c r="AJ1624" s="197"/>
      <c r="AK1624" s="197"/>
      <c r="AL1624" s="197"/>
      <c r="AM1624" s="197"/>
      <c r="AN1624" s="197"/>
      <c r="AO1624" s="197"/>
      <c r="AP1624" s="197"/>
    </row>
    <row r="1625" spans="28:42" x14ac:dyDescent="0.25">
      <c r="AB1625" s="196"/>
      <c r="AC1625" s="197"/>
      <c r="AD1625" s="197"/>
      <c r="AE1625" s="197"/>
      <c r="AF1625" s="197"/>
      <c r="AG1625" s="197"/>
      <c r="AH1625" s="197"/>
      <c r="AI1625" s="197"/>
      <c r="AJ1625" s="197"/>
      <c r="AK1625" s="197"/>
      <c r="AL1625" s="197"/>
      <c r="AM1625" s="197"/>
      <c r="AN1625" s="197"/>
      <c r="AO1625" s="197"/>
      <c r="AP1625" s="197"/>
    </row>
    <row r="1626" spans="28:42" x14ac:dyDescent="0.25">
      <c r="AB1626" s="196"/>
      <c r="AC1626" s="197"/>
      <c r="AD1626" s="197"/>
      <c r="AE1626" s="197"/>
      <c r="AF1626" s="197"/>
      <c r="AG1626" s="197"/>
      <c r="AH1626" s="197"/>
      <c r="AI1626" s="197"/>
      <c r="AJ1626" s="197"/>
      <c r="AK1626" s="197"/>
      <c r="AL1626" s="197"/>
      <c r="AM1626" s="197"/>
      <c r="AN1626" s="197"/>
      <c r="AO1626" s="197"/>
      <c r="AP1626" s="197"/>
    </row>
    <row r="1627" spans="28:42" x14ac:dyDescent="0.25">
      <c r="AB1627" s="196"/>
      <c r="AC1627" s="197"/>
      <c r="AD1627" s="197"/>
      <c r="AE1627" s="197"/>
      <c r="AF1627" s="197"/>
      <c r="AG1627" s="197"/>
      <c r="AH1627" s="197"/>
      <c r="AI1627" s="197"/>
      <c r="AJ1627" s="197"/>
      <c r="AK1627" s="197"/>
      <c r="AL1627" s="197"/>
      <c r="AM1627" s="197"/>
      <c r="AN1627" s="197"/>
      <c r="AO1627" s="197"/>
      <c r="AP1627" s="197"/>
    </row>
    <row r="1628" spans="28:42" x14ac:dyDescent="0.25">
      <c r="AB1628" s="196"/>
      <c r="AC1628" s="197"/>
      <c r="AD1628" s="197"/>
      <c r="AE1628" s="197"/>
      <c r="AF1628" s="197"/>
      <c r="AG1628" s="197"/>
      <c r="AH1628" s="197"/>
      <c r="AI1628" s="197"/>
      <c r="AJ1628" s="197"/>
      <c r="AK1628" s="197"/>
      <c r="AL1628" s="197"/>
      <c r="AM1628" s="197"/>
      <c r="AN1628" s="197"/>
      <c r="AO1628" s="197"/>
      <c r="AP1628" s="197"/>
    </row>
    <row r="1629" spans="28:42" x14ac:dyDescent="0.25">
      <c r="AB1629" s="196"/>
      <c r="AC1629" s="197"/>
      <c r="AD1629" s="197"/>
      <c r="AE1629" s="197"/>
      <c r="AF1629" s="197"/>
      <c r="AG1629" s="197"/>
      <c r="AH1629" s="197"/>
      <c r="AI1629" s="197"/>
      <c r="AJ1629" s="197"/>
      <c r="AK1629" s="197"/>
      <c r="AL1629" s="197"/>
      <c r="AM1629" s="197"/>
      <c r="AN1629" s="197"/>
      <c r="AO1629" s="197"/>
      <c r="AP1629" s="197"/>
    </row>
    <row r="1630" spans="28:42" x14ac:dyDescent="0.25">
      <c r="AB1630" s="196"/>
      <c r="AC1630" s="197"/>
      <c r="AD1630" s="197"/>
      <c r="AE1630" s="197"/>
      <c r="AF1630" s="197"/>
      <c r="AG1630" s="197"/>
      <c r="AH1630" s="197"/>
      <c r="AI1630" s="197"/>
      <c r="AJ1630" s="197"/>
      <c r="AK1630" s="197"/>
      <c r="AL1630" s="197"/>
      <c r="AM1630" s="197"/>
      <c r="AN1630" s="197"/>
      <c r="AO1630" s="197"/>
      <c r="AP1630" s="197"/>
    </row>
    <row r="1631" spans="28:42" x14ac:dyDescent="0.25">
      <c r="AB1631" s="196"/>
      <c r="AC1631" s="197"/>
      <c r="AD1631" s="197"/>
      <c r="AE1631" s="197"/>
      <c r="AF1631" s="197"/>
      <c r="AG1631" s="197"/>
      <c r="AH1631" s="197"/>
      <c r="AI1631" s="197"/>
      <c r="AJ1631" s="197"/>
      <c r="AK1631" s="197"/>
      <c r="AL1631" s="197"/>
      <c r="AM1631" s="197"/>
      <c r="AN1631" s="197"/>
      <c r="AO1631" s="197"/>
      <c r="AP1631" s="197"/>
    </row>
    <row r="1632" spans="28:42" x14ac:dyDescent="0.25">
      <c r="AB1632" s="196"/>
      <c r="AC1632" s="197"/>
      <c r="AD1632" s="197"/>
      <c r="AE1632" s="197"/>
      <c r="AF1632" s="197"/>
      <c r="AG1632" s="197"/>
      <c r="AH1632" s="197"/>
      <c r="AI1632" s="197"/>
      <c r="AJ1632" s="197"/>
      <c r="AK1632" s="197"/>
      <c r="AL1632" s="197"/>
      <c r="AM1632" s="197"/>
      <c r="AN1632" s="197"/>
      <c r="AO1632" s="197"/>
      <c r="AP1632" s="197"/>
    </row>
    <row r="1633" spans="28:42" x14ac:dyDescent="0.25">
      <c r="AB1633" s="196"/>
      <c r="AC1633" s="197"/>
      <c r="AD1633" s="197"/>
      <c r="AE1633" s="197"/>
      <c r="AF1633" s="197"/>
      <c r="AG1633" s="197"/>
      <c r="AH1633" s="197"/>
      <c r="AI1633" s="197"/>
      <c r="AJ1633" s="197"/>
      <c r="AK1633" s="197"/>
      <c r="AL1633" s="197"/>
      <c r="AM1633" s="197"/>
      <c r="AN1633" s="197"/>
      <c r="AO1633" s="197"/>
      <c r="AP1633" s="197"/>
    </row>
    <row r="1634" spans="28:42" x14ac:dyDescent="0.25">
      <c r="AB1634" s="196"/>
      <c r="AC1634" s="197"/>
      <c r="AD1634" s="197"/>
      <c r="AE1634" s="197"/>
      <c r="AF1634" s="197"/>
      <c r="AG1634" s="197"/>
      <c r="AH1634" s="197"/>
      <c r="AI1634" s="197"/>
      <c r="AJ1634" s="197"/>
      <c r="AK1634" s="197"/>
      <c r="AL1634" s="197"/>
      <c r="AM1634" s="197"/>
      <c r="AN1634" s="197"/>
      <c r="AO1634" s="197"/>
      <c r="AP1634" s="197"/>
    </row>
    <row r="1635" spans="28:42" x14ac:dyDescent="0.25">
      <c r="AB1635" s="196"/>
      <c r="AC1635" s="197"/>
      <c r="AD1635" s="197"/>
      <c r="AE1635" s="197"/>
      <c r="AF1635" s="197"/>
      <c r="AG1635" s="197"/>
      <c r="AH1635" s="197"/>
      <c r="AI1635" s="197"/>
      <c r="AJ1635" s="197"/>
      <c r="AK1635" s="197"/>
      <c r="AL1635" s="197"/>
      <c r="AM1635" s="197"/>
      <c r="AN1635" s="197"/>
      <c r="AO1635" s="197"/>
      <c r="AP1635" s="197"/>
    </row>
    <row r="1636" spans="28:42" x14ac:dyDescent="0.25">
      <c r="AB1636" s="196"/>
      <c r="AC1636" s="197"/>
      <c r="AD1636" s="197"/>
      <c r="AE1636" s="197"/>
      <c r="AF1636" s="197"/>
      <c r="AG1636" s="197"/>
      <c r="AH1636" s="197"/>
      <c r="AI1636" s="197"/>
      <c r="AJ1636" s="197"/>
      <c r="AK1636" s="197"/>
      <c r="AL1636" s="197"/>
      <c r="AM1636" s="197"/>
      <c r="AN1636" s="197"/>
      <c r="AO1636" s="197"/>
      <c r="AP1636" s="197"/>
    </row>
    <row r="1637" spans="28:42" x14ac:dyDescent="0.25">
      <c r="AB1637" s="196"/>
      <c r="AC1637" s="197"/>
      <c r="AD1637" s="197"/>
      <c r="AE1637" s="197"/>
      <c r="AF1637" s="197"/>
      <c r="AG1637" s="197"/>
      <c r="AH1637" s="197"/>
      <c r="AI1637" s="197"/>
      <c r="AJ1637" s="197"/>
      <c r="AK1637" s="197"/>
      <c r="AL1637" s="197"/>
      <c r="AM1637" s="197"/>
      <c r="AN1637" s="197"/>
      <c r="AO1637" s="197"/>
      <c r="AP1637" s="197"/>
    </row>
    <row r="1638" spans="28:42" x14ac:dyDescent="0.25">
      <c r="AB1638" s="196"/>
      <c r="AC1638" s="197"/>
      <c r="AD1638" s="197"/>
      <c r="AE1638" s="197"/>
      <c r="AF1638" s="197"/>
      <c r="AG1638" s="197"/>
      <c r="AH1638" s="197"/>
      <c r="AI1638" s="197"/>
      <c r="AJ1638" s="197"/>
      <c r="AK1638" s="197"/>
      <c r="AL1638" s="197"/>
      <c r="AM1638" s="197"/>
      <c r="AN1638" s="197"/>
      <c r="AO1638" s="197"/>
      <c r="AP1638" s="197"/>
    </row>
    <row r="1639" spans="28:42" x14ac:dyDescent="0.25">
      <c r="AB1639" s="196"/>
      <c r="AC1639" s="197"/>
      <c r="AD1639" s="197"/>
      <c r="AE1639" s="197"/>
      <c r="AF1639" s="197"/>
      <c r="AG1639" s="197"/>
      <c r="AH1639" s="197"/>
      <c r="AI1639" s="197"/>
      <c r="AJ1639" s="197"/>
      <c r="AK1639" s="197"/>
      <c r="AL1639" s="197"/>
      <c r="AM1639" s="197"/>
      <c r="AN1639" s="197"/>
      <c r="AO1639" s="197"/>
      <c r="AP1639" s="197"/>
    </row>
    <row r="1640" spans="28:42" x14ac:dyDescent="0.25">
      <c r="AB1640" s="196"/>
      <c r="AC1640" s="197"/>
      <c r="AD1640" s="197"/>
      <c r="AE1640" s="197"/>
      <c r="AF1640" s="197"/>
      <c r="AG1640" s="197"/>
      <c r="AH1640" s="197"/>
      <c r="AI1640" s="197"/>
      <c r="AJ1640" s="197"/>
      <c r="AK1640" s="197"/>
      <c r="AL1640" s="197"/>
      <c r="AM1640" s="197"/>
      <c r="AN1640" s="197"/>
      <c r="AO1640" s="197"/>
      <c r="AP1640" s="197"/>
    </row>
    <row r="1641" spans="28:42" x14ac:dyDescent="0.25">
      <c r="AB1641" s="196"/>
      <c r="AC1641" s="197"/>
      <c r="AD1641" s="197"/>
      <c r="AE1641" s="197"/>
      <c r="AF1641" s="197"/>
      <c r="AG1641" s="197"/>
      <c r="AH1641" s="197"/>
      <c r="AI1641" s="197"/>
      <c r="AJ1641" s="197"/>
      <c r="AK1641" s="197"/>
      <c r="AL1641" s="197"/>
      <c r="AM1641" s="197"/>
      <c r="AN1641" s="197"/>
      <c r="AO1641" s="197"/>
      <c r="AP1641" s="197"/>
    </row>
    <row r="1642" spans="28:42" x14ac:dyDescent="0.25">
      <c r="AB1642" s="196"/>
      <c r="AC1642" s="197"/>
      <c r="AD1642" s="197"/>
      <c r="AE1642" s="197"/>
      <c r="AF1642" s="197"/>
      <c r="AG1642" s="197"/>
      <c r="AH1642" s="197"/>
      <c r="AI1642" s="197"/>
      <c r="AJ1642" s="197"/>
      <c r="AK1642" s="197"/>
      <c r="AL1642" s="197"/>
      <c r="AM1642" s="197"/>
      <c r="AN1642" s="197"/>
      <c r="AO1642" s="197"/>
      <c r="AP1642" s="197"/>
    </row>
    <row r="1643" spans="28:42" x14ac:dyDescent="0.25">
      <c r="AB1643" s="196"/>
      <c r="AC1643" s="197"/>
      <c r="AD1643" s="197"/>
      <c r="AE1643" s="197"/>
      <c r="AF1643" s="197"/>
      <c r="AG1643" s="197"/>
      <c r="AH1643" s="197"/>
      <c r="AI1643" s="197"/>
      <c r="AJ1643" s="197"/>
      <c r="AK1643" s="197"/>
      <c r="AL1643" s="197"/>
      <c r="AM1643" s="197"/>
      <c r="AN1643" s="197"/>
      <c r="AO1643" s="197"/>
      <c r="AP1643" s="197"/>
    </row>
    <row r="1644" spans="28:42" x14ac:dyDescent="0.25">
      <c r="AB1644" s="196"/>
      <c r="AC1644" s="197"/>
      <c r="AD1644" s="197"/>
      <c r="AE1644" s="197"/>
      <c r="AF1644" s="197"/>
      <c r="AG1644" s="197"/>
      <c r="AH1644" s="197"/>
      <c r="AI1644" s="197"/>
      <c r="AJ1644" s="197"/>
      <c r="AK1644" s="197"/>
      <c r="AL1644" s="197"/>
      <c r="AM1644" s="197"/>
      <c r="AN1644" s="197"/>
      <c r="AO1644" s="197"/>
      <c r="AP1644" s="197"/>
    </row>
    <row r="1645" spans="28:42" x14ac:dyDescent="0.25">
      <c r="AB1645" s="196"/>
      <c r="AC1645" s="197"/>
      <c r="AD1645" s="197"/>
      <c r="AE1645" s="197"/>
      <c r="AF1645" s="197"/>
      <c r="AG1645" s="197"/>
      <c r="AH1645" s="197"/>
      <c r="AI1645" s="197"/>
      <c r="AJ1645" s="197"/>
      <c r="AK1645" s="197"/>
      <c r="AL1645" s="197"/>
      <c r="AM1645" s="197"/>
      <c r="AN1645" s="197"/>
      <c r="AO1645" s="197"/>
      <c r="AP1645" s="197"/>
    </row>
    <row r="1646" spans="28:42" x14ac:dyDescent="0.25">
      <c r="AB1646" s="196"/>
      <c r="AC1646" s="197"/>
      <c r="AD1646" s="197"/>
      <c r="AE1646" s="197"/>
      <c r="AF1646" s="197"/>
      <c r="AG1646" s="197"/>
      <c r="AH1646" s="197"/>
      <c r="AI1646" s="197"/>
      <c r="AJ1646" s="197"/>
      <c r="AK1646" s="197"/>
      <c r="AL1646" s="197"/>
      <c r="AM1646" s="197"/>
      <c r="AN1646" s="197"/>
      <c r="AO1646" s="197"/>
      <c r="AP1646" s="197"/>
    </row>
    <row r="1647" spans="28:42" x14ac:dyDescent="0.25">
      <c r="AB1647" s="196"/>
      <c r="AC1647" s="197"/>
      <c r="AD1647" s="197"/>
      <c r="AE1647" s="197"/>
      <c r="AF1647" s="197"/>
      <c r="AG1647" s="197"/>
      <c r="AH1647" s="197"/>
      <c r="AI1647" s="197"/>
      <c r="AJ1647" s="197"/>
      <c r="AK1647" s="197"/>
      <c r="AL1647" s="197"/>
      <c r="AM1647" s="197"/>
      <c r="AN1647" s="197"/>
      <c r="AO1647" s="197"/>
      <c r="AP1647" s="197"/>
    </row>
    <row r="1648" spans="28:42" x14ac:dyDescent="0.25">
      <c r="AB1648" s="196"/>
      <c r="AC1648" s="197"/>
      <c r="AD1648" s="197"/>
      <c r="AE1648" s="197"/>
      <c r="AF1648" s="197"/>
      <c r="AG1648" s="197"/>
      <c r="AH1648" s="197"/>
      <c r="AI1648" s="197"/>
      <c r="AJ1648" s="197"/>
      <c r="AK1648" s="197"/>
      <c r="AL1648" s="197"/>
      <c r="AM1648" s="197"/>
      <c r="AN1648" s="197"/>
      <c r="AO1648" s="197"/>
      <c r="AP1648" s="197"/>
    </row>
    <row r="1649" spans="28:42" x14ac:dyDescent="0.25">
      <c r="AB1649" s="196"/>
      <c r="AC1649" s="197"/>
      <c r="AD1649" s="197"/>
      <c r="AE1649" s="197"/>
      <c r="AF1649" s="197"/>
      <c r="AG1649" s="197"/>
      <c r="AH1649" s="197"/>
      <c r="AI1649" s="197"/>
      <c r="AJ1649" s="197"/>
      <c r="AK1649" s="197"/>
      <c r="AL1649" s="197"/>
      <c r="AM1649" s="197"/>
      <c r="AN1649" s="197"/>
      <c r="AO1649" s="197"/>
      <c r="AP1649" s="197"/>
    </row>
    <row r="1650" spans="28:42" x14ac:dyDescent="0.25">
      <c r="AB1650" s="196"/>
      <c r="AC1650" s="197"/>
      <c r="AD1650" s="197"/>
      <c r="AE1650" s="197"/>
      <c r="AF1650" s="197"/>
      <c r="AG1650" s="197"/>
      <c r="AH1650" s="197"/>
      <c r="AI1650" s="197"/>
      <c r="AJ1650" s="197"/>
      <c r="AK1650" s="197"/>
      <c r="AL1650" s="197"/>
      <c r="AM1650" s="197"/>
      <c r="AN1650" s="197"/>
      <c r="AO1650" s="197"/>
      <c r="AP1650" s="197"/>
    </row>
    <row r="1651" spans="28:42" x14ac:dyDescent="0.25">
      <c r="AB1651" s="196"/>
      <c r="AC1651" s="197"/>
      <c r="AD1651" s="197"/>
      <c r="AE1651" s="197"/>
      <c r="AF1651" s="197"/>
      <c r="AG1651" s="197"/>
      <c r="AH1651" s="197"/>
      <c r="AI1651" s="197"/>
      <c r="AJ1651" s="197"/>
      <c r="AK1651" s="197"/>
      <c r="AL1651" s="197"/>
      <c r="AM1651" s="197"/>
      <c r="AN1651" s="197"/>
      <c r="AO1651" s="197"/>
      <c r="AP1651" s="197"/>
    </row>
    <row r="1652" spans="28:42" x14ac:dyDescent="0.25">
      <c r="AB1652" s="196"/>
      <c r="AC1652" s="197"/>
      <c r="AD1652" s="197"/>
      <c r="AE1652" s="197"/>
      <c r="AF1652" s="197"/>
      <c r="AG1652" s="197"/>
      <c r="AH1652" s="197"/>
      <c r="AI1652" s="197"/>
      <c r="AJ1652" s="197"/>
      <c r="AK1652" s="197"/>
      <c r="AL1652" s="197"/>
      <c r="AM1652" s="197"/>
      <c r="AN1652" s="197"/>
      <c r="AO1652" s="197"/>
      <c r="AP1652" s="197"/>
    </row>
    <row r="1653" spans="28:42" x14ac:dyDescent="0.25">
      <c r="AB1653" s="196"/>
      <c r="AC1653" s="197"/>
      <c r="AD1653" s="197"/>
      <c r="AE1653" s="197"/>
      <c r="AF1653" s="197"/>
      <c r="AG1653" s="197"/>
      <c r="AH1653" s="197"/>
      <c r="AI1653" s="197"/>
      <c r="AJ1653" s="197"/>
      <c r="AK1653" s="197"/>
      <c r="AL1653" s="197"/>
      <c r="AM1653" s="197"/>
      <c r="AN1653" s="197"/>
      <c r="AO1653" s="197"/>
      <c r="AP1653" s="197"/>
    </row>
    <row r="1654" spans="28:42" x14ac:dyDescent="0.25">
      <c r="AB1654" s="196"/>
      <c r="AC1654" s="197"/>
      <c r="AD1654" s="197"/>
      <c r="AE1654" s="197"/>
      <c r="AF1654" s="197"/>
      <c r="AG1654" s="197"/>
      <c r="AH1654" s="197"/>
      <c r="AI1654" s="197"/>
      <c r="AJ1654" s="197"/>
      <c r="AK1654" s="197"/>
      <c r="AL1654" s="197"/>
      <c r="AM1654" s="197"/>
      <c r="AN1654" s="197"/>
      <c r="AO1654" s="197"/>
      <c r="AP1654" s="197"/>
    </row>
    <row r="1655" spans="28:42" x14ac:dyDescent="0.25">
      <c r="AB1655" s="196"/>
      <c r="AC1655" s="197"/>
      <c r="AD1655" s="197"/>
      <c r="AE1655" s="197"/>
      <c r="AF1655" s="197"/>
      <c r="AG1655" s="197"/>
      <c r="AH1655" s="197"/>
      <c r="AI1655" s="197"/>
      <c r="AJ1655" s="197"/>
      <c r="AK1655" s="197"/>
      <c r="AL1655" s="197"/>
      <c r="AM1655" s="197"/>
      <c r="AN1655" s="197"/>
      <c r="AO1655" s="197"/>
      <c r="AP1655" s="197"/>
    </row>
    <row r="1656" spans="28:42" x14ac:dyDescent="0.25">
      <c r="AB1656" s="196"/>
      <c r="AC1656" s="197"/>
      <c r="AD1656" s="197"/>
      <c r="AE1656" s="197"/>
      <c r="AF1656" s="197"/>
      <c r="AG1656" s="197"/>
      <c r="AH1656" s="197"/>
      <c r="AI1656" s="197"/>
      <c r="AJ1656" s="197"/>
      <c r="AK1656" s="197"/>
      <c r="AL1656" s="197"/>
      <c r="AM1656" s="197"/>
      <c r="AN1656" s="197"/>
      <c r="AO1656" s="197"/>
      <c r="AP1656" s="197"/>
    </row>
    <row r="1657" spans="28:42" x14ac:dyDescent="0.25">
      <c r="AB1657" s="196"/>
      <c r="AC1657" s="197"/>
      <c r="AD1657" s="197"/>
      <c r="AE1657" s="197"/>
      <c r="AF1657" s="197"/>
      <c r="AG1657" s="197"/>
      <c r="AH1657" s="197"/>
      <c r="AI1657" s="197"/>
      <c r="AJ1657" s="197"/>
      <c r="AK1657" s="197"/>
      <c r="AL1657" s="197"/>
      <c r="AM1657" s="197"/>
      <c r="AN1657" s="197"/>
      <c r="AO1657" s="197"/>
      <c r="AP1657" s="197"/>
    </row>
    <row r="1658" spans="28:42" x14ac:dyDescent="0.25">
      <c r="AB1658" s="196"/>
      <c r="AC1658" s="197"/>
      <c r="AD1658" s="197"/>
      <c r="AE1658" s="197"/>
      <c r="AF1658" s="197"/>
      <c r="AG1658" s="197"/>
      <c r="AH1658" s="197"/>
      <c r="AI1658" s="197"/>
      <c r="AJ1658" s="197"/>
      <c r="AK1658" s="197"/>
      <c r="AL1658" s="197"/>
      <c r="AM1658" s="197"/>
      <c r="AN1658" s="197"/>
      <c r="AO1658" s="197"/>
      <c r="AP1658" s="197"/>
    </row>
    <row r="1659" spans="28:42" x14ac:dyDescent="0.25">
      <c r="AB1659" s="196"/>
      <c r="AC1659" s="197"/>
      <c r="AD1659" s="197"/>
      <c r="AE1659" s="197"/>
      <c r="AF1659" s="197"/>
      <c r="AG1659" s="197"/>
      <c r="AH1659" s="197"/>
      <c r="AI1659" s="197"/>
      <c r="AJ1659" s="197"/>
      <c r="AK1659" s="197"/>
      <c r="AL1659" s="197"/>
      <c r="AM1659" s="197"/>
      <c r="AN1659" s="197"/>
      <c r="AO1659" s="197"/>
      <c r="AP1659" s="197"/>
    </row>
    <row r="1660" spans="28:42" x14ac:dyDescent="0.25">
      <c r="AB1660" s="196"/>
      <c r="AC1660" s="197"/>
      <c r="AD1660" s="197"/>
      <c r="AE1660" s="197"/>
      <c r="AF1660" s="197"/>
      <c r="AG1660" s="197"/>
      <c r="AH1660" s="197"/>
      <c r="AI1660" s="197"/>
      <c r="AJ1660" s="197"/>
      <c r="AK1660" s="197"/>
      <c r="AL1660" s="197"/>
      <c r="AM1660" s="197"/>
      <c r="AN1660" s="197"/>
      <c r="AO1660" s="197"/>
      <c r="AP1660" s="197"/>
    </row>
    <row r="1661" spans="28:42" x14ac:dyDescent="0.25">
      <c r="AB1661" s="196"/>
      <c r="AC1661" s="197"/>
      <c r="AD1661" s="197"/>
      <c r="AE1661" s="197"/>
      <c r="AF1661" s="197"/>
      <c r="AG1661" s="197"/>
      <c r="AH1661" s="197"/>
      <c r="AI1661" s="197"/>
      <c r="AJ1661" s="197"/>
      <c r="AK1661" s="197"/>
      <c r="AL1661" s="197"/>
      <c r="AM1661" s="197"/>
      <c r="AN1661" s="197"/>
      <c r="AO1661" s="197"/>
      <c r="AP1661" s="197"/>
    </row>
    <row r="1662" spans="28:42" x14ac:dyDescent="0.25">
      <c r="AB1662" s="196"/>
      <c r="AC1662" s="197"/>
      <c r="AD1662" s="197"/>
      <c r="AE1662" s="197"/>
      <c r="AF1662" s="197"/>
      <c r="AG1662" s="197"/>
      <c r="AH1662" s="197"/>
      <c r="AI1662" s="197"/>
      <c r="AJ1662" s="197"/>
      <c r="AK1662" s="197"/>
      <c r="AL1662" s="197"/>
      <c r="AM1662" s="197"/>
      <c r="AN1662" s="197"/>
      <c r="AO1662" s="197"/>
      <c r="AP1662" s="197"/>
    </row>
    <row r="1663" spans="28:42" x14ac:dyDescent="0.25">
      <c r="AB1663" s="196"/>
      <c r="AC1663" s="197"/>
      <c r="AD1663" s="197"/>
      <c r="AE1663" s="197"/>
      <c r="AF1663" s="197"/>
      <c r="AG1663" s="197"/>
      <c r="AH1663" s="197"/>
      <c r="AI1663" s="197"/>
      <c r="AJ1663" s="197"/>
      <c r="AK1663" s="197"/>
      <c r="AL1663" s="197"/>
      <c r="AM1663" s="197"/>
      <c r="AN1663" s="197"/>
      <c r="AO1663" s="197"/>
      <c r="AP1663" s="197"/>
    </row>
    <row r="1664" spans="28:42" x14ac:dyDescent="0.25">
      <c r="AB1664" s="196"/>
      <c r="AC1664" s="197"/>
      <c r="AD1664" s="197"/>
      <c r="AE1664" s="197"/>
      <c r="AF1664" s="197"/>
      <c r="AG1664" s="197"/>
      <c r="AH1664" s="197"/>
      <c r="AI1664" s="197"/>
      <c r="AJ1664" s="197"/>
      <c r="AK1664" s="197"/>
      <c r="AL1664" s="197"/>
      <c r="AM1664" s="197"/>
      <c r="AN1664" s="197"/>
      <c r="AO1664" s="197"/>
      <c r="AP1664" s="197"/>
    </row>
    <row r="1665" spans="28:42" x14ac:dyDescent="0.25">
      <c r="AB1665" s="196"/>
      <c r="AC1665" s="197"/>
      <c r="AD1665" s="197"/>
      <c r="AE1665" s="197"/>
      <c r="AF1665" s="197"/>
      <c r="AG1665" s="197"/>
      <c r="AH1665" s="197"/>
      <c r="AI1665" s="197"/>
      <c r="AJ1665" s="197"/>
      <c r="AK1665" s="197"/>
      <c r="AL1665" s="197"/>
      <c r="AM1665" s="197"/>
      <c r="AN1665" s="197"/>
      <c r="AO1665" s="197"/>
      <c r="AP1665" s="197"/>
    </row>
    <row r="1666" spans="28:42" x14ac:dyDescent="0.25">
      <c r="AB1666" s="196"/>
      <c r="AC1666" s="197"/>
      <c r="AD1666" s="197"/>
      <c r="AE1666" s="197"/>
      <c r="AF1666" s="197"/>
      <c r="AG1666" s="197"/>
      <c r="AH1666" s="197"/>
      <c r="AI1666" s="197"/>
      <c r="AJ1666" s="197"/>
      <c r="AK1666" s="197"/>
      <c r="AL1666" s="197"/>
      <c r="AM1666" s="197"/>
      <c r="AN1666" s="197"/>
      <c r="AO1666" s="197"/>
      <c r="AP1666" s="197"/>
    </row>
    <row r="1667" spans="28:42" x14ac:dyDescent="0.25">
      <c r="AB1667" s="196"/>
      <c r="AC1667" s="197"/>
      <c r="AD1667" s="197"/>
      <c r="AE1667" s="197"/>
      <c r="AF1667" s="197"/>
      <c r="AG1667" s="197"/>
      <c r="AH1667" s="197"/>
      <c r="AI1667" s="197"/>
      <c r="AJ1667" s="197"/>
      <c r="AK1667" s="197"/>
      <c r="AL1667" s="197"/>
      <c r="AM1667" s="197"/>
      <c r="AN1667" s="197"/>
      <c r="AO1667" s="197"/>
      <c r="AP1667" s="197"/>
    </row>
    <row r="1668" spans="28:42" x14ac:dyDescent="0.25">
      <c r="AB1668" s="196"/>
      <c r="AC1668" s="197"/>
      <c r="AD1668" s="197"/>
      <c r="AE1668" s="197"/>
      <c r="AF1668" s="197"/>
      <c r="AG1668" s="197"/>
      <c r="AH1668" s="197"/>
      <c r="AI1668" s="197"/>
      <c r="AJ1668" s="197"/>
      <c r="AK1668" s="197"/>
      <c r="AL1668" s="197"/>
      <c r="AM1668" s="197"/>
      <c r="AN1668" s="197"/>
      <c r="AO1668" s="197"/>
      <c r="AP1668" s="197"/>
    </row>
    <row r="1669" spans="28:42" x14ac:dyDescent="0.25">
      <c r="AB1669" s="196"/>
      <c r="AC1669" s="197"/>
      <c r="AD1669" s="197"/>
      <c r="AE1669" s="197"/>
      <c r="AF1669" s="197"/>
      <c r="AG1669" s="197"/>
      <c r="AH1669" s="197"/>
      <c r="AI1669" s="197"/>
      <c r="AJ1669" s="197"/>
      <c r="AK1669" s="197"/>
      <c r="AL1669" s="197"/>
      <c r="AM1669" s="197"/>
      <c r="AN1669" s="197"/>
      <c r="AO1669" s="197"/>
      <c r="AP1669" s="197"/>
    </row>
    <row r="1670" spans="28:42" x14ac:dyDescent="0.25">
      <c r="AB1670" s="196"/>
      <c r="AC1670" s="197"/>
      <c r="AD1670" s="197"/>
      <c r="AE1670" s="197"/>
      <c r="AF1670" s="197"/>
      <c r="AG1670" s="197"/>
      <c r="AH1670" s="197"/>
      <c r="AI1670" s="197"/>
      <c r="AJ1670" s="197"/>
      <c r="AK1670" s="197"/>
      <c r="AL1670" s="197"/>
      <c r="AM1670" s="197"/>
      <c r="AN1670" s="197"/>
      <c r="AO1670" s="197"/>
      <c r="AP1670" s="197"/>
    </row>
    <row r="1671" spans="28:42" x14ac:dyDescent="0.25">
      <c r="AB1671" s="196"/>
      <c r="AC1671" s="197"/>
      <c r="AD1671" s="197"/>
      <c r="AE1671" s="197"/>
      <c r="AF1671" s="197"/>
      <c r="AG1671" s="197"/>
      <c r="AH1671" s="197"/>
      <c r="AI1671" s="197"/>
      <c r="AJ1671" s="197"/>
      <c r="AK1671" s="197"/>
      <c r="AL1671" s="197"/>
      <c r="AM1671" s="197"/>
      <c r="AN1671" s="197"/>
      <c r="AO1671" s="197"/>
      <c r="AP1671" s="197"/>
    </row>
    <row r="1672" spans="28:42" x14ac:dyDescent="0.25">
      <c r="AB1672" s="196"/>
      <c r="AC1672" s="197"/>
      <c r="AD1672" s="197"/>
      <c r="AE1672" s="197"/>
      <c r="AF1672" s="197"/>
      <c r="AG1672" s="197"/>
      <c r="AH1672" s="197"/>
      <c r="AI1672" s="197"/>
      <c r="AJ1672" s="197"/>
      <c r="AK1672" s="197"/>
      <c r="AL1672" s="197"/>
      <c r="AM1672" s="197"/>
      <c r="AN1672" s="197"/>
      <c r="AO1672" s="197"/>
      <c r="AP1672" s="197"/>
    </row>
    <row r="1673" spans="28:42" x14ac:dyDescent="0.25">
      <c r="AB1673" s="196"/>
      <c r="AC1673" s="197"/>
      <c r="AD1673" s="197"/>
      <c r="AE1673" s="197"/>
      <c r="AF1673" s="197"/>
      <c r="AG1673" s="197"/>
      <c r="AH1673" s="197"/>
      <c r="AI1673" s="197"/>
      <c r="AJ1673" s="197"/>
      <c r="AK1673" s="197"/>
      <c r="AL1673" s="197"/>
      <c r="AM1673" s="197"/>
      <c r="AN1673" s="197"/>
      <c r="AO1673" s="197"/>
      <c r="AP1673" s="197"/>
    </row>
    <row r="1674" spans="28:42" x14ac:dyDescent="0.25">
      <c r="AB1674" s="196"/>
      <c r="AC1674" s="197"/>
      <c r="AD1674" s="197"/>
      <c r="AE1674" s="197"/>
      <c r="AF1674" s="197"/>
      <c r="AG1674" s="197"/>
      <c r="AH1674" s="197"/>
      <c r="AI1674" s="197"/>
      <c r="AJ1674" s="197"/>
      <c r="AK1674" s="197"/>
      <c r="AL1674" s="197"/>
      <c r="AM1674" s="197"/>
      <c r="AN1674" s="197"/>
      <c r="AO1674" s="197"/>
      <c r="AP1674" s="197"/>
    </row>
    <row r="1675" spans="28:42" x14ac:dyDescent="0.25">
      <c r="AB1675" s="196"/>
      <c r="AC1675" s="197"/>
      <c r="AD1675" s="197"/>
      <c r="AE1675" s="197"/>
      <c r="AF1675" s="197"/>
      <c r="AG1675" s="197"/>
      <c r="AH1675" s="197"/>
      <c r="AI1675" s="197"/>
      <c r="AJ1675" s="197"/>
      <c r="AK1675" s="197"/>
      <c r="AL1675" s="197"/>
      <c r="AM1675" s="197"/>
      <c r="AN1675" s="197"/>
      <c r="AO1675" s="197"/>
      <c r="AP1675" s="197"/>
    </row>
    <row r="1676" spans="28:42" x14ac:dyDescent="0.25">
      <c r="AB1676" s="196"/>
      <c r="AC1676" s="197"/>
      <c r="AD1676" s="197"/>
      <c r="AE1676" s="197"/>
      <c r="AF1676" s="197"/>
      <c r="AG1676" s="197"/>
      <c r="AH1676" s="197"/>
      <c r="AI1676" s="197"/>
      <c r="AJ1676" s="197"/>
      <c r="AK1676" s="197"/>
      <c r="AL1676" s="197"/>
      <c r="AM1676" s="197"/>
      <c r="AN1676" s="197"/>
      <c r="AO1676" s="197"/>
      <c r="AP1676" s="197"/>
    </row>
    <row r="1677" spans="28:42" x14ac:dyDescent="0.25">
      <c r="AB1677" s="196"/>
      <c r="AC1677" s="197"/>
      <c r="AD1677" s="197"/>
      <c r="AE1677" s="197"/>
      <c r="AF1677" s="197"/>
      <c r="AG1677" s="197"/>
      <c r="AH1677" s="197"/>
      <c r="AI1677" s="197"/>
      <c r="AJ1677" s="197"/>
      <c r="AK1677" s="197"/>
      <c r="AL1677" s="197"/>
      <c r="AM1677" s="197"/>
      <c r="AN1677" s="197"/>
      <c r="AO1677" s="197"/>
      <c r="AP1677" s="197"/>
    </row>
    <row r="1678" spans="28:42" x14ac:dyDescent="0.25">
      <c r="AB1678" s="196"/>
      <c r="AC1678" s="197"/>
      <c r="AD1678" s="197"/>
      <c r="AE1678" s="197"/>
      <c r="AF1678" s="197"/>
      <c r="AG1678" s="197"/>
      <c r="AH1678" s="197"/>
      <c r="AI1678" s="197"/>
      <c r="AJ1678" s="197"/>
      <c r="AK1678" s="197"/>
      <c r="AL1678" s="197"/>
      <c r="AM1678" s="197"/>
      <c r="AN1678" s="197"/>
      <c r="AO1678" s="197"/>
      <c r="AP1678" s="197"/>
    </row>
    <row r="1679" spans="28:42" x14ac:dyDescent="0.25">
      <c r="AB1679" s="196"/>
      <c r="AC1679" s="197"/>
      <c r="AD1679" s="197"/>
      <c r="AE1679" s="197"/>
      <c r="AF1679" s="197"/>
      <c r="AG1679" s="197"/>
      <c r="AH1679" s="197"/>
      <c r="AI1679" s="197"/>
      <c r="AJ1679" s="197"/>
      <c r="AK1679" s="197"/>
      <c r="AL1679" s="197"/>
      <c r="AM1679" s="197"/>
      <c r="AN1679" s="197"/>
      <c r="AO1679" s="197"/>
      <c r="AP1679" s="197"/>
    </row>
    <row r="1680" spans="28:42" x14ac:dyDescent="0.25">
      <c r="AB1680" s="196"/>
      <c r="AC1680" s="197"/>
      <c r="AD1680" s="197"/>
      <c r="AE1680" s="197"/>
      <c r="AF1680" s="197"/>
      <c r="AG1680" s="197"/>
      <c r="AH1680" s="197"/>
      <c r="AI1680" s="197"/>
      <c r="AJ1680" s="197"/>
      <c r="AK1680" s="197"/>
      <c r="AL1680" s="197"/>
      <c r="AM1680" s="197"/>
      <c r="AN1680" s="197"/>
      <c r="AO1680" s="197"/>
      <c r="AP1680" s="197"/>
    </row>
    <row r="1681" spans="28:42" x14ac:dyDescent="0.25">
      <c r="AB1681" s="196"/>
      <c r="AC1681" s="197"/>
      <c r="AD1681" s="197"/>
      <c r="AE1681" s="197"/>
      <c r="AF1681" s="197"/>
      <c r="AG1681" s="197"/>
      <c r="AH1681" s="197"/>
      <c r="AI1681" s="197"/>
      <c r="AJ1681" s="197"/>
      <c r="AK1681" s="197"/>
      <c r="AL1681" s="197"/>
      <c r="AM1681" s="197"/>
      <c r="AN1681" s="197"/>
      <c r="AO1681" s="197"/>
      <c r="AP1681" s="197"/>
    </row>
    <row r="1682" spans="28:42" x14ac:dyDescent="0.25">
      <c r="AB1682" s="196"/>
      <c r="AC1682" s="197"/>
      <c r="AD1682" s="197"/>
      <c r="AE1682" s="197"/>
      <c r="AF1682" s="197"/>
      <c r="AG1682" s="197"/>
      <c r="AH1682" s="197"/>
      <c r="AI1682" s="197"/>
      <c r="AJ1682" s="197"/>
      <c r="AK1682" s="197"/>
      <c r="AL1682" s="197"/>
      <c r="AM1682" s="197"/>
      <c r="AN1682" s="197"/>
      <c r="AO1682" s="197"/>
      <c r="AP1682" s="197"/>
    </row>
    <row r="1683" spans="28:42" x14ac:dyDescent="0.25">
      <c r="AB1683" s="196"/>
      <c r="AC1683" s="197"/>
      <c r="AD1683" s="197"/>
      <c r="AE1683" s="197"/>
      <c r="AF1683" s="197"/>
      <c r="AG1683" s="197"/>
      <c r="AH1683" s="197"/>
      <c r="AI1683" s="197"/>
      <c r="AJ1683" s="197"/>
      <c r="AK1683" s="197"/>
      <c r="AL1683" s="197"/>
      <c r="AM1683" s="197"/>
      <c r="AN1683" s="197"/>
      <c r="AO1683" s="197"/>
      <c r="AP1683" s="197"/>
    </row>
    <row r="1684" spans="28:42" x14ac:dyDescent="0.25">
      <c r="AB1684" s="196"/>
      <c r="AC1684" s="197"/>
      <c r="AD1684" s="197"/>
      <c r="AE1684" s="197"/>
      <c r="AF1684" s="197"/>
      <c r="AG1684" s="197"/>
      <c r="AH1684" s="197"/>
      <c r="AI1684" s="197"/>
      <c r="AJ1684" s="197"/>
      <c r="AK1684" s="197"/>
      <c r="AL1684" s="197"/>
      <c r="AM1684" s="197"/>
      <c r="AN1684" s="197"/>
      <c r="AO1684" s="197"/>
      <c r="AP1684" s="197"/>
    </row>
    <row r="1685" spans="28:42" x14ac:dyDescent="0.25">
      <c r="AB1685" s="196"/>
      <c r="AC1685" s="197"/>
      <c r="AD1685" s="197"/>
      <c r="AE1685" s="197"/>
      <c r="AF1685" s="197"/>
      <c r="AG1685" s="197"/>
      <c r="AH1685" s="197"/>
      <c r="AI1685" s="197"/>
      <c r="AJ1685" s="197"/>
      <c r="AK1685" s="197"/>
      <c r="AL1685" s="197"/>
      <c r="AM1685" s="197"/>
      <c r="AN1685" s="197"/>
      <c r="AO1685" s="197"/>
      <c r="AP1685" s="197"/>
    </row>
    <row r="1686" spans="28:42" x14ac:dyDescent="0.25">
      <c r="AB1686" s="196"/>
      <c r="AC1686" s="197"/>
      <c r="AD1686" s="197"/>
      <c r="AE1686" s="197"/>
      <c r="AF1686" s="197"/>
      <c r="AG1686" s="197"/>
      <c r="AH1686" s="197"/>
      <c r="AI1686" s="197"/>
      <c r="AJ1686" s="197"/>
      <c r="AK1686" s="197"/>
      <c r="AL1686" s="197"/>
      <c r="AM1686" s="197"/>
      <c r="AN1686" s="197"/>
      <c r="AO1686" s="197"/>
      <c r="AP1686" s="197"/>
    </row>
    <row r="1687" spans="28:42" x14ac:dyDescent="0.25">
      <c r="AB1687" s="196"/>
      <c r="AC1687" s="197"/>
      <c r="AD1687" s="197"/>
      <c r="AE1687" s="197"/>
      <c r="AF1687" s="197"/>
      <c r="AG1687" s="197"/>
      <c r="AH1687" s="197"/>
      <c r="AI1687" s="197"/>
      <c r="AJ1687" s="197"/>
      <c r="AK1687" s="197"/>
      <c r="AL1687" s="197"/>
      <c r="AM1687" s="197"/>
      <c r="AN1687" s="197"/>
      <c r="AO1687" s="197"/>
      <c r="AP1687" s="197"/>
    </row>
    <row r="1688" spans="28:42" x14ac:dyDescent="0.25">
      <c r="AB1688" s="196"/>
      <c r="AC1688" s="197"/>
      <c r="AD1688" s="197"/>
      <c r="AE1688" s="197"/>
      <c r="AF1688" s="197"/>
      <c r="AG1688" s="197"/>
      <c r="AH1688" s="197"/>
      <c r="AI1688" s="197"/>
      <c r="AJ1688" s="197"/>
      <c r="AK1688" s="197"/>
      <c r="AL1688" s="197"/>
      <c r="AM1688" s="197"/>
      <c r="AN1688" s="197"/>
      <c r="AO1688" s="197"/>
      <c r="AP1688" s="197"/>
    </row>
    <row r="1689" spans="28:42" x14ac:dyDescent="0.25">
      <c r="AB1689" s="196"/>
      <c r="AC1689" s="197"/>
      <c r="AD1689" s="197"/>
      <c r="AE1689" s="197"/>
      <c r="AF1689" s="197"/>
      <c r="AG1689" s="197"/>
      <c r="AH1689" s="197"/>
      <c r="AI1689" s="197"/>
      <c r="AJ1689" s="197"/>
      <c r="AK1689" s="197"/>
      <c r="AL1689" s="197"/>
      <c r="AM1689" s="197"/>
      <c r="AN1689" s="197"/>
      <c r="AO1689" s="197"/>
      <c r="AP1689" s="197"/>
    </row>
    <row r="1690" spans="28:42" x14ac:dyDescent="0.25">
      <c r="AB1690" s="196"/>
      <c r="AC1690" s="197"/>
      <c r="AD1690" s="197"/>
      <c r="AE1690" s="197"/>
      <c r="AF1690" s="197"/>
      <c r="AG1690" s="197"/>
      <c r="AH1690" s="197"/>
      <c r="AI1690" s="197"/>
      <c r="AJ1690" s="197"/>
      <c r="AK1690" s="197"/>
      <c r="AL1690" s="197"/>
      <c r="AM1690" s="197"/>
      <c r="AN1690" s="197"/>
      <c r="AO1690" s="197"/>
      <c r="AP1690" s="197"/>
    </row>
    <row r="1691" spans="28:42" x14ac:dyDescent="0.25">
      <c r="AB1691" s="196"/>
      <c r="AC1691" s="197"/>
      <c r="AD1691" s="197"/>
      <c r="AE1691" s="197"/>
      <c r="AF1691" s="197"/>
      <c r="AG1691" s="197"/>
      <c r="AH1691" s="197"/>
      <c r="AI1691" s="197"/>
      <c r="AJ1691" s="197"/>
      <c r="AK1691" s="197"/>
      <c r="AL1691" s="197"/>
      <c r="AM1691" s="197"/>
      <c r="AN1691" s="197"/>
      <c r="AO1691" s="197"/>
      <c r="AP1691" s="197"/>
    </row>
    <row r="1692" spans="28:42" x14ac:dyDescent="0.25">
      <c r="AB1692" s="196"/>
      <c r="AC1692" s="197"/>
      <c r="AD1692" s="197"/>
      <c r="AE1692" s="197"/>
      <c r="AF1692" s="197"/>
      <c r="AG1692" s="197"/>
      <c r="AH1692" s="197"/>
      <c r="AI1692" s="197"/>
      <c r="AJ1692" s="197"/>
      <c r="AK1692" s="197"/>
      <c r="AL1692" s="197"/>
      <c r="AM1692" s="197"/>
      <c r="AN1692" s="197"/>
      <c r="AO1692" s="197"/>
      <c r="AP1692" s="197"/>
    </row>
    <row r="1693" spans="28:42" x14ac:dyDescent="0.25">
      <c r="AB1693" s="196"/>
      <c r="AC1693" s="197"/>
      <c r="AD1693" s="197"/>
      <c r="AE1693" s="197"/>
      <c r="AF1693" s="197"/>
      <c r="AG1693" s="197"/>
      <c r="AH1693" s="197"/>
      <c r="AI1693" s="197"/>
      <c r="AJ1693" s="197"/>
      <c r="AK1693" s="197"/>
      <c r="AL1693" s="197"/>
      <c r="AM1693" s="197"/>
      <c r="AN1693" s="197"/>
      <c r="AO1693" s="197"/>
      <c r="AP1693" s="197"/>
    </row>
    <row r="1694" spans="28:42" x14ac:dyDescent="0.25">
      <c r="AB1694" s="196"/>
      <c r="AC1694" s="197"/>
      <c r="AD1694" s="197"/>
      <c r="AE1694" s="197"/>
      <c r="AF1694" s="197"/>
      <c r="AG1694" s="197"/>
      <c r="AH1694" s="197"/>
      <c r="AI1694" s="197"/>
      <c r="AJ1694" s="197"/>
      <c r="AK1694" s="197"/>
      <c r="AL1694" s="197"/>
      <c r="AM1694" s="197"/>
      <c r="AN1694" s="197"/>
      <c r="AO1694" s="197"/>
      <c r="AP1694" s="197"/>
    </row>
    <row r="1695" spans="28:42" x14ac:dyDescent="0.25">
      <c r="AB1695" s="196"/>
      <c r="AC1695" s="197"/>
      <c r="AD1695" s="197"/>
      <c r="AE1695" s="197"/>
      <c r="AF1695" s="197"/>
      <c r="AG1695" s="197"/>
      <c r="AH1695" s="197"/>
      <c r="AI1695" s="197"/>
      <c r="AJ1695" s="197"/>
      <c r="AK1695" s="197"/>
      <c r="AL1695" s="197"/>
      <c r="AM1695" s="197"/>
      <c r="AN1695" s="197"/>
      <c r="AO1695" s="197"/>
      <c r="AP1695" s="197"/>
    </row>
    <row r="1696" spans="28:42" x14ac:dyDescent="0.25">
      <c r="AB1696" s="196"/>
      <c r="AC1696" s="197"/>
      <c r="AD1696" s="197"/>
      <c r="AE1696" s="197"/>
      <c r="AF1696" s="197"/>
      <c r="AG1696" s="197"/>
      <c r="AH1696" s="197"/>
      <c r="AI1696" s="197"/>
      <c r="AJ1696" s="197"/>
      <c r="AK1696" s="197"/>
      <c r="AL1696" s="197"/>
      <c r="AM1696" s="197"/>
      <c r="AN1696" s="197"/>
      <c r="AO1696" s="197"/>
      <c r="AP1696" s="197"/>
    </row>
    <row r="1697" spans="28:42" x14ac:dyDescent="0.25">
      <c r="AB1697" s="196"/>
      <c r="AC1697" s="197"/>
      <c r="AD1697" s="197"/>
      <c r="AE1697" s="197"/>
      <c r="AF1697" s="197"/>
      <c r="AG1697" s="197"/>
      <c r="AH1697" s="197"/>
      <c r="AI1697" s="197"/>
      <c r="AJ1697" s="197"/>
      <c r="AK1697" s="197"/>
      <c r="AL1697" s="197"/>
      <c r="AM1697" s="197"/>
      <c r="AN1697" s="197"/>
      <c r="AO1697" s="197"/>
      <c r="AP1697" s="197"/>
    </row>
    <row r="1698" spans="28:42" x14ac:dyDescent="0.25">
      <c r="AB1698" s="196"/>
      <c r="AC1698" s="197"/>
      <c r="AD1698" s="197"/>
      <c r="AE1698" s="197"/>
      <c r="AF1698" s="197"/>
      <c r="AG1698" s="197"/>
      <c r="AH1698" s="197"/>
      <c r="AI1698" s="197"/>
      <c r="AJ1698" s="197"/>
      <c r="AK1698" s="197"/>
      <c r="AL1698" s="197"/>
      <c r="AM1698" s="197"/>
      <c r="AN1698" s="197"/>
      <c r="AO1698" s="197"/>
      <c r="AP1698" s="197"/>
    </row>
    <row r="1699" spans="28:42" x14ac:dyDescent="0.25">
      <c r="AB1699" s="196"/>
      <c r="AC1699" s="197"/>
      <c r="AD1699" s="197"/>
      <c r="AE1699" s="197"/>
      <c r="AF1699" s="197"/>
      <c r="AG1699" s="197"/>
      <c r="AH1699" s="197"/>
      <c r="AI1699" s="197"/>
      <c r="AJ1699" s="197"/>
      <c r="AK1699" s="197"/>
      <c r="AL1699" s="197"/>
      <c r="AM1699" s="197"/>
      <c r="AN1699" s="197"/>
      <c r="AO1699" s="197"/>
      <c r="AP1699" s="197"/>
    </row>
    <row r="1700" spans="28:42" x14ac:dyDescent="0.25">
      <c r="AB1700" s="196"/>
      <c r="AC1700" s="197"/>
      <c r="AD1700" s="197"/>
      <c r="AE1700" s="197"/>
      <c r="AF1700" s="197"/>
      <c r="AG1700" s="197"/>
      <c r="AH1700" s="197"/>
      <c r="AI1700" s="197"/>
      <c r="AJ1700" s="197"/>
      <c r="AK1700" s="197"/>
      <c r="AL1700" s="197"/>
      <c r="AM1700" s="197"/>
      <c r="AN1700" s="197"/>
      <c r="AO1700" s="197"/>
      <c r="AP1700" s="197"/>
    </row>
    <row r="1701" spans="28:42" x14ac:dyDescent="0.25">
      <c r="AB1701" s="196"/>
      <c r="AC1701" s="197"/>
      <c r="AD1701" s="197"/>
      <c r="AE1701" s="197"/>
      <c r="AF1701" s="197"/>
      <c r="AG1701" s="197"/>
      <c r="AH1701" s="197"/>
      <c r="AI1701" s="197"/>
      <c r="AJ1701" s="197"/>
      <c r="AK1701" s="197"/>
      <c r="AL1701" s="197"/>
      <c r="AM1701" s="197"/>
      <c r="AN1701" s="197"/>
      <c r="AO1701" s="197"/>
      <c r="AP1701" s="197"/>
    </row>
    <row r="1702" spans="28:42" x14ac:dyDescent="0.25">
      <c r="AB1702" s="196"/>
      <c r="AC1702" s="197"/>
      <c r="AD1702" s="197"/>
      <c r="AE1702" s="197"/>
      <c r="AF1702" s="197"/>
      <c r="AG1702" s="197"/>
      <c r="AH1702" s="197"/>
      <c r="AI1702" s="197"/>
      <c r="AJ1702" s="197"/>
      <c r="AK1702" s="197"/>
      <c r="AL1702" s="197"/>
      <c r="AM1702" s="197"/>
      <c r="AN1702" s="197"/>
      <c r="AO1702" s="197"/>
      <c r="AP1702" s="197"/>
    </row>
    <row r="1703" spans="28:42" x14ac:dyDescent="0.25">
      <c r="AB1703" s="196"/>
      <c r="AC1703" s="197"/>
      <c r="AD1703" s="197"/>
      <c r="AE1703" s="197"/>
      <c r="AF1703" s="197"/>
      <c r="AG1703" s="197"/>
      <c r="AH1703" s="197"/>
      <c r="AI1703" s="197"/>
      <c r="AJ1703" s="197"/>
      <c r="AK1703" s="197"/>
      <c r="AL1703" s="197"/>
      <c r="AM1703" s="197"/>
      <c r="AN1703" s="197"/>
      <c r="AO1703" s="197"/>
      <c r="AP1703" s="197"/>
    </row>
    <row r="1704" spans="28:42" x14ac:dyDescent="0.25">
      <c r="AB1704" s="196"/>
      <c r="AC1704" s="197"/>
      <c r="AD1704" s="197"/>
      <c r="AE1704" s="197"/>
      <c r="AF1704" s="197"/>
      <c r="AG1704" s="197"/>
      <c r="AH1704" s="197"/>
      <c r="AI1704" s="197"/>
      <c r="AJ1704" s="197"/>
      <c r="AK1704" s="197"/>
      <c r="AL1704" s="197"/>
      <c r="AM1704" s="197"/>
      <c r="AN1704" s="197"/>
      <c r="AO1704" s="197"/>
      <c r="AP1704" s="197"/>
    </row>
    <row r="1705" spans="28:42" x14ac:dyDescent="0.25">
      <c r="AB1705" s="196"/>
      <c r="AC1705" s="197"/>
      <c r="AD1705" s="197"/>
      <c r="AE1705" s="197"/>
      <c r="AF1705" s="197"/>
      <c r="AG1705" s="197"/>
      <c r="AH1705" s="197"/>
      <c r="AI1705" s="197"/>
      <c r="AJ1705" s="197"/>
      <c r="AK1705" s="197"/>
      <c r="AL1705" s="197"/>
      <c r="AM1705" s="197"/>
      <c r="AN1705" s="197"/>
      <c r="AO1705" s="197"/>
      <c r="AP1705" s="197"/>
    </row>
    <row r="1706" spans="28:42" x14ac:dyDescent="0.25">
      <c r="AB1706" s="196"/>
      <c r="AC1706" s="197"/>
      <c r="AD1706" s="197"/>
      <c r="AE1706" s="197"/>
      <c r="AF1706" s="197"/>
      <c r="AG1706" s="197"/>
      <c r="AH1706" s="197"/>
      <c r="AI1706" s="197"/>
      <c r="AJ1706" s="197"/>
      <c r="AK1706" s="197"/>
      <c r="AL1706" s="197"/>
      <c r="AM1706" s="197"/>
      <c r="AN1706" s="197"/>
      <c r="AO1706" s="197"/>
      <c r="AP1706" s="197"/>
    </row>
    <row r="1707" spans="28:42" x14ac:dyDescent="0.25">
      <c r="AB1707" s="196"/>
      <c r="AC1707" s="197"/>
      <c r="AD1707" s="197"/>
      <c r="AE1707" s="197"/>
      <c r="AF1707" s="197"/>
      <c r="AG1707" s="197"/>
      <c r="AH1707" s="197"/>
      <c r="AI1707" s="197"/>
      <c r="AJ1707" s="197"/>
      <c r="AK1707" s="197"/>
      <c r="AL1707" s="197"/>
      <c r="AM1707" s="197"/>
      <c r="AN1707" s="197"/>
      <c r="AO1707" s="197"/>
      <c r="AP1707" s="197"/>
    </row>
    <row r="1708" spans="28:42" x14ac:dyDescent="0.25">
      <c r="AB1708" s="196"/>
      <c r="AC1708" s="197"/>
      <c r="AD1708" s="197"/>
      <c r="AE1708" s="197"/>
      <c r="AF1708" s="197"/>
      <c r="AG1708" s="197"/>
      <c r="AH1708" s="197"/>
      <c r="AI1708" s="197"/>
      <c r="AJ1708" s="197"/>
      <c r="AK1708" s="197"/>
      <c r="AL1708" s="197"/>
      <c r="AM1708" s="197"/>
      <c r="AN1708" s="197"/>
      <c r="AO1708" s="197"/>
      <c r="AP1708" s="197"/>
    </row>
    <row r="1709" spans="28:42" x14ac:dyDescent="0.25">
      <c r="AB1709" s="196"/>
      <c r="AC1709" s="197"/>
      <c r="AD1709" s="197"/>
      <c r="AE1709" s="197"/>
      <c r="AF1709" s="197"/>
      <c r="AG1709" s="197"/>
      <c r="AH1709" s="197"/>
      <c r="AI1709" s="197"/>
      <c r="AJ1709" s="197"/>
      <c r="AK1709" s="197"/>
      <c r="AL1709" s="197"/>
      <c r="AM1709" s="197"/>
      <c r="AN1709" s="197"/>
      <c r="AO1709" s="197"/>
      <c r="AP1709" s="197"/>
    </row>
    <row r="1710" spans="28:42" x14ac:dyDescent="0.25">
      <c r="AB1710" s="196"/>
      <c r="AC1710" s="197"/>
      <c r="AD1710" s="197"/>
      <c r="AE1710" s="197"/>
      <c r="AF1710" s="197"/>
      <c r="AG1710" s="197"/>
      <c r="AH1710" s="197"/>
      <c r="AI1710" s="197"/>
      <c r="AJ1710" s="197"/>
      <c r="AK1710" s="197"/>
      <c r="AL1710" s="197"/>
      <c r="AM1710" s="197"/>
      <c r="AN1710" s="197"/>
      <c r="AO1710" s="197"/>
      <c r="AP1710" s="197"/>
    </row>
    <row r="1711" spans="28:42" x14ac:dyDescent="0.25">
      <c r="AB1711" s="196"/>
      <c r="AC1711" s="197"/>
      <c r="AD1711" s="197"/>
      <c r="AE1711" s="197"/>
      <c r="AF1711" s="197"/>
      <c r="AG1711" s="197"/>
      <c r="AH1711" s="197"/>
      <c r="AI1711" s="197"/>
      <c r="AJ1711" s="197"/>
      <c r="AK1711" s="197"/>
      <c r="AL1711" s="197"/>
      <c r="AM1711" s="197"/>
      <c r="AN1711" s="197"/>
      <c r="AO1711" s="197"/>
      <c r="AP1711" s="197"/>
    </row>
    <row r="1712" spans="28:42" x14ac:dyDescent="0.25">
      <c r="AB1712" s="196"/>
      <c r="AC1712" s="197"/>
      <c r="AD1712" s="197"/>
      <c r="AE1712" s="197"/>
      <c r="AF1712" s="197"/>
      <c r="AG1712" s="197"/>
      <c r="AH1712" s="197"/>
      <c r="AI1712" s="197"/>
      <c r="AJ1712" s="197"/>
      <c r="AK1712" s="197"/>
      <c r="AL1712" s="197"/>
      <c r="AM1712" s="197"/>
      <c r="AN1712" s="197"/>
      <c r="AO1712" s="197"/>
      <c r="AP1712" s="197"/>
    </row>
    <row r="1713" spans="28:42" x14ac:dyDescent="0.25">
      <c r="AB1713" s="196"/>
      <c r="AC1713" s="197"/>
      <c r="AD1713" s="197"/>
      <c r="AE1713" s="197"/>
      <c r="AF1713" s="197"/>
      <c r="AG1713" s="197"/>
      <c r="AH1713" s="197"/>
      <c r="AI1713" s="197"/>
      <c r="AJ1713" s="197"/>
      <c r="AK1713" s="197"/>
      <c r="AL1713" s="197"/>
      <c r="AM1713" s="197"/>
      <c r="AN1713" s="197"/>
      <c r="AO1713" s="197"/>
      <c r="AP1713" s="197"/>
    </row>
    <row r="1714" spans="28:42" x14ac:dyDescent="0.25">
      <c r="AB1714" s="196"/>
      <c r="AC1714" s="197"/>
      <c r="AD1714" s="197"/>
      <c r="AE1714" s="197"/>
      <c r="AF1714" s="197"/>
      <c r="AG1714" s="197"/>
      <c r="AH1714" s="197"/>
      <c r="AI1714" s="197"/>
      <c r="AJ1714" s="197"/>
      <c r="AK1714" s="197"/>
      <c r="AL1714" s="197"/>
      <c r="AM1714" s="197"/>
      <c r="AN1714" s="197"/>
      <c r="AO1714" s="197"/>
      <c r="AP1714" s="197"/>
    </row>
    <row r="1715" spans="28:42" x14ac:dyDescent="0.25">
      <c r="AB1715" s="196"/>
      <c r="AC1715" s="197"/>
      <c r="AD1715" s="197"/>
      <c r="AE1715" s="197"/>
      <c r="AF1715" s="197"/>
      <c r="AG1715" s="197"/>
      <c r="AH1715" s="197"/>
      <c r="AI1715" s="197"/>
      <c r="AJ1715" s="197"/>
      <c r="AK1715" s="197"/>
      <c r="AL1715" s="197"/>
      <c r="AM1715" s="197"/>
      <c r="AN1715" s="197"/>
      <c r="AO1715" s="197"/>
      <c r="AP1715" s="197"/>
    </row>
    <row r="1716" spans="28:42" x14ac:dyDescent="0.25">
      <c r="AB1716" s="196"/>
      <c r="AC1716" s="197"/>
      <c r="AD1716" s="197"/>
      <c r="AE1716" s="197"/>
      <c r="AF1716" s="197"/>
      <c r="AG1716" s="197"/>
      <c r="AH1716" s="197"/>
      <c r="AI1716" s="197"/>
      <c r="AJ1716" s="197"/>
      <c r="AK1716" s="197"/>
      <c r="AL1716" s="197"/>
      <c r="AM1716" s="197"/>
      <c r="AN1716" s="197"/>
      <c r="AO1716" s="197"/>
      <c r="AP1716" s="197"/>
    </row>
    <row r="1717" spans="28:42" x14ac:dyDescent="0.25">
      <c r="AB1717" s="196"/>
      <c r="AC1717" s="197"/>
      <c r="AD1717" s="197"/>
      <c r="AE1717" s="197"/>
      <c r="AF1717" s="197"/>
      <c r="AG1717" s="197"/>
      <c r="AH1717" s="197"/>
      <c r="AI1717" s="197"/>
      <c r="AJ1717" s="197"/>
      <c r="AK1717" s="197"/>
      <c r="AL1717" s="197"/>
      <c r="AM1717" s="197"/>
      <c r="AN1717" s="197"/>
      <c r="AO1717" s="197"/>
      <c r="AP1717" s="197"/>
    </row>
    <row r="1718" spans="28:42" x14ac:dyDescent="0.25">
      <c r="AB1718" s="196"/>
      <c r="AC1718" s="197"/>
      <c r="AD1718" s="197"/>
      <c r="AE1718" s="197"/>
      <c r="AF1718" s="197"/>
      <c r="AG1718" s="197"/>
      <c r="AH1718" s="197"/>
      <c r="AI1718" s="197"/>
      <c r="AJ1718" s="197"/>
      <c r="AK1718" s="197"/>
      <c r="AL1718" s="197"/>
      <c r="AM1718" s="197"/>
      <c r="AN1718" s="197"/>
      <c r="AO1718" s="197"/>
      <c r="AP1718" s="197"/>
    </row>
    <row r="1719" spans="28:42" x14ac:dyDescent="0.25">
      <c r="AB1719" s="196"/>
      <c r="AC1719" s="197"/>
      <c r="AD1719" s="197"/>
      <c r="AE1719" s="197"/>
      <c r="AF1719" s="197"/>
      <c r="AG1719" s="197"/>
      <c r="AH1719" s="197"/>
      <c r="AI1719" s="197"/>
      <c r="AJ1719" s="197"/>
      <c r="AK1719" s="197"/>
      <c r="AL1719" s="197"/>
      <c r="AM1719" s="197"/>
      <c r="AN1719" s="197"/>
      <c r="AO1719" s="197"/>
      <c r="AP1719" s="197"/>
    </row>
    <row r="1720" spans="28:42" x14ac:dyDescent="0.25">
      <c r="AB1720" s="196"/>
      <c r="AC1720" s="197"/>
      <c r="AD1720" s="197"/>
      <c r="AE1720" s="197"/>
      <c r="AF1720" s="197"/>
      <c r="AG1720" s="197"/>
      <c r="AH1720" s="197"/>
      <c r="AI1720" s="197"/>
      <c r="AJ1720" s="197"/>
      <c r="AK1720" s="197"/>
      <c r="AL1720" s="197"/>
      <c r="AM1720" s="197"/>
      <c r="AN1720" s="197"/>
      <c r="AO1720" s="197"/>
      <c r="AP1720" s="197"/>
    </row>
    <row r="1721" spans="28:42" x14ac:dyDescent="0.25">
      <c r="AB1721" s="196"/>
      <c r="AC1721" s="197"/>
      <c r="AD1721" s="197"/>
      <c r="AE1721" s="197"/>
      <c r="AF1721" s="197"/>
      <c r="AG1721" s="197"/>
      <c r="AH1721" s="197"/>
      <c r="AI1721" s="197"/>
      <c r="AJ1721" s="197"/>
      <c r="AK1721" s="197"/>
      <c r="AL1721" s="197"/>
      <c r="AM1721" s="197"/>
      <c r="AN1721" s="197"/>
      <c r="AO1721" s="197"/>
      <c r="AP1721" s="197"/>
    </row>
    <row r="1722" spans="28:42" x14ac:dyDescent="0.25">
      <c r="AB1722" s="196"/>
      <c r="AC1722" s="197"/>
      <c r="AD1722" s="197"/>
      <c r="AE1722" s="197"/>
      <c r="AF1722" s="197"/>
      <c r="AG1722" s="197"/>
      <c r="AH1722" s="197"/>
      <c r="AI1722" s="197"/>
      <c r="AJ1722" s="197"/>
      <c r="AK1722" s="197"/>
      <c r="AL1722" s="197"/>
      <c r="AM1722" s="197"/>
      <c r="AN1722" s="197"/>
      <c r="AO1722" s="197"/>
      <c r="AP1722" s="197"/>
    </row>
    <row r="1723" spans="28:42" x14ac:dyDescent="0.25">
      <c r="AB1723" s="196"/>
      <c r="AC1723" s="197"/>
      <c r="AD1723" s="197"/>
      <c r="AE1723" s="197"/>
      <c r="AF1723" s="197"/>
      <c r="AG1723" s="197"/>
      <c r="AH1723" s="197"/>
      <c r="AI1723" s="197"/>
      <c r="AJ1723" s="197"/>
      <c r="AK1723" s="197"/>
      <c r="AL1723" s="197"/>
      <c r="AM1723" s="197"/>
      <c r="AN1723" s="197"/>
      <c r="AO1723" s="197"/>
      <c r="AP1723" s="197"/>
    </row>
    <row r="1724" spans="28:42" x14ac:dyDescent="0.25">
      <c r="AB1724" s="196"/>
      <c r="AC1724" s="197"/>
      <c r="AD1724" s="197"/>
      <c r="AE1724" s="197"/>
      <c r="AF1724" s="197"/>
      <c r="AG1724" s="197"/>
      <c r="AH1724" s="197"/>
      <c r="AI1724" s="197"/>
      <c r="AJ1724" s="197"/>
      <c r="AK1724" s="197"/>
      <c r="AL1724" s="197"/>
      <c r="AM1724" s="197"/>
      <c r="AN1724" s="197"/>
      <c r="AO1724" s="197"/>
      <c r="AP1724" s="197"/>
    </row>
    <row r="1725" spans="28:42" x14ac:dyDescent="0.25">
      <c r="AB1725" s="196"/>
      <c r="AC1725" s="197"/>
      <c r="AD1725" s="197"/>
      <c r="AE1725" s="197"/>
      <c r="AF1725" s="197"/>
      <c r="AG1725" s="197"/>
      <c r="AH1725" s="197"/>
      <c r="AI1725" s="197"/>
      <c r="AJ1725" s="197"/>
      <c r="AK1725" s="197"/>
      <c r="AL1725" s="197"/>
      <c r="AM1725" s="197"/>
      <c r="AN1725" s="197"/>
      <c r="AO1725" s="197"/>
      <c r="AP1725" s="197"/>
    </row>
    <row r="1726" spans="28:42" x14ac:dyDescent="0.25">
      <c r="AB1726" s="196"/>
      <c r="AC1726" s="197"/>
      <c r="AD1726" s="197"/>
      <c r="AE1726" s="197"/>
      <c r="AF1726" s="197"/>
      <c r="AG1726" s="197"/>
      <c r="AH1726" s="197"/>
      <c r="AI1726" s="197"/>
      <c r="AJ1726" s="197"/>
      <c r="AK1726" s="197"/>
      <c r="AL1726" s="197"/>
      <c r="AM1726" s="197"/>
      <c r="AN1726" s="197"/>
      <c r="AO1726" s="197"/>
      <c r="AP1726" s="197"/>
    </row>
    <row r="1727" spans="28:42" x14ac:dyDescent="0.25">
      <c r="AB1727" s="196"/>
      <c r="AC1727" s="197"/>
      <c r="AD1727" s="197"/>
      <c r="AE1727" s="197"/>
      <c r="AF1727" s="197"/>
      <c r="AG1727" s="197"/>
      <c r="AH1727" s="197"/>
      <c r="AI1727" s="197"/>
      <c r="AJ1727" s="197"/>
      <c r="AK1727" s="197"/>
      <c r="AL1727" s="197"/>
      <c r="AM1727" s="197"/>
      <c r="AN1727" s="197"/>
      <c r="AO1727" s="197"/>
      <c r="AP1727" s="197"/>
    </row>
    <row r="1728" spans="28:42" x14ac:dyDescent="0.25">
      <c r="AB1728" s="196"/>
      <c r="AC1728" s="197"/>
      <c r="AD1728" s="197"/>
      <c r="AE1728" s="197"/>
      <c r="AF1728" s="197"/>
      <c r="AG1728" s="197"/>
      <c r="AH1728" s="197"/>
      <c r="AI1728" s="197"/>
      <c r="AJ1728" s="197"/>
      <c r="AK1728" s="197"/>
      <c r="AL1728" s="197"/>
      <c r="AM1728" s="197"/>
      <c r="AN1728" s="197"/>
      <c r="AO1728" s="197"/>
      <c r="AP1728" s="197"/>
    </row>
    <row r="1729" spans="28:42" x14ac:dyDescent="0.25">
      <c r="AB1729" s="196"/>
      <c r="AC1729" s="197"/>
      <c r="AD1729" s="197"/>
      <c r="AE1729" s="197"/>
      <c r="AF1729" s="197"/>
      <c r="AG1729" s="197"/>
      <c r="AH1729" s="197"/>
      <c r="AI1729" s="197"/>
      <c r="AJ1729" s="197"/>
      <c r="AK1729" s="197"/>
      <c r="AL1729" s="197"/>
      <c r="AM1729" s="197"/>
      <c r="AN1729" s="197"/>
      <c r="AO1729" s="197"/>
      <c r="AP1729" s="197"/>
    </row>
    <row r="1730" spans="28:42" x14ac:dyDescent="0.25">
      <c r="AB1730" s="196"/>
      <c r="AC1730" s="197"/>
      <c r="AD1730" s="197"/>
      <c r="AE1730" s="197"/>
      <c r="AF1730" s="197"/>
      <c r="AG1730" s="197"/>
      <c r="AH1730" s="197"/>
      <c r="AI1730" s="197"/>
      <c r="AJ1730" s="197"/>
      <c r="AK1730" s="197"/>
      <c r="AL1730" s="197"/>
      <c r="AM1730" s="197"/>
      <c r="AN1730" s="197"/>
      <c r="AO1730" s="197"/>
      <c r="AP1730" s="197"/>
    </row>
    <row r="1731" spans="28:42" x14ac:dyDescent="0.25">
      <c r="AB1731" s="196"/>
      <c r="AC1731" s="197"/>
      <c r="AD1731" s="197"/>
      <c r="AE1731" s="197"/>
      <c r="AF1731" s="197"/>
      <c r="AG1731" s="197"/>
      <c r="AH1731" s="197"/>
      <c r="AI1731" s="197"/>
      <c r="AJ1731" s="197"/>
      <c r="AK1731" s="197"/>
      <c r="AL1731" s="197"/>
      <c r="AM1731" s="197"/>
      <c r="AN1731" s="197"/>
      <c r="AO1731" s="197"/>
      <c r="AP1731" s="197"/>
    </row>
    <row r="1732" spans="28:42" x14ac:dyDescent="0.25">
      <c r="AB1732" s="196"/>
      <c r="AC1732" s="197"/>
      <c r="AD1732" s="197"/>
      <c r="AE1732" s="197"/>
      <c r="AF1732" s="197"/>
      <c r="AG1732" s="197"/>
      <c r="AH1732" s="197"/>
      <c r="AI1732" s="197"/>
      <c r="AJ1732" s="197"/>
      <c r="AK1732" s="197"/>
      <c r="AL1732" s="197"/>
      <c r="AM1732" s="197"/>
      <c r="AN1732" s="197"/>
      <c r="AO1732" s="197"/>
      <c r="AP1732" s="197"/>
    </row>
    <row r="1733" spans="28:42" x14ac:dyDescent="0.25">
      <c r="AB1733" s="196"/>
      <c r="AC1733" s="197"/>
      <c r="AD1733" s="197"/>
      <c r="AE1733" s="197"/>
      <c r="AF1733" s="197"/>
      <c r="AG1733" s="197"/>
      <c r="AH1733" s="197"/>
      <c r="AI1733" s="197"/>
      <c r="AJ1733" s="197"/>
      <c r="AK1733" s="197"/>
      <c r="AL1733" s="197"/>
      <c r="AM1733" s="197"/>
      <c r="AN1733" s="197"/>
      <c r="AO1733" s="197"/>
      <c r="AP1733" s="197"/>
    </row>
    <row r="1734" spans="28:42" x14ac:dyDescent="0.25">
      <c r="AB1734" s="196"/>
      <c r="AC1734" s="197"/>
      <c r="AD1734" s="197"/>
      <c r="AE1734" s="197"/>
      <c r="AF1734" s="197"/>
      <c r="AG1734" s="197"/>
      <c r="AH1734" s="197"/>
      <c r="AI1734" s="197"/>
      <c r="AJ1734" s="197"/>
      <c r="AK1734" s="197"/>
      <c r="AL1734" s="197"/>
      <c r="AM1734" s="197"/>
      <c r="AN1734" s="197"/>
      <c r="AO1734" s="197"/>
      <c r="AP1734" s="197"/>
    </row>
    <row r="1735" spans="28:42" x14ac:dyDescent="0.25">
      <c r="AB1735" s="196"/>
      <c r="AC1735" s="197"/>
      <c r="AD1735" s="197"/>
      <c r="AE1735" s="197"/>
      <c r="AF1735" s="197"/>
      <c r="AG1735" s="197"/>
      <c r="AH1735" s="197"/>
      <c r="AI1735" s="197"/>
      <c r="AJ1735" s="197"/>
      <c r="AK1735" s="197"/>
      <c r="AL1735" s="197"/>
      <c r="AM1735" s="197"/>
      <c r="AN1735" s="197"/>
      <c r="AO1735" s="197"/>
      <c r="AP1735" s="197"/>
    </row>
    <row r="1736" spans="28:42" x14ac:dyDescent="0.25">
      <c r="AB1736" s="196"/>
      <c r="AC1736" s="197"/>
      <c r="AD1736" s="197"/>
      <c r="AE1736" s="197"/>
      <c r="AF1736" s="197"/>
      <c r="AG1736" s="197"/>
      <c r="AH1736" s="197"/>
      <c r="AI1736" s="197"/>
      <c r="AJ1736" s="197"/>
      <c r="AK1736" s="197"/>
      <c r="AL1736" s="197"/>
      <c r="AM1736" s="197"/>
      <c r="AN1736" s="197"/>
      <c r="AO1736" s="197"/>
      <c r="AP1736" s="197"/>
    </row>
    <row r="1737" spans="28:42" x14ac:dyDescent="0.25">
      <c r="AB1737" s="196"/>
      <c r="AC1737" s="197"/>
      <c r="AD1737" s="197"/>
      <c r="AE1737" s="197"/>
      <c r="AF1737" s="197"/>
      <c r="AG1737" s="197"/>
      <c r="AH1737" s="197"/>
      <c r="AI1737" s="197"/>
      <c r="AJ1737" s="197"/>
      <c r="AK1737" s="197"/>
      <c r="AL1737" s="197"/>
      <c r="AM1737" s="197"/>
      <c r="AN1737" s="197"/>
      <c r="AO1737" s="197"/>
      <c r="AP1737" s="197"/>
    </row>
    <row r="1738" spans="28:42" x14ac:dyDescent="0.25">
      <c r="AB1738" s="196"/>
      <c r="AC1738" s="197"/>
      <c r="AD1738" s="197"/>
      <c r="AE1738" s="197"/>
      <c r="AF1738" s="197"/>
      <c r="AG1738" s="197"/>
      <c r="AH1738" s="197"/>
      <c r="AI1738" s="197"/>
      <c r="AJ1738" s="197"/>
      <c r="AK1738" s="197"/>
      <c r="AL1738" s="197"/>
      <c r="AM1738" s="197"/>
      <c r="AN1738" s="197"/>
      <c r="AO1738" s="197"/>
      <c r="AP1738" s="197"/>
    </row>
    <row r="1739" spans="28:42" x14ac:dyDescent="0.25">
      <c r="AB1739" s="196"/>
      <c r="AC1739" s="197"/>
      <c r="AD1739" s="197"/>
      <c r="AE1739" s="197"/>
      <c r="AF1739" s="197"/>
      <c r="AG1739" s="197"/>
      <c r="AH1739" s="197"/>
      <c r="AI1739" s="197"/>
      <c r="AJ1739" s="197"/>
      <c r="AK1739" s="197"/>
      <c r="AL1739" s="197"/>
      <c r="AM1739" s="197"/>
      <c r="AN1739" s="197"/>
      <c r="AO1739" s="197"/>
      <c r="AP1739" s="197"/>
    </row>
    <row r="1740" spans="28:42" x14ac:dyDescent="0.25">
      <c r="AB1740" s="196"/>
      <c r="AC1740" s="197"/>
      <c r="AD1740" s="197"/>
      <c r="AE1740" s="197"/>
      <c r="AF1740" s="197"/>
      <c r="AG1740" s="197"/>
      <c r="AH1740" s="197"/>
      <c r="AI1740" s="197"/>
      <c r="AJ1740" s="197"/>
      <c r="AK1740" s="197"/>
      <c r="AL1740" s="197"/>
      <c r="AM1740" s="197"/>
      <c r="AN1740" s="197"/>
      <c r="AO1740" s="197"/>
      <c r="AP1740" s="197"/>
    </row>
    <row r="1741" spans="28:42" x14ac:dyDescent="0.25">
      <c r="AB1741" s="196"/>
      <c r="AC1741" s="197"/>
      <c r="AD1741" s="197"/>
      <c r="AE1741" s="197"/>
      <c r="AF1741" s="197"/>
      <c r="AG1741" s="197"/>
      <c r="AH1741" s="197"/>
      <c r="AI1741" s="197"/>
      <c r="AJ1741" s="197"/>
      <c r="AK1741" s="197"/>
      <c r="AL1741" s="197"/>
      <c r="AM1741" s="197"/>
      <c r="AN1741" s="197"/>
      <c r="AO1741" s="197"/>
      <c r="AP1741" s="197"/>
    </row>
    <row r="1742" spans="28:42" x14ac:dyDescent="0.25">
      <c r="AB1742" s="196"/>
      <c r="AC1742" s="197"/>
      <c r="AD1742" s="197"/>
      <c r="AE1742" s="197"/>
      <c r="AF1742" s="197"/>
      <c r="AG1742" s="197"/>
      <c r="AH1742" s="197"/>
      <c r="AI1742" s="197"/>
      <c r="AJ1742" s="197"/>
      <c r="AK1742" s="197"/>
      <c r="AL1742" s="197"/>
      <c r="AM1742" s="197"/>
      <c r="AN1742" s="197"/>
      <c r="AO1742" s="197"/>
      <c r="AP1742" s="197"/>
    </row>
    <row r="1743" spans="28:42" x14ac:dyDescent="0.25">
      <c r="AB1743" s="196"/>
      <c r="AC1743" s="197"/>
      <c r="AD1743" s="197"/>
      <c r="AE1743" s="197"/>
      <c r="AF1743" s="197"/>
      <c r="AG1743" s="197"/>
      <c r="AH1743" s="197"/>
      <c r="AI1743" s="197"/>
      <c r="AJ1743" s="197"/>
      <c r="AK1743" s="197"/>
      <c r="AL1743" s="197"/>
      <c r="AM1743" s="197"/>
      <c r="AN1743" s="197"/>
      <c r="AO1743" s="197"/>
      <c r="AP1743" s="197"/>
    </row>
    <row r="1744" spans="28:42" x14ac:dyDescent="0.25">
      <c r="AB1744" s="196"/>
      <c r="AC1744" s="197"/>
      <c r="AD1744" s="197"/>
      <c r="AE1744" s="197"/>
      <c r="AF1744" s="197"/>
      <c r="AG1744" s="197"/>
      <c r="AH1744" s="197"/>
      <c r="AI1744" s="197"/>
      <c r="AJ1744" s="197"/>
      <c r="AK1744" s="197"/>
      <c r="AL1744" s="197"/>
      <c r="AM1744" s="197"/>
      <c r="AN1744" s="197"/>
      <c r="AO1744" s="197"/>
      <c r="AP1744" s="197"/>
    </row>
    <row r="1745" spans="28:42" x14ac:dyDescent="0.25">
      <c r="AB1745" s="196"/>
      <c r="AC1745" s="197"/>
      <c r="AD1745" s="197"/>
      <c r="AE1745" s="197"/>
      <c r="AF1745" s="197"/>
      <c r="AG1745" s="197"/>
      <c r="AH1745" s="197"/>
      <c r="AI1745" s="197"/>
      <c r="AJ1745" s="197"/>
      <c r="AK1745" s="197"/>
      <c r="AL1745" s="197"/>
      <c r="AM1745" s="197"/>
      <c r="AN1745" s="197"/>
      <c r="AO1745" s="197"/>
      <c r="AP1745" s="197"/>
    </row>
    <row r="1746" spans="28:42" x14ac:dyDescent="0.25">
      <c r="AB1746" s="196"/>
      <c r="AC1746" s="197"/>
      <c r="AD1746" s="197"/>
      <c r="AE1746" s="197"/>
      <c r="AF1746" s="197"/>
      <c r="AG1746" s="197"/>
      <c r="AH1746" s="197"/>
      <c r="AI1746" s="197"/>
      <c r="AJ1746" s="197"/>
      <c r="AK1746" s="197"/>
      <c r="AL1746" s="197"/>
      <c r="AM1746" s="197"/>
      <c r="AN1746" s="197"/>
      <c r="AO1746" s="197"/>
      <c r="AP1746" s="197"/>
    </row>
    <row r="1747" spans="28:42" x14ac:dyDescent="0.25">
      <c r="AB1747" s="196"/>
      <c r="AC1747" s="197"/>
      <c r="AD1747" s="197"/>
      <c r="AE1747" s="197"/>
      <c r="AF1747" s="197"/>
      <c r="AG1747" s="197"/>
      <c r="AH1747" s="197"/>
      <c r="AI1747" s="197"/>
      <c r="AJ1747" s="197"/>
      <c r="AK1747" s="197"/>
      <c r="AL1747" s="197"/>
      <c r="AM1747" s="197"/>
      <c r="AN1747" s="197"/>
      <c r="AO1747" s="197"/>
      <c r="AP1747" s="197"/>
    </row>
    <row r="1748" spans="28:42" x14ac:dyDescent="0.25">
      <c r="AB1748" s="196"/>
      <c r="AC1748" s="197"/>
      <c r="AD1748" s="197"/>
      <c r="AE1748" s="197"/>
      <c r="AF1748" s="197"/>
      <c r="AG1748" s="197"/>
      <c r="AH1748" s="197"/>
      <c r="AI1748" s="197"/>
      <c r="AJ1748" s="197"/>
      <c r="AK1748" s="197"/>
      <c r="AL1748" s="197"/>
      <c r="AM1748" s="197"/>
      <c r="AN1748" s="197"/>
      <c r="AO1748" s="197"/>
      <c r="AP1748" s="197"/>
    </row>
    <row r="1749" spans="28:42" x14ac:dyDescent="0.25">
      <c r="AB1749" s="196"/>
      <c r="AC1749" s="197"/>
      <c r="AD1749" s="197"/>
      <c r="AE1749" s="197"/>
      <c r="AF1749" s="197"/>
      <c r="AG1749" s="197"/>
      <c r="AH1749" s="197"/>
      <c r="AI1749" s="197"/>
      <c r="AJ1749" s="197"/>
      <c r="AK1749" s="197"/>
      <c r="AL1749" s="197"/>
      <c r="AM1749" s="197"/>
      <c r="AN1749" s="197"/>
      <c r="AO1749" s="197"/>
      <c r="AP1749" s="197"/>
    </row>
    <row r="1750" spans="28:42" x14ac:dyDescent="0.25">
      <c r="AB1750" s="196"/>
      <c r="AC1750" s="197"/>
      <c r="AD1750" s="197"/>
      <c r="AE1750" s="197"/>
      <c r="AF1750" s="197"/>
      <c r="AG1750" s="197"/>
      <c r="AH1750" s="197"/>
      <c r="AI1750" s="197"/>
      <c r="AJ1750" s="197"/>
      <c r="AK1750" s="197"/>
      <c r="AL1750" s="197"/>
      <c r="AM1750" s="197"/>
      <c r="AN1750" s="197"/>
      <c r="AO1750" s="197"/>
      <c r="AP1750" s="197"/>
    </row>
    <row r="1751" spans="28:42" x14ac:dyDescent="0.25">
      <c r="AB1751" s="196"/>
      <c r="AC1751" s="197"/>
      <c r="AD1751" s="197"/>
      <c r="AE1751" s="197"/>
      <c r="AF1751" s="197"/>
      <c r="AG1751" s="197"/>
      <c r="AH1751" s="197"/>
      <c r="AI1751" s="197"/>
      <c r="AJ1751" s="197"/>
      <c r="AK1751" s="197"/>
      <c r="AL1751" s="197"/>
      <c r="AM1751" s="197"/>
      <c r="AN1751" s="197"/>
      <c r="AO1751" s="197"/>
      <c r="AP1751" s="197"/>
    </row>
    <row r="1752" spans="28:42" x14ac:dyDescent="0.25">
      <c r="AB1752" s="196"/>
      <c r="AC1752" s="197"/>
      <c r="AD1752" s="197"/>
      <c r="AE1752" s="197"/>
      <c r="AF1752" s="197"/>
      <c r="AG1752" s="197"/>
      <c r="AH1752" s="197"/>
      <c r="AI1752" s="197"/>
      <c r="AJ1752" s="197"/>
      <c r="AK1752" s="197"/>
      <c r="AL1752" s="197"/>
      <c r="AM1752" s="197"/>
      <c r="AN1752" s="197"/>
      <c r="AO1752" s="197"/>
      <c r="AP1752" s="197"/>
    </row>
    <row r="1753" spans="28:42" x14ac:dyDescent="0.25">
      <c r="AB1753" s="196"/>
      <c r="AC1753" s="197"/>
      <c r="AD1753" s="197"/>
      <c r="AE1753" s="197"/>
      <c r="AF1753" s="197"/>
      <c r="AG1753" s="197"/>
      <c r="AH1753" s="197"/>
      <c r="AI1753" s="197"/>
      <c r="AJ1753" s="197"/>
      <c r="AK1753" s="197"/>
      <c r="AL1753" s="197"/>
      <c r="AM1753" s="197"/>
      <c r="AN1753" s="197"/>
      <c r="AO1753" s="197"/>
      <c r="AP1753" s="197"/>
    </row>
    <row r="1754" spans="28:42" x14ac:dyDescent="0.25">
      <c r="AB1754" s="196"/>
      <c r="AC1754" s="197"/>
      <c r="AD1754" s="197"/>
      <c r="AE1754" s="197"/>
      <c r="AF1754" s="197"/>
      <c r="AG1754" s="197"/>
      <c r="AH1754" s="197"/>
      <c r="AI1754" s="197"/>
      <c r="AJ1754" s="197"/>
      <c r="AK1754" s="197"/>
      <c r="AL1754" s="197"/>
      <c r="AM1754" s="197"/>
      <c r="AN1754" s="197"/>
      <c r="AO1754" s="197"/>
      <c r="AP1754" s="197"/>
    </row>
    <row r="1755" spans="28:42" x14ac:dyDescent="0.25">
      <c r="AB1755" s="196"/>
      <c r="AC1755" s="197"/>
      <c r="AD1755" s="197"/>
      <c r="AE1755" s="197"/>
      <c r="AF1755" s="197"/>
      <c r="AG1755" s="197"/>
      <c r="AH1755" s="197"/>
      <c r="AI1755" s="197"/>
      <c r="AJ1755" s="197"/>
      <c r="AK1755" s="197"/>
      <c r="AL1755" s="197"/>
      <c r="AM1755" s="197"/>
      <c r="AN1755" s="197"/>
      <c r="AO1755" s="197"/>
      <c r="AP1755" s="197"/>
    </row>
    <row r="1756" spans="28:42" x14ac:dyDescent="0.25">
      <c r="AB1756" s="196"/>
      <c r="AC1756" s="197"/>
      <c r="AD1756" s="197"/>
      <c r="AE1756" s="197"/>
      <c r="AF1756" s="197"/>
      <c r="AG1756" s="197"/>
      <c r="AH1756" s="197"/>
      <c r="AI1756" s="197"/>
      <c r="AJ1756" s="197"/>
      <c r="AK1756" s="197"/>
      <c r="AL1756" s="197"/>
      <c r="AM1756" s="197"/>
      <c r="AN1756" s="197"/>
      <c r="AO1756" s="197"/>
      <c r="AP1756" s="197"/>
    </row>
    <row r="1757" spans="28:42" x14ac:dyDescent="0.25">
      <c r="AB1757" s="196"/>
      <c r="AC1757" s="197"/>
      <c r="AD1757" s="197"/>
      <c r="AE1757" s="197"/>
      <c r="AF1757" s="197"/>
      <c r="AG1757" s="197"/>
      <c r="AH1757" s="197"/>
      <c r="AI1757" s="197"/>
      <c r="AJ1757" s="197"/>
      <c r="AK1757" s="197"/>
      <c r="AL1757" s="197"/>
      <c r="AM1757" s="197"/>
      <c r="AN1757" s="197"/>
      <c r="AO1757" s="197"/>
      <c r="AP1757" s="197"/>
    </row>
    <row r="1758" spans="28:42" x14ac:dyDescent="0.25">
      <c r="AB1758" s="196"/>
      <c r="AC1758" s="197"/>
      <c r="AD1758" s="197"/>
      <c r="AE1758" s="197"/>
      <c r="AF1758" s="197"/>
      <c r="AG1758" s="197"/>
      <c r="AH1758" s="197"/>
      <c r="AI1758" s="197"/>
      <c r="AJ1758" s="197"/>
      <c r="AK1758" s="197"/>
      <c r="AL1758" s="197"/>
      <c r="AM1758" s="197"/>
      <c r="AN1758" s="197"/>
      <c r="AO1758" s="197"/>
      <c r="AP1758" s="197"/>
    </row>
    <row r="1759" spans="28:42" x14ac:dyDescent="0.25">
      <c r="AB1759" s="196"/>
      <c r="AC1759" s="197"/>
      <c r="AD1759" s="197"/>
      <c r="AE1759" s="197"/>
      <c r="AF1759" s="197"/>
      <c r="AG1759" s="197"/>
      <c r="AH1759" s="197"/>
      <c r="AI1759" s="197"/>
      <c r="AJ1759" s="197"/>
      <c r="AK1759" s="197"/>
      <c r="AL1759" s="197"/>
      <c r="AM1759" s="197"/>
      <c r="AN1759" s="197"/>
      <c r="AO1759" s="197"/>
      <c r="AP1759" s="197"/>
    </row>
    <row r="1760" spans="28:42" x14ac:dyDescent="0.25">
      <c r="AB1760" s="196"/>
      <c r="AC1760" s="197"/>
      <c r="AD1760" s="197"/>
      <c r="AE1760" s="197"/>
      <c r="AF1760" s="197"/>
      <c r="AG1760" s="197"/>
      <c r="AH1760" s="197"/>
      <c r="AI1760" s="197"/>
      <c r="AJ1760" s="197"/>
      <c r="AK1760" s="197"/>
      <c r="AL1760" s="197"/>
      <c r="AM1760" s="197"/>
      <c r="AN1760" s="197"/>
      <c r="AO1760" s="197"/>
      <c r="AP1760" s="197"/>
    </row>
    <row r="1761" spans="28:42" x14ac:dyDescent="0.25">
      <c r="AB1761" s="196"/>
      <c r="AC1761" s="197"/>
      <c r="AD1761" s="197"/>
      <c r="AE1761" s="197"/>
      <c r="AF1761" s="197"/>
      <c r="AG1761" s="197"/>
      <c r="AH1761" s="197"/>
      <c r="AI1761" s="197"/>
      <c r="AJ1761" s="197"/>
      <c r="AK1761" s="197"/>
      <c r="AL1761" s="197"/>
      <c r="AM1761" s="197"/>
      <c r="AN1761" s="197"/>
      <c r="AO1761" s="197"/>
      <c r="AP1761" s="197"/>
    </row>
    <row r="1762" spans="28:42" x14ac:dyDescent="0.25">
      <c r="AB1762" s="196"/>
      <c r="AC1762" s="197"/>
      <c r="AD1762" s="197"/>
      <c r="AE1762" s="197"/>
      <c r="AF1762" s="197"/>
      <c r="AG1762" s="197"/>
      <c r="AH1762" s="197"/>
      <c r="AI1762" s="197"/>
      <c r="AJ1762" s="197"/>
      <c r="AK1762" s="197"/>
      <c r="AL1762" s="197"/>
      <c r="AM1762" s="197"/>
      <c r="AN1762" s="197"/>
      <c r="AO1762" s="197"/>
      <c r="AP1762" s="197"/>
    </row>
    <row r="1763" spans="28:42" x14ac:dyDescent="0.25">
      <c r="AB1763" s="196"/>
      <c r="AC1763" s="197"/>
      <c r="AD1763" s="197"/>
      <c r="AE1763" s="197"/>
      <c r="AF1763" s="197"/>
      <c r="AG1763" s="197"/>
      <c r="AH1763" s="197"/>
      <c r="AI1763" s="197"/>
      <c r="AJ1763" s="197"/>
      <c r="AK1763" s="197"/>
      <c r="AL1763" s="197"/>
      <c r="AM1763" s="197"/>
      <c r="AN1763" s="197"/>
      <c r="AO1763" s="197"/>
      <c r="AP1763" s="197"/>
    </row>
    <row r="1764" spans="28:42" x14ac:dyDescent="0.25">
      <c r="AB1764" s="196"/>
      <c r="AC1764" s="197"/>
      <c r="AD1764" s="197"/>
      <c r="AE1764" s="197"/>
      <c r="AF1764" s="197"/>
      <c r="AG1764" s="197"/>
      <c r="AH1764" s="197"/>
      <c r="AI1764" s="197"/>
      <c r="AJ1764" s="197"/>
      <c r="AK1764" s="197"/>
      <c r="AL1764" s="197"/>
      <c r="AM1764" s="197"/>
      <c r="AN1764" s="197"/>
      <c r="AO1764" s="197"/>
      <c r="AP1764" s="197"/>
    </row>
    <row r="1765" spans="28:42" x14ac:dyDescent="0.25">
      <c r="AB1765" s="196"/>
      <c r="AC1765" s="197"/>
      <c r="AD1765" s="197"/>
      <c r="AE1765" s="197"/>
      <c r="AF1765" s="197"/>
      <c r="AG1765" s="197"/>
      <c r="AH1765" s="197"/>
      <c r="AI1765" s="197"/>
      <c r="AJ1765" s="197"/>
      <c r="AK1765" s="197"/>
      <c r="AL1765" s="197"/>
      <c r="AM1765" s="197"/>
      <c r="AN1765" s="197"/>
      <c r="AO1765" s="197"/>
      <c r="AP1765" s="197"/>
    </row>
    <row r="1766" spans="28:42" x14ac:dyDescent="0.25">
      <c r="AB1766" s="196"/>
      <c r="AC1766" s="197"/>
      <c r="AD1766" s="197"/>
      <c r="AE1766" s="197"/>
      <c r="AF1766" s="197"/>
      <c r="AG1766" s="197"/>
      <c r="AH1766" s="197"/>
      <c r="AI1766" s="197"/>
      <c r="AJ1766" s="197"/>
      <c r="AK1766" s="197"/>
      <c r="AL1766" s="197"/>
      <c r="AM1766" s="197"/>
      <c r="AN1766" s="197"/>
      <c r="AO1766" s="197"/>
      <c r="AP1766" s="197"/>
    </row>
    <row r="1767" spans="28:42" x14ac:dyDescent="0.25">
      <c r="AB1767" s="196"/>
      <c r="AC1767" s="197"/>
      <c r="AD1767" s="197"/>
      <c r="AE1767" s="197"/>
      <c r="AF1767" s="197"/>
      <c r="AG1767" s="197"/>
      <c r="AH1767" s="197"/>
      <c r="AI1767" s="197"/>
      <c r="AJ1767" s="197"/>
      <c r="AK1767" s="197"/>
      <c r="AL1767" s="197"/>
      <c r="AM1767" s="197"/>
      <c r="AN1767" s="197"/>
      <c r="AO1767" s="197"/>
      <c r="AP1767" s="197"/>
    </row>
    <row r="1768" spans="28:42" x14ac:dyDescent="0.25">
      <c r="AB1768" s="196"/>
      <c r="AC1768" s="197"/>
      <c r="AD1768" s="197"/>
      <c r="AE1768" s="197"/>
      <c r="AF1768" s="197"/>
      <c r="AG1768" s="197"/>
      <c r="AH1768" s="197"/>
      <c r="AI1768" s="197"/>
      <c r="AJ1768" s="197"/>
      <c r="AK1768" s="197"/>
      <c r="AL1768" s="197"/>
      <c r="AM1768" s="197"/>
      <c r="AN1768" s="197"/>
      <c r="AO1768" s="197"/>
      <c r="AP1768" s="197"/>
    </row>
    <row r="1769" spans="28:42" x14ac:dyDescent="0.25">
      <c r="AB1769" s="196"/>
      <c r="AC1769" s="197"/>
      <c r="AD1769" s="197"/>
      <c r="AE1769" s="197"/>
      <c r="AF1769" s="197"/>
      <c r="AG1769" s="197"/>
      <c r="AH1769" s="197"/>
      <c r="AI1769" s="197"/>
      <c r="AJ1769" s="197"/>
      <c r="AK1769" s="197"/>
      <c r="AL1769" s="197"/>
      <c r="AM1769" s="197"/>
      <c r="AN1769" s="197"/>
      <c r="AO1769" s="197"/>
      <c r="AP1769" s="197"/>
    </row>
    <row r="1770" spans="28:42" x14ac:dyDescent="0.25">
      <c r="AB1770" s="196"/>
      <c r="AC1770" s="197"/>
      <c r="AD1770" s="197"/>
      <c r="AE1770" s="197"/>
      <c r="AF1770" s="197"/>
      <c r="AG1770" s="197"/>
      <c r="AH1770" s="197"/>
      <c r="AI1770" s="197"/>
      <c r="AJ1770" s="197"/>
      <c r="AK1770" s="197"/>
      <c r="AL1770" s="197"/>
      <c r="AM1770" s="197"/>
      <c r="AN1770" s="197"/>
      <c r="AO1770" s="197"/>
      <c r="AP1770" s="197"/>
    </row>
    <row r="1771" spans="28:42" x14ac:dyDescent="0.25">
      <c r="AB1771" s="196"/>
      <c r="AC1771" s="197"/>
      <c r="AD1771" s="197"/>
      <c r="AE1771" s="197"/>
      <c r="AF1771" s="197"/>
      <c r="AG1771" s="197"/>
      <c r="AH1771" s="197"/>
      <c r="AI1771" s="197"/>
      <c r="AJ1771" s="197"/>
      <c r="AK1771" s="197"/>
      <c r="AL1771" s="197"/>
      <c r="AM1771" s="197"/>
      <c r="AN1771" s="197"/>
      <c r="AO1771" s="197"/>
      <c r="AP1771" s="197"/>
    </row>
    <row r="1772" spans="28:42" x14ac:dyDescent="0.25">
      <c r="AB1772" s="196"/>
      <c r="AC1772" s="197"/>
      <c r="AD1772" s="197"/>
      <c r="AE1772" s="197"/>
      <c r="AF1772" s="197"/>
      <c r="AG1772" s="197"/>
      <c r="AH1772" s="197"/>
      <c r="AI1772" s="197"/>
      <c r="AJ1772" s="197"/>
      <c r="AK1772" s="197"/>
      <c r="AL1772" s="197"/>
      <c r="AM1772" s="197"/>
      <c r="AN1772" s="197"/>
      <c r="AO1772" s="197"/>
      <c r="AP1772" s="197"/>
    </row>
    <row r="1773" spans="28:42" x14ac:dyDescent="0.25">
      <c r="AB1773" s="196"/>
      <c r="AC1773" s="197"/>
      <c r="AD1773" s="197"/>
      <c r="AE1773" s="197"/>
      <c r="AF1773" s="197"/>
      <c r="AG1773" s="197"/>
      <c r="AH1773" s="197"/>
      <c r="AI1773" s="197"/>
      <c r="AJ1773" s="197"/>
      <c r="AK1773" s="197"/>
      <c r="AL1773" s="197"/>
      <c r="AM1773" s="197"/>
      <c r="AN1773" s="197"/>
      <c r="AO1773" s="197"/>
      <c r="AP1773" s="197"/>
    </row>
    <row r="1774" spans="28:42" x14ac:dyDescent="0.25">
      <c r="AB1774" s="196"/>
      <c r="AC1774" s="197"/>
      <c r="AD1774" s="197"/>
      <c r="AE1774" s="197"/>
      <c r="AF1774" s="197"/>
      <c r="AG1774" s="197"/>
      <c r="AH1774" s="197"/>
      <c r="AI1774" s="197"/>
      <c r="AJ1774" s="197"/>
      <c r="AK1774" s="197"/>
      <c r="AL1774" s="197"/>
      <c r="AM1774" s="197"/>
      <c r="AN1774" s="197"/>
      <c r="AO1774" s="197"/>
      <c r="AP1774" s="197"/>
    </row>
    <row r="1775" spans="28:42" x14ac:dyDescent="0.25">
      <c r="AB1775" s="196"/>
      <c r="AC1775" s="197"/>
      <c r="AD1775" s="197"/>
      <c r="AE1775" s="197"/>
      <c r="AF1775" s="197"/>
      <c r="AG1775" s="197"/>
      <c r="AH1775" s="197"/>
      <c r="AI1775" s="197"/>
      <c r="AJ1775" s="197"/>
      <c r="AK1775" s="197"/>
      <c r="AL1775" s="197"/>
      <c r="AM1775" s="197"/>
      <c r="AN1775" s="197"/>
      <c r="AO1775" s="197"/>
      <c r="AP1775" s="197"/>
    </row>
    <row r="1776" spans="28:42" x14ac:dyDescent="0.25">
      <c r="AB1776" s="196"/>
      <c r="AC1776" s="197"/>
      <c r="AD1776" s="197"/>
      <c r="AE1776" s="197"/>
      <c r="AF1776" s="197"/>
      <c r="AG1776" s="197"/>
      <c r="AH1776" s="197"/>
      <c r="AI1776" s="197"/>
      <c r="AJ1776" s="197"/>
      <c r="AK1776" s="197"/>
      <c r="AL1776" s="197"/>
      <c r="AM1776" s="197"/>
      <c r="AN1776" s="197"/>
      <c r="AO1776" s="197"/>
      <c r="AP1776" s="197"/>
    </row>
    <row r="1777" spans="28:42" x14ac:dyDescent="0.25">
      <c r="AB1777" s="196"/>
      <c r="AC1777" s="197"/>
      <c r="AD1777" s="197"/>
      <c r="AE1777" s="197"/>
      <c r="AF1777" s="197"/>
      <c r="AG1777" s="197"/>
      <c r="AH1777" s="197"/>
      <c r="AI1777" s="197"/>
      <c r="AJ1777" s="197"/>
      <c r="AK1777" s="197"/>
      <c r="AL1777" s="197"/>
      <c r="AM1777" s="197"/>
      <c r="AN1777" s="197"/>
      <c r="AO1777" s="197"/>
      <c r="AP1777" s="197"/>
    </row>
    <row r="1778" spans="28:42" x14ac:dyDescent="0.25">
      <c r="AB1778" s="196"/>
      <c r="AC1778" s="197"/>
      <c r="AD1778" s="197"/>
      <c r="AE1778" s="197"/>
      <c r="AF1778" s="197"/>
      <c r="AG1778" s="197"/>
      <c r="AH1778" s="197"/>
      <c r="AI1778" s="197"/>
      <c r="AJ1778" s="197"/>
      <c r="AK1778" s="197"/>
      <c r="AL1778" s="197"/>
      <c r="AM1778" s="197"/>
      <c r="AN1778" s="197"/>
      <c r="AO1778" s="197"/>
      <c r="AP1778" s="197"/>
    </row>
    <row r="1779" spans="28:42" x14ac:dyDescent="0.25">
      <c r="AB1779" s="196"/>
      <c r="AC1779" s="197"/>
      <c r="AD1779" s="197"/>
      <c r="AE1779" s="197"/>
      <c r="AF1779" s="197"/>
      <c r="AG1779" s="197"/>
      <c r="AH1779" s="197"/>
      <c r="AI1779" s="197"/>
      <c r="AJ1779" s="197"/>
      <c r="AK1779" s="197"/>
      <c r="AL1779" s="197"/>
      <c r="AM1779" s="197"/>
      <c r="AN1779" s="197"/>
      <c r="AO1779" s="197"/>
      <c r="AP1779" s="197"/>
    </row>
    <row r="1780" spans="28:42" x14ac:dyDescent="0.25">
      <c r="AB1780" s="196"/>
      <c r="AC1780" s="197"/>
      <c r="AD1780" s="197"/>
      <c r="AE1780" s="197"/>
      <c r="AF1780" s="197"/>
      <c r="AG1780" s="197"/>
      <c r="AH1780" s="197"/>
      <c r="AI1780" s="197"/>
      <c r="AJ1780" s="197"/>
      <c r="AK1780" s="197"/>
      <c r="AL1780" s="197"/>
      <c r="AM1780" s="197"/>
      <c r="AN1780" s="197"/>
      <c r="AO1780" s="197"/>
      <c r="AP1780" s="197"/>
    </row>
    <row r="1781" spans="28:42" x14ac:dyDescent="0.25">
      <c r="AB1781" s="196"/>
      <c r="AC1781" s="197"/>
      <c r="AD1781" s="197"/>
      <c r="AE1781" s="197"/>
      <c r="AF1781" s="197"/>
      <c r="AG1781" s="197"/>
      <c r="AH1781" s="197"/>
      <c r="AI1781" s="197"/>
      <c r="AJ1781" s="197"/>
      <c r="AK1781" s="197"/>
      <c r="AL1781" s="197"/>
      <c r="AM1781" s="197"/>
      <c r="AN1781" s="197"/>
      <c r="AO1781" s="197"/>
      <c r="AP1781" s="197"/>
    </row>
    <row r="1782" spans="28:42" x14ac:dyDescent="0.25">
      <c r="AB1782" s="196"/>
      <c r="AC1782" s="197"/>
      <c r="AD1782" s="197"/>
      <c r="AE1782" s="197"/>
      <c r="AF1782" s="197"/>
      <c r="AG1782" s="197"/>
      <c r="AH1782" s="197"/>
      <c r="AI1782" s="197"/>
      <c r="AJ1782" s="197"/>
      <c r="AK1782" s="197"/>
      <c r="AL1782" s="197"/>
      <c r="AM1782" s="197"/>
      <c r="AN1782" s="197"/>
      <c r="AO1782" s="197"/>
      <c r="AP1782" s="197"/>
    </row>
    <row r="1783" spans="28:42" x14ac:dyDescent="0.25">
      <c r="AB1783" s="196"/>
      <c r="AC1783" s="197"/>
      <c r="AD1783" s="197"/>
      <c r="AE1783" s="197"/>
      <c r="AF1783" s="197"/>
      <c r="AG1783" s="197"/>
      <c r="AH1783" s="197"/>
      <c r="AI1783" s="197"/>
      <c r="AJ1783" s="197"/>
      <c r="AK1783" s="197"/>
      <c r="AL1783" s="197"/>
      <c r="AM1783" s="197"/>
      <c r="AN1783" s="197"/>
      <c r="AO1783" s="197"/>
      <c r="AP1783" s="197"/>
    </row>
    <row r="1784" spans="28:42" x14ac:dyDescent="0.25">
      <c r="AB1784" s="196"/>
      <c r="AC1784" s="197"/>
      <c r="AD1784" s="197"/>
      <c r="AE1784" s="197"/>
      <c r="AF1784" s="197"/>
      <c r="AG1784" s="197"/>
      <c r="AH1784" s="197"/>
      <c r="AI1784" s="197"/>
      <c r="AJ1784" s="197"/>
      <c r="AK1784" s="197"/>
      <c r="AL1784" s="197"/>
      <c r="AM1784" s="197"/>
      <c r="AN1784" s="197"/>
      <c r="AO1784" s="197"/>
      <c r="AP1784" s="197"/>
    </row>
    <row r="1785" spans="28:42" x14ac:dyDescent="0.25">
      <c r="AB1785" s="196"/>
      <c r="AC1785" s="197"/>
      <c r="AD1785" s="197"/>
      <c r="AE1785" s="197"/>
      <c r="AF1785" s="197"/>
      <c r="AG1785" s="197"/>
      <c r="AH1785" s="197"/>
      <c r="AI1785" s="197"/>
      <c r="AJ1785" s="197"/>
      <c r="AK1785" s="197"/>
      <c r="AL1785" s="197"/>
      <c r="AM1785" s="197"/>
      <c r="AN1785" s="197"/>
      <c r="AO1785" s="197"/>
      <c r="AP1785" s="197"/>
    </row>
    <row r="1786" spans="28:42" x14ac:dyDescent="0.25">
      <c r="AB1786" s="196"/>
      <c r="AC1786" s="197"/>
      <c r="AD1786" s="197"/>
      <c r="AE1786" s="197"/>
      <c r="AF1786" s="197"/>
      <c r="AG1786" s="197"/>
      <c r="AH1786" s="197"/>
      <c r="AI1786" s="197"/>
      <c r="AJ1786" s="197"/>
      <c r="AK1786" s="197"/>
      <c r="AL1786" s="197"/>
      <c r="AM1786" s="197"/>
      <c r="AN1786" s="197"/>
      <c r="AO1786" s="197"/>
      <c r="AP1786" s="197"/>
    </row>
    <row r="1787" spans="28:42" x14ac:dyDescent="0.25">
      <c r="AB1787" s="196"/>
      <c r="AC1787" s="197"/>
      <c r="AD1787" s="197"/>
      <c r="AE1787" s="197"/>
      <c r="AF1787" s="197"/>
      <c r="AG1787" s="197"/>
      <c r="AH1787" s="197"/>
      <c r="AI1787" s="197"/>
      <c r="AJ1787" s="197"/>
      <c r="AK1787" s="197"/>
      <c r="AL1787" s="197"/>
      <c r="AM1787" s="197"/>
      <c r="AN1787" s="197"/>
      <c r="AO1787" s="197"/>
      <c r="AP1787" s="197"/>
    </row>
    <row r="1788" spans="28:42" x14ac:dyDescent="0.25">
      <c r="AB1788" s="196"/>
      <c r="AC1788" s="197"/>
      <c r="AD1788" s="197"/>
      <c r="AE1788" s="197"/>
      <c r="AF1788" s="197"/>
      <c r="AG1788" s="197"/>
      <c r="AH1788" s="197"/>
      <c r="AI1788" s="197"/>
      <c r="AJ1788" s="197"/>
      <c r="AK1788" s="197"/>
      <c r="AL1788" s="197"/>
      <c r="AM1788" s="197"/>
      <c r="AN1788" s="197"/>
      <c r="AO1788" s="197"/>
      <c r="AP1788" s="197"/>
    </row>
    <row r="1789" spans="28:42" x14ac:dyDescent="0.25">
      <c r="AB1789" s="196"/>
      <c r="AC1789" s="197"/>
      <c r="AD1789" s="197"/>
      <c r="AE1789" s="197"/>
      <c r="AF1789" s="197"/>
      <c r="AG1789" s="197"/>
      <c r="AH1789" s="197"/>
      <c r="AI1789" s="197"/>
      <c r="AJ1789" s="197"/>
      <c r="AK1789" s="197"/>
      <c r="AL1789" s="197"/>
      <c r="AM1789" s="197"/>
      <c r="AN1789" s="197"/>
      <c r="AO1789" s="197"/>
      <c r="AP1789" s="197"/>
    </row>
    <row r="1790" spans="28:42" x14ac:dyDescent="0.25">
      <c r="AB1790" s="196"/>
      <c r="AC1790" s="197"/>
      <c r="AD1790" s="197"/>
      <c r="AE1790" s="197"/>
      <c r="AF1790" s="197"/>
      <c r="AG1790" s="197"/>
      <c r="AH1790" s="197"/>
      <c r="AI1790" s="197"/>
      <c r="AJ1790" s="197"/>
      <c r="AK1790" s="197"/>
      <c r="AL1790" s="197"/>
      <c r="AM1790" s="197"/>
      <c r="AN1790" s="197"/>
      <c r="AO1790" s="197"/>
      <c r="AP1790" s="197"/>
    </row>
    <row r="1791" spans="28:42" x14ac:dyDescent="0.25">
      <c r="AB1791" s="196"/>
      <c r="AC1791" s="197"/>
      <c r="AD1791" s="197"/>
      <c r="AE1791" s="197"/>
      <c r="AF1791" s="197"/>
      <c r="AG1791" s="197"/>
      <c r="AH1791" s="197"/>
      <c r="AI1791" s="197"/>
      <c r="AJ1791" s="197"/>
      <c r="AK1791" s="197"/>
      <c r="AL1791" s="197"/>
      <c r="AM1791" s="197"/>
      <c r="AN1791" s="197"/>
      <c r="AO1791" s="197"/>
      <c r="AP1791" s="197"/>
    </row>
    <row r="1792" spans="28:42" x14ac:dyDescent="0.25">
      <c r="AB1792" s="196"/>
      <c r="AC1792" s="197"/>
      <c r="AD1792" s="197"/>
      <c r="AE1792" s="197"/>
      <c r="AF1792" s="197"/>
      <c r="AG1792" s="197"/>
      <c r="AH1792" s="197"/>
      <c r="AI1792" s="197"/>
      <c r="AJ1792" s="197"/>
      <c r="AK1792" s="197"/>
      <c r="AL1792" s="197"/>
      <c r="AM1792" s="197"/>
      <c r="AN1792" s="197"/>
      <c r="AO1792" s="197"/>
      <c r="AP1792" s="197"/>
    </row>
    <row r="1793" spans="28:42" x14ac:dyDescent="0.25">
      <c r="AB1793" s="196"/>
      <c r="AC1793" s="197"/>
      <c r="AD1793" s="197"/>
      <c r="AE1793" s="197"/>
      <c r="AF1793" s="197"/>
      <c r="AG1793" s="197"/>
      <c r="AH1793" s="197"/>
      <c r="AI1793" s="197"/>
      <c r="AJ1793" s="197"/>
      <c r="AK1793" s="197"/>
      <c r="AL1793" s="197"/>
      <c r="AM1793" s="197"/>
      <c r="AN1793" s="197"/>
      <c r="AO1793" s="197"/>
      <c r="AP1793" s="197"/>
    </row>
    <row r="1794" spans="28:42" x14ac:dyDescent="0.25">
      <c r="AB1794" s="196"/>
      <c r="AC1794" s="197"/>
      <c r="AD1794" s="197"/>
      <c r="AE1794" s="197"/>
      <c r="AF1794" s="197"/>
      <c r="AG1794" s="197"/>
      <c r="AH1794" s="197"/>
      <c r="AI1794" s="197"/>
      <c r="AJ1794" s="197"/>
      <c r="AK1794" s="197"/>
      <c r="AL1794" s="197"/>
      <c r="AM1794" s="197"/>
      <c r="AN1794" s="197"/>
      <c r="AO1794" s="197"/>
      <c r="AP1794" s="197"/>
    </row>
    <row r="1795" spans="28:42" x14ac:dyDescent="0.25">
      <c r="AB1795" s="196"/>
      <c r="AC1795" s="197"/>
      <c r="AD1795" s="197"/>
      <c r="AE1795" s="197"/>
      <c r="AF1795" s="197"/>
      <c r="AG1795" s="197"/>
      <c r="AH1795" s="197"/>
      <c r="AI1795" s="197"/>
      <c r="AJ1795" s="197"/>
      <c r="AK1795" s="197"/>
      <c r="AL1795" s="197"/>
      <c r="AM1795" s="197"/>
      <c r="AN1795" s="197"/>
      <c r="AO1795" s="197"/>
      <c r="AP1795" s="197"/>
    </row>
    <row r="1796" spans="28:42" x14ac:dyDescent="0.25">
      <c r="AB1796" s="196"/>
      <c r="AC1796" s="197"/>
      <c r="AD1796" s="197"/>
      <c r="AE1796" s="197"/>
      <c r="AF1796" s="197"/>
      <c r="AG1796" s="197"/>
      <c r="AH1796" s="197"/>
      <c r="AI1796" s="197"/>
      <c r="AJ1796" s="197"/>
      <c r="AK1796" s="197"/>
      <c r="AL1796" s="197"/>
      <c r="AM1796" s="197"/>
      <c r="AN1796" s="197"/>
      <c r="AO1796" s="197"/>
      <c r="AP1796" s="197"/>
    </row>
    <row r="1797" spans="28:42" x14ac:dyDescent="0.25">
      <c r="AB1797" s="196"/>
      <c r="AC1797" s="197"/>
      <c r="AD1797" s="197"/>
      <c r="AE1797" s="197"/>
      <c r="AF1797" s="197"/>
      <c r="AG1797" s="197"/>
      <c r="AH1797" s="197"/>
      <c r="AI1797" s="197"/>
      <c r="AJ1797" s="197"/>
      <c r="AK1797" s="197"/>
      <c r="AL1797" s="197"/>
      <c r="AM1797" s="197"/>
      <c r="AN1797" s="197"/>
      <c r="AO1797" s="197"/>
      <c r="AP1797" s="197"/>
    </row>
    <row r="1798" spans="28:42" x14ac:dyDescent="0.25">
      <c r="AB1798" s="196"/>
      <c r="AC1798" s="197"/>
      <c r="AD1798" s="197"/>
      <c r="AE1798" s="197"/>
      <c r="AF1798" s="197"/>
      <c r="AG1798" s="197"/>
      <c r="AH1798" s="197"/>
      <c r="AI1798" s="197"/>
      <c r="AJ1798" s="197"/>
      <c r="AK1798" s="197"/>
      <c r="AL1798" s="197"/>
      <c r="AM1798" s="197"/>
      <c r="AN1798" s="197"/>
      <c r="AO1798" s="197"/>
      <c r="AP1798" s="197"/>
    </row>
    <row r="1799" spans="28:42" x14ac:dyDescent="0.25">
      <c r="AB1799" s="196"/>
      <c r="AC1799" s="197"/>
      <c r="AD1799" s="197"/>
      <c r="AE1799" s="197"/>
      <c r="AF1799" s="197"/>
      <c r="AG1799" s="197"/>
      <c r="AH1799" s="197"/>
      <c r="AI1799" s="197"/>
      <c r="AJ1799" s="197"/>
      <c r="AK1799" s="197"/>
      <c r="AL1799" s="197"/>
      <c r="AM1799" s="197"/>
      <c r="AN1799" s="197"/>
      <c r="AO1799" s="197"/>
      <c r="AP1799" s="197"/>
    </row>
    <row r="1800" spans="28:42" x14ac:dyDescent="0.25">
      <c r="AB1800" s="196"/>
      <c r="AC1800" s="197"/>
      <c r="AD1800" s="197"/>
      <c r="AE1800" s="197"/>
      <c r="AF1800" s="197"/>
      <c r="AG1800" s="197"/>
      <c r="AH1800" s="197"/>
      <c r="AI1800" s="197"/>
      <c r="AJ1800" s="197"/>
      <c r="AK1800" s="197"/>
      <c r="AL1800" s="197"/>
      <c r="AM1800" s="197"/>
      <c r="AN1800" s="197"/>
      <c r="AO1800" s="197"/>
      <c r="AP1800" s="197"/>
    </row>
    <row r="1801" spans="28:42" x14ac:dyDescent="0.25">
      <c r="AB1801" s="196"/>
      <c r="AC1801" s="197"/>
      <c r="AD1801" s="197"/>
      <c r="AE1801" s="197"/>
      <c r="AF1801" s="197"/>
      <c r="AG1801" s="197"/>
      <c r="AH1801" s="197"/>
      <c r="AI1801" s="197"/>
      <c r="AJ1801" s="197"/>
      <c r="AK1801" s="197"/>
      <c r="AL1801" s="197"/>
      <c r="AM1801" s="197"/>
      <c r="AN1801" s="197"/>
      <c r="AO1801" s="197"/>
      <c r="AP1801" s="197"/>
    </row>
    <row r="1802" spans="28:42" x14ac:dyDescent="0.25">
      <c r="AB1802" s="196"/>
      <c r="AC1802" s="197"/>
      <c r="AD1802" s="197"/>
      <c r="AE1802" s="197"/>
      <c r="AF1802" s="197"/>
      <c r="AG1802" s="197"/>
      <c r="AH1802" s="197"/>
      <c r="AI1802" s="197"/>
      <c r="AJ1802" s="197"/>
      <c r="AK1802" s="197"/>
      <c r="AL1802" s="197"/>
      <c r="AM1802" s="197"/>
      <c r="AN1802" s="197"/>
      <c r="AO1802" s="197"/>
      <c r="AP1802" s="197"/>
    </row>
    <row r="1803" spans="28:42" x14ac:dyDescent="0.25">
      <c r="AB1803" s="196"/>
      <c r="AC1803" s="197"/>
      <c r="AD1803" s="197"/>
      <c r="AE1803" s="197"/>
      <c r="AF1803" s="197"/>
      <c r="AG1803" s="197"/>
      <c r="AH1803" s="197"/>
      <c r="AI1803" s="197"/>
      <c r="AJ1803" s="197"/>
      <c r="AK1803" s="197"/>
      <c r="AL1803" s="197"/>
      <c r="AM1803" s="197"/>
      <c r="AN1803" s="197"/>
      <c r="AO1803" s="197"/>
      <c r="AP1803" s="197"/>
    </row>
    <row r="1804" spans="28:42" x14ac:dyDescent="0.25">
      <c r="AB1804" s="196"/>
      <c r="AC1804" s="197"/>
      <c r="AD1804" s="197"/>
      <c r="AE1804" s="197"/>
      <c r="AF1804" s="197"/>
      <c r="AG1804" s="197"/>
      <c r="AH1804" s="197"/>
      <c r="AI1804" s="197"/>
      <c r="AJ1804" s="197"/>
      <c r="AK1804" s="197"/>
      <c r="AL1804" s="197"/>
      <c r="AM1804" s="197"/>
      <c r="AN1804" s="197"/>
      <c r="AO1804" s="197"/>
      <c r="AP1804" s="197"/>
    </row>
    <row r="1805" spans="28:42" x14ac:dyDescent="0.25">
      <c r="AB1805" s="196"/>
      <c r="AC1805" s="197"/>
      <c r="AD1805" s="197"/>
      <c r="AE1805" s="197"/>
      <c r="AF1805" s="197"/>
      <c r="AG1805" s="197"/>
      <c r="AH1805" s="197"/>
      <c r="AI1805" s="197"/>
      <c r="AJ1805" s="197"/>
      <c r="AK1805" s="197"/>
      <c r="AL1805" s="197"/>
      <c r="AM1805" s="197"/>
      <c r="AN1805" s="197"/>
      <c r="AO1805" s="197"/>
      <c r="AP1805" s="197"/>
    </row>
    <row r="1806" spans="28:42" x14ac:dyDescent="0.25">
      <c r="AB1806" s="196"/>
      <c r="AC1806" s="197"/>
      <c r="AD1806" s="197"/>
      <c r="AE1806" s="197"/>
      <c r="AF1806" s="197"/>
      <c r="AG1806" s="197"/>
      <c r="AH1806" s="197"/>
      <c r="AI1806" s="197"/>
      <c r="AJ1806" s="197"/>
      <c r="AK1806" s="197"/>
      <c r="AL1806" s="197"/>
      <c r="AM1806" s="197"/>
      <c r="AN1806" s="197"/>
      <c r="AO1806" s="197"/>
      <c r="AP1806" s="197"/>
    </row>
    <row r="1807" spans="28:42" x14ac:dyDescent="0.25">
      <c r="AB1807" s="196"/>
      <c r="AC1807" s="197"/>
      <c r="AD1807" s="197"/>
      <c r="AE1807" s="197"/>
      <c r="AF1807" s="197"/>
      <c r="AG1807" s="197"/>
      <c r="AH1807" s="197"/>
      <c r="AI1807" s="197"/>
      <c r="AJ1807" s="197"/>
      <c r="AK1807" s="197"/>
      <c r="AL1807" s="197"/>
      <c r="AM1807" s="197"/>
      <c r="AN1807" s="197"/>
      <c r="AO1807" s="197"/>
      <c r="AP1807" s="197"/>
    </row>
    <row r="1808" spans="28:42" x14ac:dyDescent="0.25">
      <c r="AB1808" s="196"/>
      <c r="AC1808" s="197"/>
      <c r="AD1808" s="197"/>
      <c r="AE1808" s="197"/>
      <c r="AF1808" s="197"/>
      <c r="AG1808" s="197"/>
      <c r="AH1808" s="197"/>
      <c r="AI1808" s="197"/>
      <c r="AJ1808" s="197"/>
      <c r="AK1808" s="197"/>
      <c r="AL1808" s="197"/>
      <c r="AM1808" s="197"/>
      <c r="AN1808" s="197"/>
      <c r="AO1808" s="197"/>
      <c r="AP1808" s="197"/>
    </row>
    <row r="1809" spans="28:42" x14ac:dyDescent="0.25">
      <c r="AB1809" s="196"/>
      <c r="AC1809" s="197"/>
      <c r="AD1809" s="197"/>
      <c r="AE1809" s="197"/>
      <c r="AF1809" s="197"/>
      <c r="AG1809" s="197"/>
      <c r="AH1809" s="197"/>
      <c r="AI1809" s="197"/>
      <c r="AJ1809" s="197"/>
      <c r="AK1809" s="197"/>
      <c r="AL1809" s="197"/>
      <c r="AM1809" s="197"/>
      <c r="AN1809" s="197"/>
      <c r="AO1809" s="197"/>
      <c r="AP1809" s="197"/>
    </row>
    <row r="1810" spans="28:42" x14ac:dyDescent="0.25">
      <c r="AB1810" s="196"/>
      <c r="AC1810" s="197"/>
      <c r="AD1810" s="197"/>
      <c r="AE1810" s="197"/>
      <c r="AF1810" s="197"/>
      <c r="AG1810" s="197"/>
      <c r="AH1810" s="197"/>
      <c r="AI1810" s="197"/>
      <c r="AJ1810" s="197"/>
      <c r="AK1810" s="197"/>
      <c r="AL1810" s="197"/>
      <c r="AM1810" s="197"/>
      <c r="AN1810" s="197"/>
      <c r="AO1810" s="197"/>
      <c r="AP1810" s="197"/>
    </row>
    <row r="1811" spans="28:42" x14ac:dyDescent="0.25">
      <c r="AB1811" s="196"/>
      <c r="AC1811" s="197"/>
      <c r="AD1811" s="197"/>
      <c r="AE1811" s="197"/>
      <c r="AF1811" s="197"/>
      <c r="AG1811" s="197"/>
      <c r="AH1811" s="197"/>
      <c r="AI1811" s="197"/>
      <c r="AJ1811" s="197"/>
      <c r="AK1811" s="197"/>
      <c r="AL1811" s="197"/>
      <c r="AM1811" s="197"/>
      <c r="AN1811" s="197"/>
      <c r="AO1811" s="197"/>
      <c r="AP1811" s="197"/>
    </row>
    <row r="1812" spans="28:42" x14ac:dyDescent="0.25">
      <c r="AB1812" s="196"/>
      <c r="AC1812" s="197"/>
      <c r="AD1812" s="197"/>
      <c r="AE1812" s="197"/>
      <c r="AF1812" s="197"/>
      <c r="AG1812" s="197"/>
      <c r="AH1812" s="197"/>
      <c r="AI1812" s="197"/>
      <c r="AJ1812" s="197"/>
      <c r="AK1812" s="197"/>
      <c r="AL1812" s="197"/>
      <c r="AM1812" s="197"/>
      <c r="AN1812" s="197"/>
      <c r="AO1812" s="197"/>
      <c r="AP1812" s="197"/>
    </row>
    <row r="1813" spans="28:42" x14ac:dyDescent="0.25">
      <c r="AB1813" s="196"/>
      <c r="AC1813" s="197"/>
      <c r="AD1813" s="197"/>
      <c r="AE1813" s="197"/>
      <c r="AF1813" s="197"/>
      <c r="AG1813" s="197"/>
      <c r="AH1813" s="197"/>
      <c r="AI1813" s="197"/>
      <c r="AJ1813" s="197"/>
      <c r="AK1813" s="197"/>
      <c r="AL1813" s="197"/>
      <c r="AM1813" s="197"/>
      <c r="AN1813" s="197"/>
      <c r="AO1813" s="197"/>
      <c r="AP1813" s="197"/>
    </row>
    <row r="1814" spans="28:42" x14ac:dyDescent="0.25">
      <c r="AB1814" s="196"/>
      <c r="AC1814" s="197"/>
      <c r="AD1814" s="197"/>
      <c r="AE1814" s="197"/>
      <c r="AF1814" s="197"/>
      <c r="AG1814" s="197"/>
      <c r="AH1814" s="197"/>
      <c r="AI1814" s="197"/>
      <c r="AJ1814" s="197"/>
      <c r="AK1814" s="197"/>
      <c r="AL1814" s="197"/>
      <c r="AM1814" s="197"/>
      <c r="AN1814" s="197"/>
      <c r="AO1814" s="197"/>
      <c r="AP1814" s="197"/>
    </row>
    <row r="1815" spans="28:42" x14ac:dyDescent="0.25">
      <c r="AB1815" s="196"/>
      <c r="AC1815" s="197"/>
      <c r="AD1815" s="197"/>
      <c r="AE1815" s="197"/>
      <c r="AF1815" s="197"/>
      <c r="AG1815" s="197"/>
      <c r="AH1815" s="197"/>
      <c r="AI1815" s="197"/>
      <c r="AJ1815" s="197"/>
      <c r="AK1815" s="197"/>
      <c r="AL1815" s="197"/>
      <c r="AM1815" s="197"/>
      <c r="AN1815" s="197"/>
      <c r="AO1815" s="197"/>
      <c r="AP1815" s="197"/>
    </row>
    <row r="1816" spans="28:42" x14ac:dyDescent="0.25">
      <c r="AB1816" s="196"/>
      <c r="AC1816" s="197"/>
      <c r="AD1816" s="197"/>
      <c r="AE1816" s="197"/>
      <c r="AF1816" s="197"/>
      <c r="AG1816" s="197"/>
      <c r="AH1816" s="197"/>
      <c r="AI1816" s="197"/>
      <c r="AJ1816" s="197"/>
      <c r="AK1816" s="197"/>
      <c r="AL1816" s="197"/>
      <c r="AM1816" s="197"/>
      <c r="AN1816" s="197"/>
      <c r="AO1816" s="197"/>
      <c r="AP1816" s="197"/>
    </row>
    <row r="1817" spans="28:42" x14ac:dyDescent="0.25">
      <c r="AB1817" s="196"/>
      <c r="AC1817" s="197"/>
      <c r="AD1817" s="197"/>
      <c r="AE1817" s="197"/>
      <c r="AF1817" s="197"/>
      <c r="AG1817" s="197"/>
      <c r="AH1817" s="197"/>
      <c r="AI1817" s="197"/>
      <c r="AJ1817" s="197"/>
      <c r="AK1817" s="197"/>
      <c r="AL1817" s="197"/>
      <c r="AM1817" s="197"/>
      <c r="AN1817" s="197"/>
      <c r="AO1817" s="197"/>
      <c r="AP1817" s="197"/>
    </row>
    <row r="1818" spans="28:42" x14ac:dyDescent="0.25">
      <c r="AB1818" s="196"/>
      <c r="AC1818" s="197"/>
      <c r="AD1818" s="197"/>
      <c r="AE1818" s="197"/>
      <c r="AF1818" s="197"/>
      <c r="AG1818" s="197"/>
      <c r="AH1818" s="197"/>
      <c r="AI1818" s="197"/>
      <c r="AJ1818" s="197"/>
      <c r="AK1818" s="197"/>
      <c r="AL1818" s="197"/>
      <c r="AM1818" s="197"/>
      <c r="AN1818" s="197"/>
      <c r="AO1818" s="197"/>
      <c r="AP1818" s="197"/>
    </row>
    <row r="1819" spans="28:42" x14ac:dyDescent="0.25">
      <c r="AB1819" s="196"/>
      <c r="AC1819" s="197"/>
      <c r="AD1819" s="197"/>
      <c r="AE1819" s="197"/>
      <c r="AF1819" s="197"/>
      <c r="AG1819" s="197"/>
      <c r="AH1819" s="197"/>
      <c r="AI1819" s="197"/>
      <c r="AJ1819" s="197"/>
      <c r="AK1819" s="197"/>
      <c r="AL1819" s="197"/>
      <c r="AM1819" s="197"/>
      <c r="AN1819" s="197"/>
      <c r="AO1819" s="197"/>
      <c r="AP1819" s="197"/>
    </row>
    <row r="1820" spans="28:42" x14ac:dyDescent="0.25">
      <c r="AB1820" s="196"/>
      <c r="AC1820" s="197"/>
      <c r="AD1820" s="197"/>
      <c r="AE1820" s="197"/>
      <c r="AF1820" s="197"/>
      <c r="AG1820" s="197"/>
      <c r="AH1820" s="197"/>
      <c r="AI1820" s="197"/>
      <c r="AJ1820" s="197"/>
      <c r="AK1820" s="197"/>
      <c r="AL1820" s="197"/>
      <c r="AM1820" s="197"/>
      <c r="AN1820" s="197"/>
      <c r="AO1820" s="197"/>
      <c r="AP1820" s="197"/>
    </row>
    <row r="1821" spans="28:42" x14ac:dyDescent="0.25">
      <c r="AB1821" s="196"/>
      <c r="AC1821" s="197"/>
      <c r="AD1821" s="197"/>
      <c r="AE1821" s="197"/>
      <c r="AF1821" s="197"/>
      <c r="AG1821" s="197"/>
      <c r="AH1821" s="197"/>
      <c r="AI1821" s="197"/>
      <c r="AJ1821" s="197"/>
      <c r="AK1821" s="197"/>
      <c r="AL1821" s="197"/>
      <c r="AM1821" s="197"/>
      <c r="AN1821" s="197"/>
      <c r="AO1821" s="197"/>
      <c r="AP1821" s="197"/>
    </row>
    <row r="1822" spans="28:42" x14ac:dyDescent="0.25">
      <c r="AB1822" s="196"/>
      <c r="AC1822" s="197"/>
      <c r="AD1822" s="197"/>
      <c r="AE1822" s="197"/>
      <c r="AF1822" s="197"/>
      <c r="AG1822" s="197"/>
      <c r="AH1822" s="197"/>
      <c r="AI1822" s="197"/>
      <c r="AJ1822" s="197"/>
      <c r="AK1822" s="197"/>
      <c r="AL1822" s="197"/>
      <c r="AM1822" s="197"/>
      <c r="AN1822" s="197"/>
      <c r="AO1822" s="197"/>
      <c r="AP1822" s="197"/>
    </row>
    <row r="1823" spans="28:42" x14ac:dyDescent="0.25">
      <c r="AB1823" s="196"/>
      <c r="AC1823" s="197"/>
      <c r="AD1823" s="197"/>
      <c r="AE1823" s="197"/>
      <c r="AF1823" s="197"/>
      <c r="AG1823" s="197"/>
      <c r="AH1823" s="197"/>
      <c r="AI1823" s="197"/>
      <c r="AJ1823" s="197"/>
      <c r="AK1823" s="197"/>
      <c r="AL1823" s="197"/>
      <c r="AM1823" s="197"/>
      <c r="AN1823" s="197"/>
      <c r="AO1823" s="197"/>
      <c r="AP1823" s="197"/>
    </row>
    <row r="1824" spans="28:42" x14ac:dyDescent="0.25">
      <c r="AB1824" s="196"/>
      <c r="AC1824" s="197"/>
      <c r="AD1824" s="197"/>
      <c r="AE1824" s="197"/>
      <c r="AF1824" s="197"/>
      <c r="AG1824" s="197"/>
      <c r="AH1824" s="197"/>
      <c r="AI1824" s="197"/>
      <c r="AJ1824" s="197"/>
      <c r="AK1824" s="197"/>
      <c r="AL1824" s="197"/>
      <c r="AM1824" s="197"/>
      <c r="AN1824" s="197"/>
      <c r="AO1824" s="197"/>
      <c r="AP1824" s="197"/>
    </row>
    <row r="1825" spans="28:42" x14ac:dyDescent="0.25">
      <c r="AB1825" s="196"/>
      <c r="AC1825" s="197"/>
      <c r="AD1825" s="197"/>
      <c r="AE1825" s="197"/>
      <c r="AF1825" s="197"/>
      <c r="AG1825" s="197"/>
      <c r="AH1825" s="197"/>
      <c r="AI1825" s="197"/>
      <c r="AJ1825" s="197"/>
      <c r="AK1825" s="197"/>
      <c r="AL1825" s="197"/>
      <c r="AM1825" s="197"/>
      <c r="AN1825" s="197"/>
      <c r="AO1825" s="197"/>
      <c r="AP1825" s="197"/>
    </row>
    <row r="1826" spans="28:42" x14ac:dyDescent="0.25">
      <c r="AB1826" s="196"/>
      <c r="AC1826" s="197"/>
      <c r="AD1826" s="197"/>
      <c r="AE1826" s="197"/>
      <c r="AF1826" s="197"/>
      <c r="AG1826" s="197"/>
      <c r="AH1826" s="197"/>
      <c r="AI1826" s="197"/>
      <c r="AJ1826" s="197"/>
      <c r="AK1826" s="197"/>
      <c r="AL1826" s="197"/>
      <c r="AM1826" s="197"/>
      <c r="AN1826" s="197"/>
      <c r="AO1826" s="197"/>
      <c r="AP1826" s="197"/>
    </row>
    <row r="1827" spans="28:42" x14ac:dyDescent="0.25">
      <c r="AB1827" s="196"/>
      <c r="AC1827" s="197"/>
      <c r="AD1827" s="197"/>
      <c r="AE1827" s="197"/>
      <c r="AF1827" s="197"/>
      <c r="AG1827" s="197"/>
      <c r="AH1827" s="197"/>
      <c r="AI1827" s="197"/>
      <c r="AJ1827" s="197"/>
      <c r="AK1827" s="197"/>
      <c r="AL1827" s="197"/>
      <c r="AM1827" s="197"/>
      <c r="AN1827" s="197"/>
      <c r="AO1827" s="197"/>
      <c r="AP1827" s="197"/>
    </row>
    <row r="1828" spans="28:42" x14ac:dyDescent="0.25">
      <c r="AB1828" s="196"/>
      <c r="AC1828" s="197"/>
      <c r="AD1828" s="197"/>
      <c r="AE1828" s="197"/>
      <c r="AF1828" s="197"/>
      <c r="AG1828" s="197"/>
      <c r="AH1828" s="197"/>
      <c r="AI1828" s="197"/>
      <c r="AJ1828" s="197"/>
      <c r="AK1828" s="197"/>
      <c r="AL1828" s="197"/>
      <c r="AM1828" s="197"/>
      <c r="AN1828" s="197"/>
      <c r="AO1828" s="197"/>
      <c r="AP1828" s="197"/>
    </row>
    <row r="1829" spans="28:42" x14ac:dyDescent="0.25">
      <c r="AB1829" s="196"/>
      <c r="AC1829" s="197"/>
      <c r="AD1829" s="197"/>
      <c r="AE1829" s="197"/>
      <c r="AF1829" s="197"/>
      <c r="AG1829" s="197"/>
      <c r="AH1829" s="197"/>
      <c r="AI1829" s="197"/>
      <c r="AJ1829" s="197"/>
      <c r="AK1829" s="197"/>
      <c r="AL1829" s="197"/>
      <c r="AM1829" s="197"/>
      <c r="AN1829" s="197"/>
      <c r="AO1829" s="197"/>
      <c r="AP1829" s="197"/>
    </row>
    <row r="1830" spans="28:42" x14ac:dyDescent="0.25">
      <c r="AB1830" s="196"/>
      <c r="AC1830" s="197"/>
      <c r="AD1830" s="197"/>
      <c r="AE1830" s="197"/>
      <c r="AF1830" s="197"/>
      <c r="AG1830" s="197"/>
      <c r="AH1830" s="197"/>
      <c r="AI1830" s="197"/>
      <c r="AJ1830" s="197"/>
      <c r="AK1830" s="197"/>
      <c r="AL1830" s="197"/>
      <c r="AM1830" s="197"/>
      <c r="AN1830" s="197"/>
      <c r="AO1830" s="197"/>
      <c r="AP1830" s="197"/>
    </row>
    <row r="1831" spans="28:42" x14ac:dyDescent="0.25">
      <c r="AB1831" s="196"/>
      <c r="AC1831" s="197"/>
      <c r="AD1831" s="197"/>
      <c r="AE1831" s="197"/>
      <c r="AF1831" s="197"/>
      <c r="AG1831" s="197"/>
      <c r="AH1831" s="197"/>
      <c r="AI1831" s="197"/>
      <c r="AJ1831" s="197"/>
      <c r="AK1831" s="197"/>
      <c r="AL1831" s="197"/>
      <c r="AM1831" s="197"/>
      <c r="AN1831" s="197"/>
      <c r="AO1831" s="197"/>
      <c r="AP1831" s="197"/>
    </row>
    <row r="1832" spans="28:42" x14ac:dyDescent="0.25">
      <c r="AB1832" s="196"/>
      <c r="AC1832" s="197"/>
      <c r="AD1832" s="197"/>
      <c r="AE1832" s="197"/>
      <c r="AF1832" s="197"/>
      <c r="AG1832" s="197"/>
      <c r="AH1832" s="197"/>
      <c r="AI1832" s="197"/>
      <c r="AJ1832" s="197"/>
      <c r="AK1832" s="197"/>
      <c r="AL1832" s="197"/>
      <c r="AM1832" s="197"/>
      <c r="AN1832" s="197"/>
      <c r="AO1832" s="197"/>
      <c r="AP1832" s="197"/>
    </row>
    <row r="1833" spans="28:42" x14ac:dyDescent="0.25">
      <c r="AB1833" s="196"/>
      <c r="AC1833" s="197"/>
      <c r="AD1833" s="197"/>
      <c r="AE1833" s="197"/>
      <c r="AF1833" s="197"/>
      <c r="AG1833" s="197"/>
      <c r="AH1833" s="197"/>
      <c r="AI1833" s="197"/>
      <c r="AJ1833" s="197"/>
      <c r="AK1833" s="197"/>
      <c r="AL1833" s="197"/>
      <c r="AM1833" s="197"/>
      <c r="AN1833" s="197"/>
      <c r="AO1833" s="197"/>
      <c r="AP1833" s="197"/>
    </row>
    <row r="1834" spans="28:42" x14ac:dyDescent="0.25">
      <c r="AB1834" s="196"/>
      <c r="AC1834" s="197"/>
      <c r="AD1834" s="197"/>
      <c r="AE1834" s="197"/>
      <c r="AF1834" s="197"/>
      <c r="AG1834" s="197"/>
      <c r="AH1834" s="197"/>
      <c r="AI1834" s="197"/>
      <c r="AJ1834" s="197"/>
      <c r="AK1834" s="197"/>
      <c r="AL1834" s="197"/>
      <c r="AM1834" s="197"/>
      <c r="AN1834" s="197"/>
      <c r="AO1834" s="197"/>
      <c r="AP1834" s="197"/>
    </row>
    <row r="1835" spans="28:42" x14ac:dyDescent="0.25">
      <c r="AB1835" s="196"/>
      <c r="AC1835" s="197"/>
      <c r="AD1835" s="197"/>
      <c r="AE1835" s="197"/>
      <c r="AF1835" s="197"/>
      <c r="AG1835" s="197"/>
      <c r="AH1835" s="197"/>
      <c r="AI1835" s="197"/>
      <c r="AJ1835" s="197"/>
      <c r="AK1835" s="197"/>
      <c r="AL1835" s="197"/>
      <c r="AM1835" s="197"/>
      <c r="AN1835" s="197"/>
      <c r="AO1835" s="197"/>
      <c r="AP1835" s="197"/>
    </row>
    <row r="1836" spans="28:42" x14ac:dyDescent="0.25">
      <c r="AB1836" s="196"/>
      <c r="AC1836" s="197"/>
      <c r="AD1836" s="197"/>
      <c r="AE1836" s="197"/>
      <c r="AF1836" s="197"/>
      <c r="AG1836" s="197"/>
      <c r="AH1836" s="197"/>
      <c r="AI1836" s="197"/>
      <c r="AJ1836" s="197"/>
      <c r="AK1836" s="197"/>
      <c r="AL1836" s="197"/>
      <c r="AM1836" s="197"/>
      <c r="AN1836" s="197"/>
      <c r="AO1836" s="197"/>
      <c r="AP1836" s="197"/>
    </row>
    <row r="1837" spans="28:42" x14ac:dyDescent="0.25">
      <c r="AB1837" s="196"/>
      <c r="AC1837" s="197"/>
      <c r="AD1837" s="197"/>
      <c r="AE1837" s="197"/>
      <c r="AF1837" s="197"/>
      <c r="AG1837" s="197"/>
      <c r="AH1837" s="197"/>
      <c r="AI1837" s="197"/>
      <c r="AJ1837" s="197"/>
      <c r="AK1837" s="197"/>
      <c r="AL1837" s="197"/>
      <c r="AM1837" s="197"/>
      <c r="AN1837" s="197"/>
      <c r="AO1837" s="197"/>
      <c r="AP1837" s="197"/>
    </row>
    <row r="1838" spans="28:42" x14ac:dyDescent="0.25">
      <c r="AB1838" s="196"/>
      <c r="AC1838" s="197"/>
      <c r="AD1838" s="197"/>
      <c r="AE1838" s="197"/>
      <c r="AF1838" s="197"/>
      <c r="AG1838" s="197"/>
      <c r="AH1838" s="197"/>
      <c r="AI1838" s="197"/>
      <c r="AJ1838" s="197"/>
      <c r="AK1838" s="197"/>
      <c r="AL1838" s="197"/>
      <c r="AM1838" s="197"/>
      <c r="AN1838" s="197"/>
      <c r="AO1838" s="197"/>
      <c r="AP1838" s="197"/>
    </row>
    <row r="1839" spans="28:42" x14ac:dyDescent="0.25">
      <c r="AB1839" s="196"/>
      <c r="AC1839" s="197"/>
      <c r="AD1839" s="197"/>
      <c r="AE1839" s="197"/>
      <c r="AF1839" s="197"/>
      <c r="AG1839" s="197"/>
      <c r="AH1839" s="197"/>
      <c r="AI1839" s="197"/>
      <c r="AJ1839" s="197"/>
      <c r="AK1839" s="197"/>
      <c r="AL1839" s="197"/>
      <c r="AM1839" s="197"/>
      <c r="AN1839" s="197"/>
      <c r="AO1839" s="197"/>
      <c r="AP1839" s="197"/>
    </row>
    <row r="1840" spans="28:42" x14ac:dyDescent="0.25">
      <c r="AB1840" s="196"/>
      <c r="AC1840" s="197"/>
      <c r="AD1840" s="197"/>
      <c r="AE1840" s="197"/>
      <c r="AF1840" s="197"/>
      <c r="AG1840" s="197"/>
      <c r="AH1840" s="197"/>
      <c r="AI1840" s="197"/>
      <c r="AJ1840" s="197"/>
      <c r="AK1840" s="197"/>
      <c r="AL1840" s="197"/>
      <c r="AM1840" s="197"/>
      <c r="AN1840" s="197"/>
      <c r="AO1840" s="197"/>
      <c r="AP1840" s="197"/>
    </row>
    <row r="1841" spans="28:42" x14ac:dyDescent="0.25">
      <c r="AB1841" s="196"/>
      <c r="AC1841" s="197"/>
      <c r="AD1841" s="197"/>
      <c r="AE1841" s="197"/>
      <c r="AF1841" s="197"/>
      <c r="AG1841" s="197"/>
      <c r="AH1841" s="197"/>
      <c r="AI1841" s="197"/>
      <c r="AJ1841" s="197"/>
      <c r="AK1841" s="197"/>
      <c r="AL1841" s="197"/>
      <c r="AM1841" s="197"/>
      <c r="AN1841" s="197"/>
      <c r="AO1841" s="197"/>
      <c r="AP1841" s="197"/>
    </row>
    <row r="1842" spans="28:42" x14ac:dyDescent="0.25">
      <c r="AB1842" s="196"/>
      <c r="AC1842" s="197"/>
      <c r="AD1842" s="197"/>
      <c r="AE1842" s="197"/>
      <c r="AF1842" s="197"/>
      <c r="AG1842" s="197"/>
      <c r="AH1842" s="197"/>
      <c r="AI1842" s="197"/>
      <c r="AJ1842" s="197"/>
      <c r="AK1842" s="197"/>
      <c r="AL1842" s="197"/>
      <c r="AM1842" s="197"/>
      <c r="AN1842" s="197"/>
      <c r="AO1842" s="197"/>
      <c r="AP1842" s="197"/>
    </row>
    <row r="1843" spans="28:42" x14ac:dyDescent="0.25">
      <c r="AB1843" s="196"/>
      <c r="AC1843" s="197"/>
      <c r="AD1843" s="197"/>
      <c r="AE1843" s="197"/>
      <c r="AF1843" s="197"/>
      <c r="AG1843" s="197"/>
      <c r="AH1843" s="197"/>
      <c r="AI1843" s="197"/>
      <c r="AJ1843" s="197"/>
      <c r="AK1843" s="197"/>
      <c r="AL1843" s="197"/>
      <c r="AM1843" s="197"/>
      <c r="AN1843" s="197"/>
      <c r="AO1843" s="197"/>
      <c r="AP1843" s="197"/>
    </row>
    <row r="1844" spans="28:42" x14ac:dyDescent="0.25">
      <c r="AB1844" s="196"/>
      <c r="AC1844" s="197"/>
      <c r="AD1844" s="197"/>
      <c r="AE1844" s="197"/>
      <c r="AF1844" s="197"/>
      <c r="AG1844" s="197"/>
      <c r="AH1844" s="197"/>
      <c r="AI1844" s="197"/>
      <c r="AJ1844" s="197"/>
      <c r="AK1844" s="197"/>
      <c r="AL1844" s="197"/>
      <c r="AM1844" s="197"/>
      <c r="AN1844" s="197"/>
      <c r="AO1844" s="197"/>
      <c r="AP1844" s="197"/>
    </row>
    <row r="1845" spans="28:42" x14ac:dyDescent="0.25">
      <c r="AB1845" s="196"/>
      <c r="AC1845" s="197"/>
      <c r="AD1845" s="197"/>
      <c r="AE1845" s="197"/>
      <c r="AF1845" s="197"/>
      <c r="AG1845" s="197"/>
      <c r="AH1845" s="197"/>
      <c r="AI1845" s="197"/>
      <c r="AJ1845" s="197"/>
      <c r="AK1845" s="197"/>
      <c r="AL1845" s="197"/>
      <c r="AM1845" s="197"/>
      <c r="AN1845" s="197"/>
      <c r="AO1845" s="197"/>
      <c r="AP1845" s="197"/>
    </row>
    <row r="1846" spans="28:42" x14ac:dyDescent="0.25">
      <c r="AB1846" s="196"/>
      <c r="AC1846" s="197"/>
      <c r="AD1846" s="197"/>
      <c r="AE1846" s="197"/>
      <c r="AF1846" s="197"/>
      <c r="AG1846" s="197"/>
      <c r="AH1846" s="197"/>
      <c r="AI1846" s="197"/>
      <c r="AJ1846" s="197"/>
      <c r="AK1846" s="197"/>
      <c r="AL1846" s="197"/>
      <c r="AM1846" s="197"/>
      <c r="AN1846" s="197"/>
      <c r="AO1846" s="197"/>
      <c r="AP1846" s="197"/>
    </row>
    <row r="1847" spans="28:42" x14ac:dyDescent="0.25">
      <c r="AB1847" s="196"/>
      <c r="AC1847" s="197"/>
      <c r="AD1847" s="197"/>
      <c r="AE1847" s="197"/>
      <c r="AF1847" s="197"/>
      <c r="AG1847" s="197"/>
      <c r="AH1847" s="197"/>
      <c r="AI1847" s="197"/>
      <c r="AJ1847" s="197"/>
      <c r="AK1847" s="197"/>
      <c r="AL1847" s="197"/>
      <c r="AM1847" s="197"/>
      <c r="AN1847" s="197"/>
      <c r="AO1847" s="197"/>
      <c r="AP1847" s="197"/>
    </row>
    <row r="1848" spans="28:42" x14ac:dyDescent="0.25">
      <c r="AB1848" s="196"/>
      <c r="AC1848" s="197"/>
      <c r="AD1848" s="197"/>
      <c r="AE1848" s="197"/>
      <c r="AF1848" s="197"/>
      <c r="AG1848" s="197"/>
      <c r="AH1848" s="197"/>
      <c r="AI1848" s="197"/>
      <c r="AJ1848" s="197"/>
      <c r="AK1848" s="197"/>
      <c r="AL1848" s="197"/>
      <c r="AM1848" s="197"/>
      <c r="AN1848" s="197"/>
      <c r="AO1848" s="197"/>
      <c r="AP1848" s="197"/>
    </row>
    <row r="1849" spans="28:42" x14ac:dyDescent="0.25">
      <c r="AB1849" s="196"/>
      <c r="AC1849" s="197"/>
      <c r="AD1849" s="197"/>
      <c r="AE1849" s="197"/>
      <c r="AF1849" s="197"/>
      <c r="AG1849" s="197"/>
      <c r="AH1849" s="197"/>
      <c r="AI1849" s="197"/>
      <c r="AJ1849" s="197"/>
      <c r="AK1849" s="197"/>
      <c r="AL1849" s="197"/>
      <c r="AM1849" s="197"/>
      <c r="AN1849" s="197"/>
      <c r="AO1849" s="197"/>
      <c r="AP1849" s="197"/>
    </row>
    <row r="1850" spans="28:42" x14ac:dyDescent="0.25">
      <c r="AB1850" s="196"/>
      <c r="AC1850" s="197"/>
      <c r="AD1850" s="197"/>
      <c r="AE1850" s="197"/>
      <c r="AF1850" s="197"/>
      <c r="AG1850" s="197"/>
      <c r="AH1850" s="197"/>
      <c r="AI1850" s="197"/>
      <c r="AJ1850" s="197"/>
      <c r="AK1850" s="197"/>
      <c r="AL1850" s="197"/>
      <c r="AM1850" s="197"/>
      <c r="AN1850" s="197"/>
      <c r="AO1850" s="197"/>
      <c r="AP1850" s="197"/>
    </row>
    <row r="1851" spans="28:42" x14ac:dyDescent="0.25">
      <c r="AB1851" s="196"/>
      <c r="AC1851" s="197"/>
      <c r="AD1851" s="197"/>
      <c r="AE1851" s="197"/>
      <c r="AF1851" s="197"/>
      <c r="AG1851" s="197"/>
      <c r="AH1851" s="197"/>
      <c r="AI1851" s="197"/>
      <c r="AJ1851" s="197"/>
      <c r="AK1851" s="197"/>
      <c r="AL1851" s="197"/>
      <c r="AM1851" s="197"/>
      <c r="AN1851" s="197"/>
      <c r="AO1851" s="197"/>
      <c r="AP1851" s="197"/>
    </row>
    <row r="1852" spans="28:42" x14ac:dyDescent="0.25">
      <c r="AB1852" s="196"/>
      <c r="AC1852" s="197"/>
      <c r="AD1852" s="197"/>
      <c r="AE1852" s="197"/>
      <c r="AF1852" s="197"/>
      <c r="AG1852" s="197"/>
      <c r="AH1852" s="197"/>
      <c r="AI1852" s="197"/>
      <c r="AJ1852" s="197"/>
      <c r="AK1852" s="197"/>
      <c r="AL1852" s="197"/>
      <c r="AM1852" s="197"/>
      <c r="AN1852" s="197"/>
      <c r="AO1852" s="197"/>
      <c r="AP1852" s="197"/>
    </row>
    <row r="1853" spans="28:42" x14ac:dyDescent="0.25">
      <c r="AB1853" s="196"/>
      <c r="AC1853" s="197"/>
      <c r="AD1853" s="197"/>
      <c r="AE1853" s="197"/>
      <c r="AF1853" s="197"/>
      <c r="AG1853" s="197"/>
      <c r="AH1853" s="197"/>
      <c r="AI1853" s="197"/>
      <c r="AJ1853" s="197"/>
      <c r="AK1853" s="197"/>
      <c r="AL1853" s="197"/>
      <c r="AM1853" s="197"/>
      <c r="AN1853" s="197"/>
      <c r="AO1853" s="197"/>
      <c r="AP1853" s="197"/>
    </row>
    <row r="1854" spans="28:42" x14ac:dyDescent="0.25">
      <c r="AB1854" s="196"/>
      <c r="AC1854" s="197"/>
      <c r="AD1854" s="197"/>
      <c r="AE1854" s="197"/>
      <c r="AF1854" s="197"/>
      <c r="AG1854" s="197"/>
      <c r="AH1854" s="197"/>
      <c r="AI1854" s="197"/>
      <c r="AJ1854" s="197"/>
      <c r="AK1854" s="197"/>
      <c r="AL1854" s="197"/>
      <c r="AM1854" s="197"/>
      <c r="AN1854" s="197"/>
      <c r="AO1854" s="197"/>
      <c r="AP1854" s="197"/>
    </row>
    <row r="1855" spans="28:42" x14ac:dyDescent="0.25">
      <c r="AB1855" s="196"/>
      <c r="AC1855" s="197"/>
      <c r="AD1855" s="197"/>
      <c r="AE1855" s="197"/>
      <c r="AF1855" s="197"/>
      <c r="AG1855" s="197"/>
      <c r="AH1855" s="197"/>
      <c r="AI1855" s="197"/>
      <c r="AJ1855" s="197"/>
      <c r="AK1855" s="197"/>
      <c r="AL1855" s="197"/>
      <c r="AM1855" s="197"/>
      <c r="AN1855" s="197"/>
      <c r="AO1855" s="197"/>
      <c r="AP1855" s="197"/>
    </row>
    <row r="1856" spans="28:42" x14ac:dyDescent="0.25">
      <c r="AB1856" s="196"/>
      <c r="AC1856" s="197"/>
      <c r="AD1856" s="197"/>
      <c r="AE1856" s="197"/>
      <c r="AF1856" s="197"/>
      <c r="AG1856" s="197"/>
      <c r="AH1856" s="197"/>
      <c r="AI1856" s="197"/>
      <c r="AJ1856" s="197"/>
      <c r="AK1856" s="197"/>
      <c r="AL1856" s="197"/>
      <c r="AM1856" s="197"/>
      <c r="AN1856" s="197"/>
      <c r="AO1856" s="197"/>
      <c r="AP1856" s="197"/>
    </row>
    <row r="1857" spans="28:42" x14ac:dyDescent="0.25">
      <c r="AB1857" s="196"/>
      <c r="AC1857" s="197"/>
      <c r="AD1857" s="197"/>
      <c r="AE1857" s="197"/>
      <c r="AF1857" s="197"/>
      <c r="AG1857" s="197"/>
      <c r="AH1857" s="197"/>
      <c r="AI1857" s="197"/>
      <c r="AJ1857" s="197"/>
      <c r="AK1857" s="197"/>
      <c r="AL1857" s="197"/>
      <c r="AM1857" s="197"/>
      <c r="AN1857" s="197"/>
      <c r="AO1857" s="197"/>
      <c r="AP1857" s="197"/>
    </row>
    <row r="1858" spans="28:42" x14ac:dyDescent="0.25">
      <c r="AB1858" s="196"/>
      <c r="AC1858" s="197"/>
      <c r="AD1858" s="197"/>
      <c r="AE1858" s="197"/>
      <c r="AF1858" s="197"/>
      <c r="AG1858" s="197"/>
      <c r="AH1858" s="197"/>
      <c r="AI1858" s="197"/>
      <c r="AJ1858" s="197"/>
      <c r="AK1858" s="197"/>
      <c r="AL1858" s="197"/>
      <c r="AM1858" s="197"/>
      <c r="AN1858" s="197"/>
      <c r="AO1858" s="197"/>
      <c r="AP1858" s="197"/>
    </row>
    <row r="1859" spans="28:42" x14ac:dyDescent="0.25">
      <c r="AB1859" s="196"/>
      <c r="AC1859" s="197"/>
      <c r="AD1859" s="197"/>
      <c r="AE1859" s="197"/>
      <c r="AF1859" s="197"/>
      <c r="AG1859" s="197"/>
      <c r="AH1859" s="197"/>
      <c r="AI1859" s="197"/>
      <c r="AJ1859" s="197"/>
      <c r="AK1859" s="197"/>
      <c r="AL1859" s="197"/>
      <c r="AM1859" s="197"/>
      <c r="AN1859" s="197"/>
      <c r="AO1859" s="197"/>
      <c r="AP1859" s="197"/>
    </row>
    <row r="1860" spans="28:42" x14ac:dyDescent="0.25">
      <c r="AB1860" s="196"/>
      <c r="AC1860" s="197"/>
      <c r="AD1860" s="197"/>
      <c r="AE1860" s="197"/>
      <c r="AF1860" s="197"/>
      <c r="AG1860" s="197"/>
      <c r="AH1860" s="197"/>
      <c r="AI1860" s="197"/>
      <c r="AJ1860" s="197"/>
      <c r="AK1860" s="197"/>
      <c r="AL1860" s="197"/>
      <c r="AM1860" s="197"/>
      <c r="AN1860" s="197"/>
      <c r="AO1860" s="197"/>
      <c r="AP1860" s="197"/>
    </row>
    <row r="1861" spans="28:42" x14ac:dyDescent="0.25">
      <c r="AB1861" s="196"/>
      <c r="AC1861" s="197"/>
      <c r="AD1861" s="197"/>
      <c r="AE1861" s="197"/>
      <c r="AF1861" s="197"/>
      <c r="AG1861" s="197"/>
      <c r="AH1861" s="197"/>
      <c r="AI1861" s="197"/>
      <c r="AJ1861" s="197"/>
      <c r="AK1861" s="197"/>
      <c r="AL1861" s="197"/>
      <c r="AM1861" s="197"/>
      <c r="AN1861" s="197"/>
      <c r="AO1861" s="197"/>
      <c r="AP1861" s="197"/>
    </row>
    <row r="1862" spans="28:42" x14ac:dyDescent="0.25">
      <c r="AB1862" s="196"/>
      <c r="AC1862" s="197"/>
      <c r="AD1862" s="197"/>
      <c r="AE1862" s="197"/>
      <c r="AF1862" s="197"/>
      <c r="AG1862" s="197"/>
      <c r="AH1862" s="197"/>
      <c r="AI1862" s="197"/>
      <c r="AJ1862" s="197"/>
      <c r="AK1862" s="197"/>
      <c r="AL1862" s="197"/>
      <c r="AM1862" s="197"/>
      <c r="AN1862" s="197"/>
      <c r="AO1862" s="197"/>
      <c r="AP1862" s="197"/>
    </row>
    <row r="1863" spans="28:42" x14ac:dyDescent="0.25">
      <c r="AB1863" s="196"/>
      <c r="AC1863" s="197"/>
      <c r="AD1863" s="197"/>
      <c r="AE1863" s="197"/>
      <c r="AF1863" s="197"/>
      <c r="AG1863" s="197"/>
      <c r="AH1863" s="197"/>
      <c r="AI1863" s="197"/>
      <c r="AJ1863" s="197"/>
      <c r="AK1863" s="197"/>
      <c r="AL1863" s="197"/>
      <c r="AM1863" s="197"/>
      <c r="AN1863" s="197"/>
      <c r="AO1863" s="197"/>
      <c r="AP1863" s="197"/>
    </row>
    <row r="1864" spans="28:42" x14ac:dyDescent="0.25">
      <c r="AB1864" s="196"/>
      <c r="AC1864" s="197"/>
      <c r="AD1864" s="197"/>
      <c r="AE1864" s="197"/>
      <c r="AF1864" s="197"/>
      <c r="AG1864" s="197"/>
      <c r="AH1864" s="197"/>
      <c r="AI1864" s="197"/>
      <c r="AJ1864" s="197"/>
      <c r="AK1864" s="197"/>
      <c r="AL1864" s="197"/>
      <c r="AM1864" s="197"/>
      <c r="AN1864" s="197"/>
      <c r="AO1864" s="197"/>
      <c r="AP1864" s="197"/>
    </row>
    <row r="1865" spans="28:42" x14ac:dyDescent="0.25">
      <c r="AB1865" s="196"/>
      <c r="AC1865" s="197"/>
      <c r="AD1865" s="197"/>
      <c r="AE1865" s="197"/>
      <c r="AF1865" s="197"/>
      <c r="AG1865" s="197"/>
      <c r="AH1865" s="197"/>
      <c r="AI1865" s="197"/>
      <c r="AJ1865" s="197"/>
      <c r="AK1865" s="197"/>
      <c r="AL1865" s="197"/>
      <c r="AM1865" s="197"/>
      <c r="AN1865" s="197"/>
      <c r="AO1865" s="197"/>
      <c r="AP1865" s="197"/>
    </row>
    <row r="1866" spans="28:42" x14ac:dyDescent="0.25">
      <c r="AB1866" s="196"/>
      <c r="AC1866" s="197"/>
      <c r="AD1866" s="197"/>
      <c r="AE1866" s="197"/>
      <c r="AF1866" s="197"/>
      <c r="AG1866" s="197"/>
      <c r="AH1866" s="197"/>
      <c r="AI1866" s="197"/>
      <c r="AJ1866" s="197"/>
      <c r="AK1866" s="197"/>
      <c r="AL1866" s="197"/>
      <c r="AM1866" s="197"/>
      <c r="AN1866" s="197"/>
      <c r="AO1866" s="197"/>
      <c r="AP1866" s="197"/>
    </row>
    <row r="1867" spans="28:42" x14ac:dyDescent="0.25">
      <c r="AB1867" s="196"/>
      <c r="AC1867" s="197"/>
      <c r="AD1867" s="197"/>
      <c r="AE1867" s="197"/>
      <c r="AF1867" s="197"/>
      <c r="AG1867" s="197"/>
      <c r="AH1867" s="197"/>
      <c r="AI1867" s="197"/>
      <c r="AJ1867" s="197"/>
      <c r="AK1867" s="197"/>
      <c r="AL1867" s="197"/>
      <c r="AM1867" s="197"/>
      <c r="AN1867" s="197"/>
      <c r="AO1867" s="197"/>
      <c r="AP1867" s="197"/>
    </row>
    <row r="1868" spans="28:42" x14ac:dyDescent="0.25">
      <c r="AB1868" s="196"/>
      <c r="AC1868" s="197"/>
      <c r="AD1868" s="197"/>
      <c r="AE1868" s="197"/>
      <c r="AF1868" s="197"/>
      <c r="AG1868" s="197"/>
      <c r="AH1868" s="197"/>
      <c r="AI1868" s="197"/>
      <c r="AJ1868" s="197"/>
      <c r="AK1868" s="197"/>
      <c r="AL1868" s="197"/>
      <c r="AM1868" s="197"/>
      <c r="AN1868" s="197"/>
      <c r="AO1868" s="197"/>
      <c r="AP1868" s="197"/>
    </row>
    <row r="1869" spans="28:42" x14ac:dyDescent="0.25">
      <c r="AB1869" s="196"/>
      <c r="AC1869" s="197"/>
      <c r="AD1869" s="197"/>
      <c r="AE1869" s="197"/>
      <c r="AF1869" s="197"/>
      <c r="AG1869" s="197"/>
      <c r="AH1869" s="197"/>
      <c r="AI1869" s="197"/>
      <c r="AJ1869" s="197"/>
      <c r="AK1869" s="197"/>
      <c r="AL1869" s="197"/>
      <c r="AM1869" s="197"/>
      <c r="AN1869" s="197"/>
      <c r="AO1869" s="197"/>
      <c r="AP1869" s="197"/>
    </row>
    <row r="1870" spans="28:42" x14ac:dyDescent="0.25">
      <c r="AB1870" s="196"/>
      <c r="AC1870" s="197"/>
      <c r="AD1870" s="197"/>
      <c r="AE1870" s="197"/>
      <c r="AF1870" s="197"/>
      <c r="AG1870" s="197"/>
      <c r="AH1870" s="197"/>
      <c r="AI1870" s="197"/>
      <c r="AJ1870" s="197"/>
      <c r="AK1870" s="197"/>
      <c r="AL1870" s="197"/>
      <c r="AM1870" s="197"/>
      <c r="AN1870" s="197"/>
      <c r="AO1870" s="197"/>
      <c r="AP1870" s="197"/>
    </row>
    <row r="1871" spans="28:42" x14ac:dyDescent="0.25">
      <c r="AB1871" s="196"/>
      <c r="AC1871" s="197"/>
      <c r="AD1871" s="197"/>
      <c r="AE1871" s="197"/>
      <c r="AF1871" s="197"/>
      <c r="AG1871" s="197"/>
      <c r="AH1871" s="197"/>
      <c r="AI1871" s="197"/>
      <c r="AJ1871" s="197"/>
      <c r="AK1871" s="197"/>
      <c r="AL1871" s="197"/>
      <c r="AM1871" s="197"/>
      <c r="AN1871" s="197"/>
      <c r="AO1871" s="197"/>
      <c r="AP1871" s="197"/>
    </row>
    <row r="1872" spans="28:42" x14ac:dyDescent="0.25">
      <c r="AB1872" s="196"/>
      <c r="AC1872" s="197"/>
      <c r="AD1872" s="197"/>
      <c r="AE1872" s="197"/>
      <c r="AF1872" s="197"/>
      <c r="AG1872" s="197"/>
      <c r="AH1872" s="197"/>
      <c r="AI1872" s="197"/>
      <c r="AJ1872" s="197"/>
      <c r="AK1872" s="197"/>
      <c r="AL1872" s="197"/>
      <c r="AM1872" s="197"/>
      <c r="AN1872" s="197"/>
      <c r="AO1872" s="197"/>
      <c r="AP1872" s="197"/>
    </row>
    <row r="1873" spans="28:42" x14ac:dyDescent="0.25">
      <c r="AB1873" s="196"/>
      <c r="AC1873" s="197"/>
      <c r="AD1873" s="197"/>
      <c r="AE1873" s="197"/>
      <c r="AF1873" s="197"/>
      <c r="AG1873" s="197"/>
      <c r="AH1873" s="197"/>
      <c r="AI1873" s="197"/>
      <c r="AJ1873" s="197"/>
      <c r="AK1873" s="197"/>
      <c r="AL1873" s="197"/>
      <c r="AM1873" s="197"/>
      <c r="AN1873" s="197"/>
      <c r="AO1873" s="197"/>
      <c r="AP1873" s="197"/>
    </row>
    <row r="1874" spans="28:42" x14ac:dyDescent="0.25">
      <c r="AB1874" s="196"/>
      <c r="AC1874" s="197"/>
      <c r="AD1874" s="197"/>
      <c r="AE1874" s="197"/>
      <c r="AF1874" s="197"/>
      <c r="AG1874" s="197"/>
      <c r="AH1874" s="197"/>
      <c r="AI1874" s="197"/>
      <c r="AJ1874" s="197"/>
      <c r="AK1874" s="197"/>
      <c r="AL1874" s="197"/>
      <c r="AM1874" s="197"/>
      <c r="AN1874" s="197"/>
      <c r="AO1874" s="197"/>
      <c r="AP1874" s="197"/>
    </row>
    <row r="1875" spans="28:42" x14ac:dyDescent="0.25">
      <c r="AB1875" s="196"/>
      <c r="AC1875" s="197"/>
      <c r="AD1875" s="197"/>
      <c r="AE1875" s="197"/>
      <c r="AF1875" s="197"/>
      <c r="AG1875" s="197"/>
      <c r="AH1875" s="197"/>
      <c r="AI1875" s="197"/>
      <c r="AJ1875" s="197"/>
      <c r="AK1875" s="197"/>
      <c r="AL1875" s="197"/>
      <c r="AM1875" s="197"/>
      <c r="AN1875" s="197"/>
      <c r="AO1875" s="197"/>
      <c r="AP1875" s="197"/>
    </row>
    <row r="1876" spans="28:42" x14ac:dyDescent="0.25">
      <c r="AB1876" s="196"/>
      <c r="AC1876" s="197"/>
      <c r="AD1876" s="197"/>
      <c r="AE1876" s="197"/>
      <c r="AF1876" s="197"/>
      <c r="AG1876" s="197"/>
      <c r="AH1876" s="197"/>
      <c r="AI1876" s="197"/>
      <c r="AJ1876" s="197"/>
      <c r="AK1876" s="197"/>
      <c r="AL1876" s="197"/>
      <c r="AM1876" s="197"/>
      <c r="AN1876" s="197"/>
      <c r="AO1876" s="197"/>
      <c r="AP1876" s="197"/>
    </row>
    <row r="1877" spans="28:42" x14ac:dyDescent="0.25">
      <c r="AB1877" s="196"/>
      <c r="AC1877" s="197"/>
      <c r="AD1877" s="197"/>
      <c r="AE1877" s="197"/>
      <c r="AF1877" s="197"/>
      <c r="AG1877" s="197"/>
      <c r="AH1877" s="197"/>
      <c r="AI1877" s="197"/>
      <c r="AJ1877" s="197"/>
      <c r="AK1877" s="197"/>
      <c r="AL1877" s="197"/>
      <c r="AM1877" s="197"/>
      <c r="AN1877" s="197"/>
      <c r="AO1877" s="197"/>
      <c r="AP1877" s="197"/>
    </row>
    <row r="1878" spans="28:42" x14ac:dyDescent="0.25">
      <c r="AB1878" s="196"/>
      <c r="AC1878" s="197"/>
      <c r="AD1878" s="197"/>
      <c r="AE1878" s="197"/>
      <c r="AF1878" s="197"/>
      <c r="AG1878" s="197"/>
      <c r="AH1878" s="197"/>
      <c r="AI1878" s="197"/>
      <c r="AJ1878" s="197"/>
      <c r="AK1878" s="197"/>
      <c r="AL1878" s="197"/>
      <c r="AM1878" s="197"/>
      <c r="AN1878" s="197"/>
      <c r="AO1878" s="197"/>
      <c r="AP1878" s="197"/>
    </row>
    <row r="1879" spans="28:42" x14ac:dyDescent="0.25">
      <c r="AB1879" s="196"/>
      <c r="AC1879" s="197"/>
      <c r="AD1879" s="197"/>
      <c r="AE1879" s="197"/>
      <c r="AF1879" s="197"/>
      <c r="AG1879" s="197"/>
      <c r="AH1879" s="197"/>
      <c r="AI1879" s="197"/>
      <c r="AJ1879" s="197"/>
      <c r="AK1879" s="197"/>
      <c r="AL1879" s="197"/>
      <c r="AM1879" s="197"/>
      <c r="AN1879" s="197"/>
      <c r="AO1879" s="197"/>
      <c r="AP1879" s="197"/>
    </row>
    <row r="1880" spans="28:42" x14ac:dyDescent="0.25">
      <c r="AB1880" s="196"/>
      <c r="AC1880" s="197"/>
      <c r="AD1880" s="197"/>
      <c r="AE1880" s="197"/>
      <c r="AF1880" s="197"/>
      <c r="AG1880" s="197"/>
      <c r="AH1880" s="197"/>
      <c r="AI1880" s="197"/>
      <c r="AJ1880" s="197"/>
      <c r="AK1880" s="197"/>
      <c r="AL1880" s="197"/>
      <c r="AM1880" s="197"/>
      <c r="AN1880" s="197"/>
      <c r="AO1880" s="197"/>
      <c r="AP1880" s="197"/>
    </row>
    <row r="1881" spans="28:42" x14ac:dyDescent="0.25">
      <c r="AB1881" s="196"/>
      <c r="AC1881" s="197"/>
      <c r="AD1881" s="197"/>
      <c r="AE1881" s="197"/>
      <c r="AF1881" s="197"/>
      <c r="AG1881" s="197"/>
      <c r="AH1881" s="197"/>
      <c r="AI1881" s="197"/>
      <c r="AJ1881" s="197"/>
      <c r="AK1881" s="197"/>
      <c r="AL1881" s="197"/>
      <c r="AM1881" s="197"/>
      <c r="AN1881" s="197"/>
      <c r="AO1881" s="197"/>
      <c r="AP1881" s="197"/>
    </row>
    <row r="1882" spans="28:42" x14ac:dyDescent="0.25">
      <c r="AB1882" s="196"/>
      <c r="AC1882" s="197"/>
      <c r="AD1882" s="197"/>
      <c r="AE1882" s="197"/>
      <c r="AF1882" s="197"/>
      <c r="AG1882" s="197"/>
      <c r="AH1882" s="197"/>
      <c r="AI1882" s="197"/>
      <c r="AJ1882" s="197"/>
      <c r="AK1882" s="197"/>
      <c r="AL1882" s="197"/>
      <c r="AM1882" s="197"/>
      <c r="AN1882" s="197"/>
      <c r="AO1882" s="197"/>
      <c r="AP1882" s="197"/>
    </row>
    <row r="1883" spans="28:42" x14ac:dyDescent="0.25">
      <c r="AB1883" s="196"/>
      <c r="AC1883" s="197"/>
      <c r="AD1883" s="197"/>
      <c r="AE1883" s="197"/>
      <c r="AF1883" s="197"/>
      <c r="AG1883" s="197"/>
      <c r="AH1883" s="197"/>
      <c r="AI1883" s="197"/>
      <c r="AJ1883" s="197"/>
      <c r="AK1883" s="197"/>
      <c r="AL1883" s="197"/>
      <c r="AM1883" s="197"/>
      <c r="AN1883" s="197"/>
      <c r="AO1883" s="197"/>
      <c r="AP1883" s="197"/>
    </row>
    <row r="1884" spans="28:42" x14ac:dyDescent="0.25">
      <c r="AB1884" s="196"/>
      <c r="AC1884" s="197"/>
      <c r="AD1884" s="197"/>
      <c r="AE1884" s="197"/>
      <c r="AF1884" s="197"/>
      <c r="AG1884" s="197"/>
      <c r="AH1884" s="197"/>
      <c r="AI1884" s="197"/>
      <c r="AJ1884" s="197"/>
      <c r="AK1884" s="197"/>
      <c r="AL1884" s="197"/>
      <c r="AM1884" s="197"/>
      <c r="AN1884" s="197"/>
      <c r="AO1884" s="197"/>
      <c r="AP1884" s="197"/>
    </row>
    <row r="1885" spans="28:42" x14ac:dyDescent="0.25">
      <c r="AB1885" s="196"/>
      <c r="AC1885" s="197"/>
      <c r="AD1885" s="197"/>
      <c r="AE1885" s="197"/>
      <c r="AF1885" s="197"/>
      <c r="AG1885" s="197"/>
      <c r="AH1885" s="197"/>
      <c r="AI1885" s="197"/>
      <c r="AJ1885" s="197"/>
      <c r="AK1885" s="197"/>
      <c r="AL1885" s="197"/>
      <c r="AM1885" s="197"/>
      <c r="AN1885" s="197"/>
      <c r="AO1885" s="197"/>
      <c r="AP1885" s="197"/>
    </row>
    <row r="1886" spans="28:42" x14ac:dyDescent="0.25">
      <c r="AB1886" s="196"/>
      <c r="AC1886" s="197"/>
      <c r="AD1886" s="197"/>
      <c r="AE1886" s="197"/>
      <c r="AF1886" s="197"/>
      <c r="AG1886" s="197"/>
      <c r="AH1886" s="197"/>
      <c r="AI1886" s="197"/>
      <c r="AJ1886" s="197"/>
      <c r="AK1886" s="197"/>
      <c r="AL1886" s="197"/>
      <c r="AM1886" s="197"/>
      <c r="AN1886" s="197"/>
      <c r="AO1886" s="197"/>
      <c r="AP1886" s="197"/>
    </row>
    <row r="1887" spans="28:42" x14ac:dyDescent="0.25">
      <c r="AB1887" s="196"/>
      <c r="AC1887" s="197"/>
      <c r="AD1887" s="197"/>
      <c r="AE1887" s="197"/>
      <c r="AF1887" s="197"/>
      <c r="AG1887" s="197"/>
      <c r="AH1887" s="197"/>
      <c r="AI1887" s="197"/>
      <c r="AJ1887" s="197"/>
      <c r="AK1887" s="197"/>
      <c r="AL1887" s="197"/>
      <c r="AM1887" s="197"/>
      <c r="AN1887" s="197"/>
      <c r="AO1887" s="197"/>
      <c r="AP1887" s="197"/>
    </row>
    <row r="1888" spans="28:42" x14ac:dyDescent="0.25">
      <c r="AB1888" s="196"/>
      <c r="AC1888" s="197"/>
      <c r="AD1888" s="197"/>
      <c r="AE1888" s="197"/>
      <c r="AF1888" s="197"/>
      <c r="AG1888" s="197"/>
      <c r="AH1888" s="197"/>
      <c r="AI1888" s="197"/>
      <c r="AJ1888" s="197"/>
      <c r="AK1888" s="197"/>
      <c r="AL1888" s="197"/>
      <c r="AM1888" s="197"/>
      <c r="AN1888" s="197"/>
      <c r="AO1888" s="197"/>
      <c r="AP1888" s="197"/>
    </row>
    <row r="1889" spans="28:42" x14ac:dyDescent="0.25">
      <c r="AB1889" s="196"/>
      <c r="AC1889" s="197"/>
      <c r="AD1889" s="197"/>
      <c r="AE1889" s="197"/>
      <c r="AF1889" s="197"/>
      <c r="AG1889" s="197"/>
      <c r="AH1889" s="197"/>
      <c r="AI1889" s="197"/>
      <c r="AJ1889" s="197"/>
      <c r="AK1889" s="197"/>
      <c r="AL1889" s="197"/>
      <c r="AM1889" s="197"/>
      <c r="AN1889" s="197"/>
      <c r="AO1889" s="197"/>
      <c r="AP1889" s="197"/>
    </row>
    <row r="1890" spans="28:42" x14ac:dyDescent="0.25">
      <c r="AB1890" s="196"/>
      <c r="AC1890" s="197"/>
      <c r="AD1890" s="197"/>
      <c r="AE1890" s="197"/>
      <c r="AF1890" s="197"/>
      <c r="AG1890" s="197"/>
      <c r="AH1890" s="197"/>
      <c r="AI1890" s="197"/>
      <c r="AJ1890" s="197"/>
      <c r="AK1890" s="197"/>
      <c r="AL1890" s="197"/>
      <c r="AM1890" s="197"/>
      <c r="AN1890" s="197"/>
      <c r="AO1890" s="197"/>
      <c r="AP1890" s="197"/>
    </row>
    <row r="1891" spans="28:42" x14ac:dyDescent="0.25">
      <c r="AB1891" s="196"/>
      <c r="AC1891" s="197"/>
      <c r="AD1891" s="197"/>
      <c r="AE1891" s="197"/>
      <c r="AF1891" s="197"/>
      <c r="AG1891" s="197"/>
      <c r="AH1891" s="197"/>
      <c r="AI1891" s="197"/>
      <c r="AJ1891" s="197"/>
      <c r="AK1891" s="197"/>
      <c r="AL1891" s="197"/>
      <c r="AM1891" s="197"/>
      <c r="AN1891" s="197"/>
      <c r="AO1891" s="197"/>
      <c r="AP1891" s="197"/>
    </row>
    <row r="1892" spans="28:42" x14ac:dyDescent="0.25">
      <c r="AB1892" s="196"/>
      <c r="AC1892" s="197"/>
      <c r="AD1892" s="197"/>
      <c r="AE1892" s="197"/>
      <c r="AF1892" s="197"/>
      <c r="AG1892" s="197"/>
      <c r="AH1892" s="197"/>
      <c r="AI1892" s="197"/>
      <c r="AJ1892" s="197"/>
      <c r="AK1892" s="197"/>
      <c r="AL1892" s="197"/>
      <c r="AM1892" s="197"/>
      <c r="AN1892" s="197"/>
      <c r="AO1892" s="197"/>
      <c r="AP1892" s="197"/>
    </row>
    <row r="1893" spans="28:42" x14ac:dyDescent="0.25">
      <c r="AB1893" s="196"/>
      <c r="AC1893" s="197"/>
      <c r="AD1893" s="197"/>
      <c r="AE1893" s="197"/>
      <c r="AF1893" s="197"/>
      <c r="AG1893" s="197"/>
      <c r="AH1893" s="197"/>
      <c r="AI1893" s="197"/>
      <c r="AJ1893" s="197"/>
      <c r="AK1893" s="197"/>
      <c r="AL1893" s="197"/>
      <c r="AM1893" s="197"/>
      <c r="AN1893" s="197"/>
      <c r="AO1893" s="197"/>
      <c r="AP1893" s="197"/>
    </row>
    <row r="1894" spans="28:42" x14ac:dyDescent="0.25">
      <c r="AB1894" s="196"/>
      <c r="AC1894" s="197"/>
      <c r="AD1894" s="197"/>
      <c r="AE1894" s="197"/>
      <c r="AF1894" s="197"/>
      <c r="AG1894" s="197"/>
      <c r="AH1894" s="197"/>
      <c r="AI1894" s="197"/>
      <c r="AJ1894" s="197"/>
      <c r="AK1894" s="197"/>
      <c r="AL1894" s="197"/>
      <c r="AM1894" s="197"/>
      <c r="AN1894" s="197"/>
      <c r="AO1894" s="197"/>
      <c r="AP1894" s="197"/>
    </row>
    <row r="1895" spans="28:42" x14ac:dyDescent="0.25">
      <c r="AB1895" s="196"/>
      <c r="AC1895" s="197"/>
      <c r="AD1895" s="197"/>
      <c r="AE1895" s="197"/>
      <c r="AF1895" s="197"/>
      <c r="AG1895" s="197"/>
      <c r="AH1895" s="197"/>
      <c r="AI1895" s="197"/>
      <c r="AJ1895" s="197"/>
      <c r="AK1895" s="197"/>
      <c r="AL1895" s="197"/>
      <c r="AM1895" s="197"/>
      <c r="AN1895" s="197"/>
      <c r="AO1895" s="197"/>
      <c r="AP1895" s="197"/>
    </row>
    <row r="1896" spans="28:42" x14ac:dyDescent="0.25">
      <c r="AB1896" s="196"/>
      <c r="AC1896" s="197"/>
      <c r="AD1896" s="197"/>
      <c r="AE1896" s="197"/>
      <c r="AF1896" s="197"/>
      <c r="AG1896" s="197"/>
      <c r="AH1896" s="197"/>
      <c r="AI1896" s="197"/>
      <c r="AJ1896" s="197"/>
      <c r="AK1896" s="197"/>
      <c r="AL1896" s="197"/>
      <c r="AM1896" s="197"/>
      <c r="AN1896" s="197"/>
      <c r="AO1896" s="197"/>
      <c r="AP1896" s="197"/>
    </row>
    <row r="1897" spans="28:42" x14ac:dyDescent="0.25">
      <c r="AB1897" s="196"/>
      <c r="AC1897" s="197"/>
      <c r="AD1897" s="197"/>
      <c r="AE1897" s="197"/>
      <c r="AF1897" s="197"/>
      <c r="AG1897" s="197"/>
      <c r="AH1897" s="197"/>
      <c r="AI1897" s="197"/>
      <c r="AJ1897" s="197"/>
      <c r="AK1897" s="197"/>
      <c r="AL1897" s="197"/>
      <c r="AM1897" s="197"/>
      <c r="AN1897" s="197"/>
      <c r="AO1897" s="197"/>
      <c r="AP1897" s="197"/>
    </row>
    <row r="1898" spans="28:42" x14ac:dyDescent="0.25">
      <c r="AB1898" s="196"/>
      <c r="AC1898" s="197"/>
      <c r="AD1898" s="197"/>
      <c r="AE1898" s="197"/>
      <c r="AF1898" s="197"/>
      <c r="AG1898" s="197"/>
      <c r="AH1898" s="197"/>
      <c r="AI1898" s="197"/>
      <c r="AJ1898" s="197"/>
      <c r="AK1898" s="197"/>
      <c r="AL1898" s="197"/>
      <c r="AM1898" s="197"/>
      <c r="AN1898" s="197"/>
      <c r="AO1898" s="197"/>
      <c r="AP1898" s="197"/>
    </row>
    <row r="1899" spans="28:42" x14ac:dyDescent="0.25">
      <c r="AB1899" s="196"/>
      <c r="AC1899" s="197"/>
      <c r="AD1899" s="197"/>
      <c r="AE1899" s="197"/>
      <c r="AF1899" s="197"/>
      <c r="AG1899" s="197"/>
      <c r="AH1899" s="197"/>
      <c r="AI1899" s="197"/>
      <c r="AJ1899" s="197"/>
      <c r="AK1899" s="197"/>
      <c r="AL1899" s="197"/>
      <c r="AM1899" s="197"/>
      <c r="AN1899" s="197"/>
      <c r="AO1899" s="197"/>
      <c r="AP1899" s="197"/>
    </row>
    <row r="1900" spans="28:42" x14ac:dyDescent="0.25">
      <c r="AB1900" s="196"/>
      <c r="AC1900" s="197"/>
      <c r="AD1900" s="197"/>
      <c r="AE1900" s="197"/>
      <c r="AF1900" s="197"/>
      <c r="AG1900" s="197"/>
      <c r="AH1900" s="197"/>
      <c r="AI1900" s="197"/>
      <c r="AJ1900" s="197"/>
      <c r="AK1900" s="197"/>
      <c r="AL1900" s="197"/>
      <c r="AM1900" s="197"/>
      <c r="AN1900" s="197"/>
      <c r="AO1900" s="197"/>
      <c r="AP1900" s="197"/>
    </row>
    <row r="1901" spans="28:42" x14ac:dyDescent="0.25">
      <c r="AB1901" s="196"/>
      <c r="AC1901" s="197"/>
      <c r="AD1901" s="197"/>
      <c r="AE1901" s="197"/>
      <c r="AF1901" s="197"/>
      <c r="AG1901" s="197"/>
      <c r="AH1901" s="197"/>
      <c r="AI1901" s="197"/>
      <c r="AJ1901" s="197"/>
      <c r="AK1901" s="197"/>
      <c r="AL1901" s="197"/>
      <c r="AM1901" s="197"/>
      <c r="AN1901" s="197"/>
      <c r="AO1901" s="197"/>
      <c r="AP1901" s="197"/>
    </row>
    <row r="1902" spans="28:42" x14ac:dyDescent="0.25">
      <c r="AB1902" s="196"/>
      <c r="AC1902" s="197"/>
      <c r="AD1902" s="197"/>
      <c r="AE1902" s="197"/>
      <c r="AF1902" s="197"/>
      <c r="AG1902" s="197"/>
      <c r="AH1902" s="197"/>
      <c r="AI1902" s="197"/>
      <c r="AJ1902" s="197"/>
      <c r="AK1902" s="197"/>
      <c r="AL1902" s="197"/>
      <c r="AM1902" s="197"/>
      <c r="AN1902" s="197"/>
      <c r="AO1902" s="197"/>
      <c r="AP1902" s="197"/>
    </row>
    <row r="1903" spans="28:42" x14ac:dyDescent="0.25">
      <c r="AB1903" s="196"/>
      <c r="AC1903" s="197"/>
      <c r="AD1903" s="197"/>
      <c r="AE1903" s="197"/>
      <c r="AF1903" s="197"/>
      <c r="AG1903" s="197"/>
      <c r="AH1903" s="197"/>
      <c r="AI1903" s="197"/>
      <c r="AJ1903" s="197"/>
      <c r="AK1903" s="197"/>
      <c r="AL1903" s="197"/>
      <c r="AM1903" s="197"/>
      <c r="AN1903" s="197"/>
      <c r="AO1903" s="197"/>
      <c r="AP1903" s="197"/>
    </row>
    <row r="1904" spans="28:42" x14ac:dyDescent="0.25">
      <c r="AB1904" s="196"/>
      <c r="AC1904" s="197"/>
      <c r="AD1904" s="197"/>
      <c r="AE1904" s="197"/>
      <c r="AF1904" s="197"/>
      <c r="AG1904" s="197"/>
      <c r="AH1904" s="197"/>
      <c r="AI1904" s="197"/>
      <c r="AJ1904" s="197"/>
      <c r="AK1904" s="197"/>
      <c r="AL1904" s="197"/>
      <c r="AM1904" s="197"/>
      <c r="AN1904" s="197"/>
      <c r="AO1904" s="197"/>
      <c r="AP1904" s="197"/>
    </row>
    <row r="1905" spans="28:42" x14ac:dyDescent="0.25">
      <c r="AB1905" s="196"/>
      <c r="AC1905" s="197"/>
      <c r="AD1905" s="197"/>
      <c r="AE1905" s="197"/>
      <c r="AF1905" s="197"/>
      <c r="AG1905" s="197"/>
      <c r="AH1905" s="197"/>
      <c r="AI1905" s="197"/>
      <c r="AJ1905" s="197"/>
      <c r="AK1905" s="197"/>
      <c r="AL1905" s="197"/>
      <c r="AM1905" s="197"/>
      <c r="AN1905" s="197"/>
      <c r="AO1905" s="197"/>
      <c r="AP1905" s="197"/>
    </row>
    <row r="1906" spans="28:42" x14ac:dyDescent="0.25">
      <c r="AB1906" s="196"/>
      <c r="AC1906" s="197"/>
      <c r="AD1906" s="197"/>
      <c r="AE1906" s="197"/>
      <c r="AF1906" s="197"/>
      <c r="AG1906" s="197"/>
      <c r="AH1906" s="197"/>
      <c r="AI1906" s="197"/>
      <c r="AJ1906" s="197"/>
      <c r="AK1906" s="197"/>
      <c r="AL1906" s="197"/>
      <c r="AM1906" s="197"/>
      <c r="AN1906" s="197"/>
      <c r="AO1906" s="197"/>
      <c r="AP1906" s="197"/>
    </row>
    <row r="1907" spans="28:42" x14ac:dyDescent="0.25">
      <c r="AB1907" s="196"/>
      <c r="AC1907" s="197"/>
      <c r="AD1907" s="197"/>
      <c r="AE1907" s="197"/>
      <c r="AF1907" s="197"/>
      <c r="AG1907" s="197"/>
      <c r="AH1907" s="197"/>
      <c r="AI1907" s="197"/>
      <c r="AJ1907" s="197"/>
      <c r="AK1907" s="197"/>
      <c r="AL1907" s="197"/>
      <c r="AM1907" s="197"/>
      <c r="AN1907" s="197"/>
      <c r="AO1907" s="197"/>
      <c r="AP1907" s="197"/>
    </row>
    <row r="1908" spans="28:42" x14ac:dyDescent="0.25">
      <c r="AB1908" s="196"/>
      <c r="AC1908" s="197"/>
      <c r="AD1908" s="197"/>
      <c r="AE1908" s="197"/>
      <c r="AF1908" s="197"/>
      <c r="AG1908" s="197"/>
      <c r="AH1908" s="197"/>
      <c r="AI1908" s="197"/>
      <c r="AJ1908" s="197"/>
      <c r="AK1908" s="197"/>
      <c r="AL1908" s="197"/>
      <c r="AM1908" s="197"/>
      <c r="AN1908" s="197"/>
      <c r="AO1908" s="197"/>
      <c r="AP1908" s="197"/>
    </row>
    <row r="1909" spans="28:42" x14ac:dyDescent="0.25">
      <c r="AB1909" s="196"/>
      <c r="AC1909" s="197"/>
      <c r="AD1909" s="197"/>
      <c r="AE1909" s="197"/>
      <c r="AF1909" s="197"/>
      <c r="AG1909" s="197"/>
      <c r="AH1909" s="197"/>
      <c r="AI1909" s="197"/>
      <c r="AJ1909" s="197"/>
      <c r="AK1909" s="197"/>
      <c r="AL1909" s="197"/>
      <c r="AM1909" s="197"/>
      <c r="AN1909" s="197"/>
      <c r="AO1909" s="197"/>
      <c r="AP1909" s="197"/>
    </row>
    <row r="1910" spans="28:42" x14ac:dyDescent="0.25">
      <c r="AB1910" s="196"/>
      <c r="AC1910" s="197"/>
      <c r="AD1910" s="197"/>
      <c r="AE1910" s="197"/>
      <c r="AF1910" s="197"/>
      <c r="AG1910" s="197"/>
      <c r="AH1910" s="197"/>
      <c r="AI1910" s="197"/>
      <c r="AJ1910" s="197"/>
      <c r="AK1910" s="197"/>
      <c r="AL1910" s="197"/>
      <c r="AM1910" s="197"/>
      <c r="AN1910" s="197"/>
      <c r="AO1910" s="197"/>
      <c r="AP1910" s="197"/>
    </row>
    <row r="1911" spans="28:42" x14ac:dyDescent="0.25">
      <c r="AB1911" s="196"/>
      <c r="AC1911" s="197"/>
      <c r="AD1911" s="197"/>
      <c r="AE1911" s="197"/>
      <c r="AF1911" s="197"/>
      <c r="AG1911" s="197"/>
      <c r="AH1911" s="197"/>
      <c r="AI1911" s="197"/>
      <c r="AJ1911" s="197"/>
      <c r="AK1911" s="197"/>
      <c r="AL1911" s="197"/>
      <c r="AM1911" s="197"/>
      <c r="AN1911" s="197"/>
      <c r="AO1911" s="197"/>
      <c r="AP1911" s="197"/>
    </row>
    <row r="1912" spans="28:42" x14ac:dyDescent="0.25">
      <c r="AB1912" s="196"/>
      <c r="AC1912" s="197"/>
      <c r="AD1912" s="197"/>
      <c r="AE1912" s="197"/>
      <c r="AF1912" s="197"/>
      <c r="AG1912" s="197"/>
      <c r="AH1912" s="197"/>
      <c r="AI1912" s="197"/>
      <c r="AJ1912" s="197"/>
      <c r="AK1912" s="197"/>
      <c r="AL1912" s="197"/>
      <c r="AM1912" s="197"/>
      <c r="AN1912" s="197"/>
      <c r="AO1912" s="197"/>
      <c r="AP1912" s="197"/>
    </row>
    <row r="1913" spans="28:42" x14ac:dyDescent="0.25">
      <c r="AB1913" s="196"/>
      <c r="AC1913" s="197"/>
      <c r="AD1913" s="197"/>
      <c r="AE1913" s="197"/>
      <c r="AF1913" s="197"/>
      <c r="AG1913" s="197"/>
      <c r="AH1913" s="197"/>
      <c r="AI1913" s="197"/>
      <c r="AJ1913" s="197"/>
      <c r="AK1913" s="197"/>
      <c r="AL1913" s="197"/>
      <c r="AM1913" s="197"/>
      <c r="AN1913" s="197"/>
      <c r="AO1913" s="197"/>
      <c r="AP1913" s="197"/>
    </row>
    <row r="1914" spans="28:42" x14ac:dyDescent="0.25">
      <c r="AB1914" s="196"/>
      <c r="AC1914" s="197"/>
      <c r="AD1914" s="197"/>
      <c r="AE1914" s="197"/>
      <c r="AF1914" s="197"/>
      <c r="AG1914" s="197"/>
      <c r="AH1914" s="197"/>
      <c r="AI1914" s="197"/>
      <c r="AJ1914" s="197"/>
      <c r="AK1914" s="197"/>
      <c r="AL1914" s="197"/>
      <c r="AM1914" s="197"/>
      <c r="AN1914" s="197"/>
      <c r="AO1914" s="197"/>
      <c r="AP1914" s="197"/>
    </row>
    <row r="1915" spans="28:42" x14ac:dyDescent="0.25">
      <c r="AB1915" s="196"/>
      <c r="AC1915" s="197"/>
      <c r="AD1915" s="197"/>
      <c r="AE1915" s="197"/>
      <c r="AF1915" s="197"/>
      <c r="AG1915" s="197"/>
      <c r="AH1915" s="197"/>
      <c r="AI1915" s="197"/>
      <c r="AJ1915" s="197"/>
      <c r="AK1915" s="197"/>
      <c r="AL1915" s="197"/>
      <c r="AM1915" s="197"/>
      <c r="AN1915" s="197"/>
      <c r="AO1915" s="197"/>
      <c r="AP1915" s="197"/>
    </row>
    <row r="1916" spans="28:42" x14ac:dyDescent="0.25">
      <c r="AB1916" s="196"/>
      <c r="AC1916" s="197"/>
      <c r="AD1916" s="197"/>
      <c r="AE1916" s="197"/>
      <c r="AF1916" s="197"/>
      <c r="AG1916" s="197"/>
      <c r="AH1916" s="197"/>
      <c r="AI1916" s="197"/>
      <c r="AJ1916" s="197"/>
      <c r="AK1916" s="197"/>
      <c r="AL1916" s="197"/>
      <c r="AM1916" s="197"/>
      <c r="AN1916" s="197"/>
      <c r="AO1916" s="197"/>
      <c r="AP1916" s="197"/>
    </row>
    <row r="1917" spans="28:42" x14ac:dyDescent="0.25">
      <c r="AB1917" s="196"/>
      <c r="AC1917" s="197"/>
      <c r="AD1917" s="197"/>
      <c r="AE1917" s="197"/>
      <c r="AF1917" s="197"/>
      <c r="AG1917" s="197"/>
      <c r="AH1917" s="197"/>
      <c r="AI1917" s="197"/>
      <c r="AJ1917" s="197"/>
      <c r="AK1917" s="197"/>
      <c r="AL1917" s="197"/>
      <c r="AM1917" s="197"/>
      <c r="AN1917" s="197"/>
      <c r="AO1917" s="197"/>
      <c r="AP1917" s="197"/>
    </row>
    <row r="1918" spans="28:42" x14ac:dyDescent="0.25">
      <c r="AB1918" s="196"/>
      <c r="AC1918" s="197"/>
      <c r="AD1918" s="197"/>
      <c r="AE1918" s="197"/>
      <c r="AF1918" s="197"/>
      <c r="AG1918" s="197"/>
      <c r="AH1918" s="197"/>
      <c r="AI1918" s="197"/>
      <c r="AJ1918" s="197"/>
      <c r="AK1918" s="197"/>
      <c r="AL1918" s="197"/>
      <c r="AM1918" s="197"/>
      <c r="AN1918" s="197"/>
      <c r="AO1918" s="197"/>
      <c r="AP1918" s="197"/>
    </row>
    <row r="1919" spans="28:42" x14ac:dyDescent="0.25">
      <c r="AB1919" s="196"/>
      <c r="AC1919" s="197"/>
      <c r="AD1919" s="197"/>
      <c r="AE1919" s="197"/>
      <c r="AF1919" s="197"/>
      <c r="AG1919" s="197"/>
      <c r="AH1919" s="197"/>
      <c r="AI1919" s="197"/>
      <c r="AJ1919" s="197"/>
      <c r="AK1919" s="197"/>
      <c r="AL1919" s="197"/>
      <c r="AM1919" s="197"/>
      <c r="AN1919" s="197"/>
      <c r="AO1919" s="197"/>
      <c r="AP1919" s="197"/>
    </row>
    <row r="1920" spans="28:42" x14ac:dyDescent="0.25">
      <c r="AB1920" s="196"/>
      <c r="AC1920" s="197"/>
      <c r="AD1920" s="197"/>
      <c r="AE1920" s="197"/>
      <c r="AF1920" s="197"/>
      <c r="AG1920" s="197"/>
      <c r="AH1920" s="197"/>
      <c r="AI1920" s="197"/>
      <c r="AJ1920" s="197"/>
      <c r="AK1920" s="197"/>
      <c r="AL1920" s="197"/>
      <c r="AM1920" s="197"/>
      <c r="AN1920" s="197"/>
      <c r="AO1920" s="197"/>
      <c r="AP1920" s="197"/>
    </row>
    <row r="1921" spans="28:42" x14ac:dyDescent="0.25">
      <c r="AB1921" s="196"/>
      <c r="AC1921" s="197"/>
      <c r="AD1921" s="197"/>
      <c r="AE1921" s="197"/>
      <c r="AF1921" s="197"/>
      <c r="AG1921" s="197"/>
      <c r="AH1921" s="197"/>
      <c r="AI1921" s="197"/>
      <c r="AJ1921" s="197"/>
      <c r="AK1921" s="197"/>
      <c r="AL1921" s="197"/>
      <c r="AM1921" s="197"/>
      <c r="AN1921" s="197"/>
      <c r="AO1921" s="197"/>
      <c r="AP1921" s="197"/>
    </row>
    <row r="1922" spans="28:42" x14ac:dyDescent="0.25">
      <c r="AB1922" s="196"/>
      <c r="AC1922" s="197"/>
      <c r="AD1922" s="197"/>
      <c r="AE1922" s="197"/>
      <c r="AF1922" s="197"/>
      <c r="AG1922" s="197"/>
      <c r="AH1922" s="197"/>
      <c r="AI1922" s="197"/>
      <c r="AJ1922" s="197"/>
      <c r="AK1922" s="197"/>
      <c r="AL1922" s="197"/>
      <c r="AM1922" s="197"/>
      <c r="AN1922" s="197"/>
      <c r="AO1922" s="197"/>
      <c r="AP1922" s="197"/>
    </row>
    <row r="1923" spans="28:42" x14ac:dyDescent="0.25">
      <c r="AB1923" s="196"/>
      <c r="AC1923" s="197"/>
      <c r="AD1923" s="197"/>
      <c r="AE1923" s="197"/>
      <c r="AF1923" s="197"/>
      <c r="AG1923" s="197"/>
      <c r="AH1923" s="197"/>
      <c r="AI1923" s="197"/>
      <c r="AJ1923" s="197"/>
      <c r="AK1923" s="197"/>
      <c r="AL1923" s="197"/>
      <c r="AM1923" s="197"/>
      <c r="AN1923" s="197"/>
      <c r="AO1923" s="197"/>
      <c r="AP1923" s="197"/>
    </row>
    <row r="1924" spans="28:42" x14ac:dyDescent="0.25">
      <c r="AB1924" s="196"/>
      <c r="AC1924" s="197"/>
      <c r="AD1924" s="197"/>
      <c r="AE1924" s="197"/>
      <c r="AF1924" s="197"/>
      <c r="AG1924" s="197"/>
      <c r="AH1924" s="197"/>
      <c r="AI1924" s="197"/>
      <c r="AJ1924" s="197"/>
      <c r="AK1924" s="197"/>
      <c r="AL1924" s="197"/>
      <c r="AM1924" s="197"/>
      <c r="AN1924" s="197"/>
      <c r="AO1924" s="197"/>
      <c r="AP1924" s="197"/>
    </row>
    <row r="1925" spans="28:42" x14ac:dyDescent="0.25">
      <c r="AB1925" s="196"/>
      <c r="AC1925" s="197"/>
      <c r="AD1925" s="197"/>
      <c r="AE1925" s="197"/>
      <c r="AF1925" s="197"/>
      <c r="AG1925" s="197"/>
      <c r="AH1925" s="197"/>
      <c r="AI1925" s="197"/>
      <c r="AJ1925" s="197"/>
      <c r="AK1925" s="197"/>
      <c r="AL1925" s="197"/>
      <c r="AM1925" s="197"/>
      <c r="AN1925" s="197"/>
      <c r="AO1925" s="197"/>
      <c r="AP1925" s="197"/>
    </row>
    <row r="1926" spans="28:42" x14ac:dyDescent="0.25">
      <c r="AB1926" s="196"/>
      <c r="AC1926" s="197"/>
      <c r="AD1926" s="197"/>
      <c r="AE1926" s="197"/>
      <c r="AF1926" s="197"/>
      <c r="AG1926" s="197"/>
      <c r="AH1926" s="197"/>
      <c r="AI1926" s="197"/>
      <c r="AJ1926" s="197"/>
      <c r="AK1926" s="197"/>
      <c r="AL1926" s="197"/>
      <c r="AM1926" s="197"/>
      <c r="AN1926" s="197"/>
      <c r="AO1926" s="197"/>
      <c r="AP1926" s="197"/>
    </row>
    <row r="1927" spans="28:42" x14ac:dyDescent="0.25">
      <c r="AB1927" s="196"/>
      <c r="AC1927" s="197"/>
      <c r="AD1927" s="197"/>
      <c r="AE1927" s="197"/>
      <c r="AF1927" s="197"/>
      <c r="AG1927" s="197"/>
      <c r="AH1927" s="197"/>
      <c r="AI1927" s="197"/>
      <c r="AJ1927" s="197"/>
      <c r="AK1927" s="197"/>
      <c r="AL1927" s="197"/>
      <c r="AM1927" s="197"/>
      <c r="AN1927" s="197"/>
      <c r="AO1927" s="197"/>
      <c r="AP1927" s="197"/>
    </row>
    <row r="1928" spans="28:42" x14ac:dyDescent="0.25">
      <c r="AB1928" s="196"/>
      <c r="AC1928" s="197"/>
      <c r="AD1928" s="197"/>
      <c r="AE1928" s="197"/>
      <c r="AF1928" s="197"/>
      <c r="AG1928" s="197"/>
      <c r="AH1928" s="197"/>
      <c r="AI1928" s="197"/>
      <c r="AJ1928" s="197"/>
      <c r="AK1928" s="197"/>
      <c r="AL1928" s="197"/>
      <c r="AM1928" s="197"/>
      <c r="AN1928" s="197"/>
      <c r="AO1928" s="197"/>
      <c r="AP1928" s="197"/>
    </row>
    <row r="1929" spans="28:42" x14ac:dyDescent="0.25">
      <c r="AB1929" s="196"/>
      <c r="AC1929" s="197"/>
      <c r="AD1929" s="197"/>
      <c r="AE1929" s="197"/>
      <c r="AF1929" s="197"/>
      <c r="AG1929" s="197"/>
      <c r="AH1929" s="197"/>
      <c r="AI1929" s="197"/>
      <c r="AJ1929" s="197"/>
      <c r="AK1929" s="197"/>
      <c r="AL1929" s="197"/>
      <c r="AM1929" s="197"/>
      <c r="AN1929" s="197"/>
      <c r="AO1929" s="197"/>
      <c r="AP1929" s="197"/>
    </row>
    <row r="1930" spans="28:42" x14ac:dyDescent="0.25">
      <c r="AB1930" s="196"/>
      <c r="AC1930" s="197"/>
      <c r="AD1930" s="197"/>
      <c r="AE1930" s="197"/>
      <c r="AF1930" s="197"/>
      <c r="AG1930" s="197"/>
      <c r="AH1930" s="197"/>
      <c r="AI1930" s="197"/>
      <c r="AJ1930" s="197"/>
      <c r="AK1930" s="197"/>
      <c r="AL1930" s="197"/>
      <c r="AM1930" s="197"/>
      <c r="AN1930" s="197"/>
      <c r="AO1930" s="197"/>
      <c r="AP1930" s="197"/>
    </row>
    <row r="1931" spans="28:42" x14ac:dyDescent="0.25">
      <c r="AB1931" s="196"/>
      <c r="AC1931" s="197"/>
      <c r="AD1931" s="197"/>
      <c r="AE1931" s="197"/>
      <c r="AF1931" s="197"/>
      <c r="AG1931" s="197"/>
      <c r="AH1931" s="197"/>
      <c r="AI1931" s="197"/>
      <c r="AJ1931" s="197"/>
      <c r="AK1931" s="197"/>
      <c r="AL1931" s="197"/>
      <c r="AM1931" s="197"/>
      <c r="AN1931" s="197"/>
      <c r="AO1931" s="197"/>
      <c r="AP1931" s="197"/>
    </row>
    <row r="1932" spans="28:42" x14ac:dyDescent="0.25">
      <c r="AB1932" s="196"/>
      <c r="AC1932" s="197"/>
      <c r="AD1932" s="197"/>
      <c r="AE1932" s="197"/>
      <c r="AF1932" s="197"/>
      <c r="AG1932" s="197"/>
      <c r="AH1932" s="197"/>
      <c r="AI1932" s="197"/>
      <c r="AJ1932" s="197"/>
      <c r="AK1932" s="197"/>
      <c r="AL1932" s="197"/>
      <c r="AM1932" s="197"/>
      <c r="AN1932" s="197"/>
      <c r="AO1932" s="197"/>
      <c r="AP1932" s="197"/>
    </row>
    <row r="1933" spans="28:42" x14ac:dyDescent="0.25">
      <c r="AB1933" s="196"/>
      <c r="AC1933" s="197"/>
      <c r="AD1933" s="197"/>
      <c r="AE1933" s="197"/>
      <c r="AF1933" s="197"/>
      <c r="AG1933" s="197"/>
      <c r="AH1933" s="197"/>
      <c r="AI1933" s="197"/>
      <c r="AJ1933" s="197"/>
      <c r="AK1933" s="197"/>
      <c r="AL1933" s="197"/>
      <c r="AM1933" s="197"/>
      <c r="AN1933" s="197"/>
      <c r="AO1933" s="197"/>
      <c r="AP1933" s="197"/>
    </row>
    <row r="1934" spans="28:42" x14ac:dyDescent="0.25">
      <c r="AB1934" s="196"/>
      <c r="AC1934" s="197"/>
      <c r="AD1934" s="197"/>
      <c r="AE1934" s="197"/>
      <c r="AF1934" s="197"/>
      <c r="AG1934" s="197"/>
      <c r="AH1934" s="197"/>
      <c r="AI1934" s="197"/>
      <c r="AJ1934" s="197"/>
      <c r="AK1934" s="197"/>
      <c r="AL1934" s="197"/>
      <c r="AM1934" s="197"/>
      <c r="AN1934" s="197"/>
      <c r="AO1934" s="197"/>
      <c r="AP1934" s="197"/>
    </row>
    <row r="1935" spans="28:42" x14ac:dyDescent="0.25">
      <c r="AB1935" s="196"/>
      <c r="AC1935" s="197"/>
      <c r="AD1935" s="197"/>
      <c r="AE1935" s="197"/>
      <c r="AF1935" s="197"/>
      <c r="AG1935" s="197"/>
      <c r="AH1935" s="197"/>
      <c r="AI1935" s="197"/>
      <c r="AJ1935" s="197"/>
      <c r="AK1935" s="197"/>
      <c r="AL1935" s="197"/>
      <c r="AM1935" s="197"/>
      <c r="AN1935" s="197"/>
      <c r="AO1935" s="197"/>
      <c r="AP1935" s="197"/>
    </row>
    <row r="1936" spans="28:42" x14ac:dyDescent="0.25">
      <c r="AB1936" s="196"/>
      <c r="AC1936" s="197"/>
      <c r="AD1936" s="197"/>
      <c r="AE1936" s="197"/>
      <c r="AF1936" s="197"/>
      <c r="AG1936" s="197"/>
      <c r="AH1936" s="197"/>
      <c r="AI1936" s="197"/>
      <c r="AJ1936" s="197"/>
      <c r="AK1936" s="197"/>
      <c r="AL1936" s="197"/>
      <c r="AM1936" s="197"/>
      <c r="AN1936" s="197"/>
      <c r="AO1936" s="197"/>
      <c r="AP1936" s="197"/>
    </row>
    <row r="1937" spans="28:42" x14ac:dyDescent="0.25">
      <c r="AB1937" s="196"/>
      <c r="AC1937" s="197"/>
      <c r="AD1937" s="197"/>
      <c r="AE1937" s="197"/>
      <c r="AF1937" s="197"/>
      <c r="AG1937" s="197"/>
      <c r="AH1937" s="197"/>
      <c r="AI1937" s="197"/>
      <c r="AJ1937" s="197"/>
      <c r="AK1937" s="197"/>
      <c r="AL1937" s="197"/>
      <c r="AM1937" s="197"/>
      <c r="AN1937" s="197"/>
      <c r="AO1937" s="197"/>
      <c r="AP1937" s="197"/>
    </row>
    <row r="1938" spans="28:42" x14ac:dyDescent="0.25">
      <c r="AB1938" s="196"/>
      <c r="AC1938" s="197"/>
      <c r="AD1938" s="197"/>
      <c r="AE1938" s="197"/>
      <c r="AF1938" s="197"/>
      <c r="AG1938" s="197"/>
      <c r="AH1938" s="197"/>
      <c r="AI1938" s="197"/>
      <c r="AJ1938" s="197"/>
      <c r="AK1938" s="197"/>
      <c r="AL1938" s="197"/>
      <c r="AM1938" s="197"/>
      <c r="AN1938" s="197"/>
      <c r="AO1938" s="197"/>
      <c r="AP1938" s="197"/>
    </row>
    <row r="1939" spans="28:42" x14ac:dyDescent="0.25">
      <c r="AB1939" s="196"/>
      <c r="AC1939" s="197"/>
      <c r="AD1939" s="197"/>
      <c r="AE1939" s="197"/>
      <c r="AF1939" s="197"/>
      <c r="AG1939" s="197"/>
      <c r="AH1939" s="197"/>
      <c r="AI1939" s="197"/>
      <c r="AJ1939" s="197"/>
      <c r="AK1939" s="197"/>
      <c r="AL1939" s="197"/>
      <c r="AM1939" s="197"/>
      <c r="AN1939" s="197"/>
      <c r="AO1939" s="197"/>
      <c r="AP1939" s="197"/>
    </row>
    <row r="1940" spans="28:42" x14ac:dyDescent="0.25">
      <c r="AB1940" s="196"/>
      <c r="AC1940" s="197"/>
      <c r="AD1940" s="197"/>
      <c r="AE1940" s="197"/>
      <c r="AF1940" s="197"/>
      <c r="AG1940" s="197"/>
      <c r="AH1940" s="197"/>
      <c r="AI1940" s="197"/>
      <c r="AJ1940" s="197"/>
      <c r="AK1940" s="197"/>
      <c r="AL1940" s="197"/>
      <c r="AM1940" s="197"/>
      <c r="AN1940" s="197"/>
      <c r="AO1940" s="197"/>
      <c r="AP1940" s="197"/>
    </row>
    <row r="1941" spans="28:42" x14ac:dyDescent="0.25">
      <c r="AB1941" s="196"/>
      <c r="AC1941" s="197"/>
      <c r="AD1941" s="197"/>
      <c r="AE1941" s="197"/>
      <c r="AF1941" s="197"/>
      <c r="AG1941" s="197"/>
      <c r="AH1941" s="197"/>
      <c r="AI1941" s="197"/>
      <c r="AJ1941" s="197"/>
      <c r="AK1941" s="197"/>
      <c r="AL1941" s="197"/>
      <c r="AM1941" s="197"/>
      <c r="AN1941" s="197"/>
      <c r="AO1941" s="197"/>
      <c r="AP1941" s="197"/>
    </row>
    <row r="1942" spans="28:42" x14ac:dyDescent="0.25">
      <c r="AB1942" s="196"/>
      <c r="AC1942" s="197"/>
      <c r="AD1942" s="197"/>
      <c r="AE1942" s="197"/>
      <c r="AF1942" s="197"/>
      <c r="AG1942" s="197"/>
      <c r="AH1942" s="197"/>
      <c r="AI1942" s="197"/>
      <c r="AJ1942" s="197"/>
      <c r="AK1942" s="197"/>
      <c r="AL1942" s="197"/>
      <c r="AM1942" s="197"/>
      <c r="AN1942" s="197"/>
      <c r="AO1942" s="197"/>
      <c r="AP1942" s="197"/>
    </row>
    <row r="1943" spans="28:42" x14ac:dyDescent="0.25">
      <c r="AB1943" s="196"/>
      <c r="AC1943" s="197"/>
      <c r="AD1943" s="197"/>
      <c r="AE1943" s="197"/>
      <c r="AF1943" s="197"/>
      <c r="AG1943" s="197"/>
      <c r="AH1943" s="197"/>
      <c r="AI1943" s="197"/>
      <c r="AJ1943" s="197"/>
      <c r="AK1943" s="197"/>
      <c r="AL1943" s="197"/>
      <c r="AM1943" s="197"/>
      <c r="AN1943" s="197"/>
      <c r="AO1943" s="197"/>
      <c r="AP1943" s="197"/>
    </row>
    <row r="1944" spans="28:42" x14ac:dyDescent="0.25">
      <c r="AB1944" s="196"/>
      <c r="AC1944" s="197"/>
      <c r="AD1944" s="197"/>
      <c r="AE1944" s="197"/>
      <c r="AF1944" s="197"/>
      <c r="AG1944" s="197"/>
      <c r="AH1944" s="197"/>
      <c r="AI1944" s="197"/>
      <c r="AJ1944" s="197"/>
      <c r="AK1944" s="197"/>
      <c r="AL1944" s="197"/>
      <c r="AM1944" s="197"/>
      <c r="AN1944" s="197"/>
      <c r="AO1944" s="197"/>
      <c r="AP1944" s="197"/>
    </row>
    <row r="1945" spans="28:42" x14ac:dyDescent="0.25">
      <c r="AB1945" s="196"/>
      <c r="AC1945" s="197"/>
      <c r="AD1945" s="197"/>
      <c r="AE1945" s="197"/>
      <c r="AF1945" s="197"/>
      <c r="AG1945" s="197"/>
      <c r="AH1945" s="197"/>
      <c r="AI1945" s="197"/>
      <c r="AJ1945" s="197"/>
      <c r="AK1945" s="197"/>
      <c r="AL1945" s="197"/>
      <c r="AM1945" s="197"/>
      <c r="AN1945" s="197"/>
      <c r="AO1945" s="197"/>
      <c r="AP1945" s="197"/>
    </row>
    <row r="1946" spans="28:42" x14ac:dyDescent="0.25">
      <c r="AB1946" s="196"/>
      <c r="AC1946" s="197"/>
      <c r="AD1946" s="197"/>
      <c r="AE1946" s="197"/>
      <c r="AF1946" s="197"/>
      <c r="AG1946" s="197"/>
      <c r="AH1946" s="197"/>
      <c r="AI1946" s="197"/>
      <c r="AJ1946" s="197"/>
      <c r="AK1946" s="197"/>
      <c r="AL1946" s="197"/>
      <c r="AM1946" s="197"/>
      <c r="AN1946" s="197"/>
      <c r="AO1946" s="197"/>
      <c r="AP1946" s="197"/>
    </row>
    <row r="1947" spans="28:42" x14ac:dyDescent="0.25">
      <c r="AB1947" s="196"/>
      <c r="AC1947" s="197"/>
      <c r="AD1947" s="197"/>
      <c r="AE1947" s="197"/>
      <c r="AF1947" s="197"/>
      <c r="AG1947" s="197"/>
      <c r="AH1947" s="197"/>
      <c r="AI1947" s="197"/>
      <c r="AJ1947" s="197"/>
      <c r="AK1947" s="197"/>
      <c r="AL1947" s="197"/>
      <c r="AM1947" s="197"/>
      <c r="AN1947" s="197"/>
      <c r="AO1947" s="197"/>
      <c r="AP1947" s="197"/>
    </row>
    <row r="1948" spans="28:42" x14ac:dyDescent="0.25">
      <c r="AB1948" s="196"/>
      <c r="AC1948" s="197"/>
      <c r="AD1948" s="197"/>
      <c r="AE1948" s="197"/>
      <c r="AF1948" s="197"/>
      <c r="AG1948" s="197"/>
      <c r="AH1948" s="197"/>
      <c r="AI1948" s="197"/>
      <c r="AJ1948" s="197"/>
      <c r="AK1948" s="197"/>
      <c r="AL1948" s="197"/>
      <c r="AM1948" s="197"/>
      <c r="AN1948" s="197"/>
      <c r="AO1948" s="197"/>
      <c r="AP1948" s="197"/>
    </row>
    <row r="1949" spans="28:42" x14ac:dyDescent="0.25">
      <c r="AB1949" s="196"/>
      <c r="AC1949" s="197"/>
      <c r="AD1949" s="197"/>
      <c r="AE1949" s="197"/>
      <c r="AF1949" s="197"/>
      <c r="AG1949" s="197"/>
      <c r="AH1949" s="197"/>
      <c r="AI1949" s="197"/>
      <c r="AJ1949" s="197"/>
      <c r="AK1949" s="197"/>
      <c r="AL1949" s="197"/>
      <c r="AM1949" s="197"/>
      <c r="AN1949" s="197"/>
      <c r="AO1949" s="197"/>
      <c r="AP1949" s="197"/>
    </row>
    <row r="1950" spans="28:42" x14ac:dyDescent="0.25">
      <c r="AB1950" s="196"/>
      <c r="AC1950" s="197"/>
      <c r="AD1950" s="197"/>
      <c r="AE1950" s="197"/>
      <c r="AF1950" s="197"/>
      <c r="AG1950" s="197"/>
      <c r="AH1950" s="197"/>
      <c r="AI1950" s="197"/>
      <c r="AJ1950" s="197"/>
      <c r="AK1950" s="197"/>
      <c r="AL1950" s="197"/>
      <c r="AM1950" s="197"/>
      <c r="AN1950" s="197"/>
      <c r="AO1950" s="197"/>
      <c r="AP1950" s="197"/>
    </row>
    <row r="1951" spans="28:42" x14ac:dyDescent="0.25">
      <c r="AB1951" s="196"/>
      <c r="AC1951" s="197"/>
      <c r="AD1951" s="197"/>
      <c r="AE1951" s="197"/>
      <c r="AF1951" s="197"/>
      <c r="AG1951" s="197"/>
      <c r="AH1951" s="197"/>
      <c r="AI1951" s="197"/>
      <c r="AJ1951" s="197"/>
      <c r="AK1951" s="197"/>
      <c r="AL1951" s="197"/>
      <c r="AM1951" s="197"/>
      <c r="AN1951" s="197"/>
      <c r="AO1951" s="197"/>
      <c r="AP1951" s="197"/>
    </row>
    <row r="1952" spans="28:42" x14ac:dyDescent="0.25">
      <c r="AB1952" s="196"/>
      <c r="AC1952" s="197"/>
      <c r="AD1952" s="197"/>
      <c r="AE1952" s="197"/>
      <c r="AF1952" s="197"/>
      <c r="AG1952" s="197"/>
      <c r="AH1952" s="197"/>
      <c r="AI1952" s="197"/>
      <c r="AJ1952" s="197"/>
      <c r="AK1952" s="197"/>
      <c r="AL1952" s="197"/>
      <c r="AM1952" s="197"/>
      <c r="AN1952" s="197"/>
      <c r="AO1952" s="197"/>
      <c r="AP1952" s="197"/>
    </row>
    <row r="1953" spans="28:42" x14ac:dyDescent="0.25">
      <c r="AB1953" s="196"/>
      <c r="AC1953" s="197"/>
      <c r="AD1953" s="197"/>
      <c r="AE1953" s="197"/>
      <c r="AF1953" s="197"/>
      <c r="AG1953" s="197"/>
      <c r="AH1953" s="197"/>
      <c r="AI1953" s="197"/>
      <c r="AJ1953" s="197"/>
      <c r="AK1953" s="197"/>
      <c r="AL1953" s="197"/>
      <c r="AM1953" s="197"/>
      <c r="AN1953" s="197"/>
      <c r="AO1953" s="197"/>
      <c r="AP1953" s="197"/>
    </row>
    <row r="1954" spans="28:42" x14ac:dyDescent="0.25">
      <c r="AB1954" s="196"/>
      <c r="AC1954" s="197"/>
      <c r="AD1954" s="197"/>
      <c r="AE1954" s="197"/>
      <c r="AF1954" s="197"/>
      <c r="AG1954" s="197"/>
      <c r="AH1954" s="197"/>
      <c r="AI1954" s="197"/>
      <c r="AJ1954" s="197"/>
      <c r="AK1954" s="197"/>
      <c r="AL1954" s="197"/>
      <c r="AM1954" s="197"/>
      <c r="AN1954" s="197"/>
      <c r="AO1954" s="197"/>
      <c r="AP1954" s="197"/>
    </row>
  </sheetData>
  <mergeCells count="22">
    <mergeCell ref="X36:Y37"/>
    <mergeCell ref="X38:Y38"/>
    <mergeCell ref="X39:Y39"/>
    <mergeCell ref="T35:Y35"/>
    <mergeCell ref="BC4:BL4"/>
    <mergeCell ref="AB3:AB4"/>
    <mergeCell ref="T36:W36"/>
    <mergeCell ref="U31:V31"/>
    <mergeCell ref="U32:V32"/>
    <mergeCell ref="T2:X2"/>
    <mergeCell ref="W8:X8"/>
    <mergeCell ref="V13:X13"/>
    <mergeCell ref="AO3:AP3"/>
    <mergeCell ref="AC3:AD3"/>
    <mergeCell ref="AE3:AF3"/>
    <mergeCell ref="AG3:AH3"/>
    <mergeCell ref="AM3:AN3"/>
    <mergeCell ref="AI3:AJ3"/>
    <mergeCell ref="AK3:AL3"/>
    <mergeCell ref="U30:V30"/>
    <mergeCell ref="T29:V29"/>
    <mergeCell ref="AU3:BA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AG1954"/>
  <sheetViews>
    <sheetView topLeftCell="V1" workbookViewId="0">
      <selection activeCell="AB6" sqref="AB6"/>
    </sheetView>
  </sheetViews>
  <sheetFormatPr defaultRowHeight="15" x14ac:dyDescent="0.25"/>
  <cols>
    <col min="1" max="1" width="12.5703125" style="8" bestFit="1" customWidth="1"/>
    <col min="2" max="2" width="17.85546875" style="8" bestFit="1" customWidth="1"/>
    <col min="3" max="3" width="16.28515625" style="5" bestFit="1" customWidth="1"/>
    <col min="4" max="4" width="8.42578125" style="5" customWidth="1"/>
    <col min="5" max="5" width="8.140625" style="5" customWidth="1"/>
    <col min="6" max="6" width="5.7109375" style="5" bestFit="1" customWidth="1"/>
    <col min="7" max="7" width="12.85546875" style="5" bestFit="1" customWidth="1"/>
    <col min="8" max="8" width="9.5703125" style="5" bestFit="1" customWidth="1"/>
    <col min="9" max="9" width="12.85546875" style="5" bestFit="1" customWidth="1"/>
    <col min="10" max="10" width="15.7109375" style="5" customWidth="1"/>
    <col min="11" max="11" width="15.140625" style="5" customWidth="1"/>
    <col min="12" max="12" width="12.140625" style="5" bestFit="1" customWidth="1"/>
    <col min="13" max="13" width="15.5703125" style="5" bestFit="1" customWidth="1"/>
    <col min="14" max="14" width="12.140625" style="5" customWidth="1"/>
    <col min="15" max="15" width="12.28515625" style="5" bestFit="1" customWidth="1"/>
    <col min="16" max="16" width="10.5703125" style="5" bestFit="1" customWidth="1"/>
    <col min="17" max="17" width="9.5703125" style="5" bestFit="1" customWidth="1"/>
    <col min="18" max="18" width="9.140625" style="5"/>
    <col min="19" max="19" width="9" style="5" customWidth="1"/>
    <col min="20" max="20" width="14.140625" style="5" bestFit="1" customWidth="1"/>
    <col min="21" max="21" width="13.140625" style="5" customWidth="1"/>
    <col min="22" max="22" width="21.5703125" style="5" customWidth="1"/>
    <col min="23" max="23" width="14.28515625" style="5" bestFit="1" customWidth="1"/>
    <col min="24" max="24" width="16.28515625" style="5" bestFit="1" customWidth="1"/>
    <col min="25" max="25" width="10.28515625" style="5" bestFit="1" customWidth="1"/>
    <col min="26" max="26" width="9.140625" style="5"/>
    <col min="27" max="27" width="17.7109375" style="5" customWidth="1"/>
    <col min="28" max="28" width="15.7109375" style="5" bestFit="1" customWidth="1"/>
    <col min="29" max="16384" width="9.140625" style="5"/>
  </cols>
  <sheetData>
    <row r="1" spans="1:28" ht="15.75" thickBot="1" x14ac:dyDescent="0.3">
      <c r="D1" s="114"/>
      <c r="E1" s="164"/>
      <c r="F1" s="85" t="s">
        <v>47</v>
      </c>
      <c r="G1" s="119">
        <v>0.03</v>
      </c>
      <c r="H1" s="162">
        <f>(1+G1)^(1/12)-1</f>
        <v>2.4662697723036864E-3</v>
      </c>
      <c r="I1" s="8"/>
      <c r="J1" s="113"/>
      <c r="K1" s="167" t="s">
        <v>12</v>
      </c>
      <c r="L1" s="122">
        <v>20</v>
      </c>
      <c r="M1" s="8"/>
      <c r="N1" s="28"/>
      <c r="O1" s="168" t="s">
        <v>50</v>
      </c>
      <c r="P1" s="124">
        <v>520</v>
      </c>
      <c r="Q1" s="8"/>
      <c r="R1" s="8"/>
      <c r="S1" s="8"/>
      <c r="Z1" s="8"/>
    </row>
    <row r="2" spans="1:28" ht="15.75" thickBot="1" x14ac:dyDescent="0.3">
      <c r="F2" s="8"/>
      <c r="G2" s="8"/>
      <c r="H2" s="8"/>
      <c r="I2" s="8"/>
      <c r="J2" s="163"/>
      <c r="K2" s="121" t="s">
        <v>11</v>
      </c>
      <c r="L2" s="123">
        <v>55</v>
      </c>
      <c r="M2" s="8"/>
      <c r="N2" s="28"/>
      <c r="O2" s="169" t="s">
        <v>13</v>
      </c>
      <c r="P2" s="125">
        <f>(L2-L1)*0.31/VLOOKUP(L2,A5:D65,4)*(1+(L2+(L2-L1)*0.31)/100)</f>
        <v>0.72263444139014965</v>
      </c>
    </row>
    <row r="3" spans="1:28" ht="15.75" thickBot="1" x14ac:dyDescent="0.3">
      <c r="O3" s="6"/>
      <c r="T3" s="220" t="s">
        <v>51</v>
      </c>
      <c r="U3" s="221"/>
      <c r="V3" s="221"/>
      <c r="W3" s="221"/>
      <c r="X3" s="222"/>
      <c r="Y3" s="8"/>
    </row>
    <row r="4" spans="1:28" s="20" customFormat="1" ht="15.75" thickBot="1" x14ac:dyDescent="0.3">
      <c r="A4" s="75" t="s">
        <v>1</v>
      </c>
      <c r="B4" s="76" t="s">
        <v>0</v>
      </c>
      <c r="C4" s="77" t="s">
        <v>2</v>
      </c>
      <c r="D4" s="161" t="s">
        <v>3</v>
      </c>
      <c r="F4" s="79" t="s">
        <v>10</v>
      </c>
      <c r="G4" s="80" t="s">
        <v>16</v>
      </c>
      <c r="H4" s="80" t="s">
        <v>5</v>
      </c>
      <c r="I4" s="81" t="s">
        <v>4</v>
      </c>
      <c r="J4" s="81" t="s">
        <v>25</v>
      </c>
      <c r="K4" s="81" t="s">
        <v>9</v>
      </c>
      <c r="L4" s="81" t="s">
        <v>31</v>
      </c>
      <c r="M4" s="81" t="s">
        <v>15</v>
      </c>
      <c r="N4" s="82" t="s">
        <v>14</v>
      </c>
      <c r="O4" s="83" t="s">
        <v>6</v>
      </c>
      <c r="P4" s="83" t="s">
        <v>7</v>
      </c>
      <c r="Q4" s="84" t="s">
        <v>8</v>
      </c>
      <c r="S4" s="21"/>
      <c r="T4" s="172" t="s">
        <v>59</v>
      </c>
      <c r="U4" s="173" t="s">
        <v>19</v>
      </c>
      <c r="V4" s="173" t="s">
        <v>20</v>
      </c>
      <c r="W4" s="173" t="s">
        <v>52</v>
      </c>
      <c r="X4" s="174" t="s">
        <v>18</v>
      </c>
      <c r="Y4" s="5"/>
      <c r="AA4" s="79" t="s">
        <v>24</v>
      </c>
      <c r="AB4" s="165" t="s">
        <v>26</v>
      </c>
    </row>
    <row r="5" spans="1:28" x14ac:dyDescent="0.25">
      <c r="A5" s="61">
        <v>20</v>
      </c>
      <c r="B5" s="62">
        <v>5.4900000000000001E-4</v>
      </c>
      <c r="C5" s="63">
        <v>1.465320719875679E-3</v>
      </c>
      <c r="D5" s="160">
        <v>55.467981682238069</v>
      </c>
      <c r="E5" s="13"/>
      <c r="F5" s="65">
        <v>0</v>
      </c>
      <c r="G5" s="67">
        <v>20</v>
      </c>
      <c r="H5" s="68">
        <f>VLOOKUP(G5,$A$5:$B$100,2)</f>
        <v>5.4900000000000001E-4</v>
      </c>
      <c r="I5" s="69">
        <f>H5*(G6-G5)</f>
        <v>4.574999999999935E-5</v>
      </c>
      <c r="J5" s="68">
        <v>1</v>
      </c>
      <c r="K5" s="70">
        <f t="shared" ref="K5:K68" si="0">1/(1+$H$1)^F5</f>
        <v>1</v>
      </c>
      <c r="L5" s="71">
        <f t="shared" ref="L5:L68" si="1">IF(F5+1&lt;=$W$16,$U$5,IF(G5&lt;$L$2,$P$1,0))</f>
        <v>510</v>
      </c>
      <c r="M5" s="71">
        <f t="shared" ref="M5:M68" si="2">IF(L5&lt;$U$9,L5,$U$9)</f>
        <v>510</v>
      </c>
      <c r="N5" s="71">
        <f>L5*(1+20%)</f>
        <v>612</v>
      </c>
      <c r="O5" s="72">
        <f>M5*11%</f>
        <v>56.1</v>
      </c>
      <c r="P5" s="73">
        <f t="shared" ref="P5:P68" si="3">IF(M5&gt;0,0,SUMIF($M$5:$M$1145,"&gt;510")/COUNTIF($M$5:$M$1145,"&gt;510")*$P$2)</f>
        <v>0</v>
      </c>
      <c r="Q5" s="74">
        <f t="shared" ref="Q5:Q68" si="4">IF(AND(G5&gt;=65,P5&lt;=900),0,IF((P5-MIN($W$11*P5,$X$12))&lt;$U$6,0,IF((P5-MIN($W$11*P5,$X$12))&lt;$U$7,(P5-MIN($W$11*P5,$X$12))*$W$6-$X$6,IF((P5-MIN($W$11*P5,$X$12))&lt;$U$8,(P5-MIN($W$11*P5,$X$12))*$W$7-$X$7,IF((P5-MIN($W$11*P5,$X$12))&lt;$U$10,(P5-MIN($W$11*P5,$X$12))*$W$8-$X$8,(P5-MIN($W$11*P5,$X$12))*$W$10-$X$10)))))</f>
        <v>0</v>
      </c>
      <c r="S5" s="17"/>
      <c r="T5" s="175">
        <v>1</v>
      </c>
      <c r="U5" s="176">
        <v>510</v>
      </c>
      <c r="V5" s="177">
        <f t="shared" ref="V5:V10" si="5">U5*12</f>
        <v>6120</v>
      </c>
      <c r="W5" s="178"/>
      <c r="X5" s="179"/>
      <c r="AA5" s="134">
        <v>510</v>
      </c>
      <c r="AB5" s="136"/>
    </row>
    <row r="6" spans="1:28" x14ac:dyDescent="0.25">
      <c r="A6" s="32">
        <v>21</v>
      </c>
      <c r="B6" s="36">
        <v>5.7300000000000005E-4</v>
      </c>
      <c r="C6" s="37">
        <v>1.5884270707967301E-3</v>
      </c>
      <c r="D6" s="158">
        <v>54.548645603241589</v>
      </c>
      <c r="E6" s="13"/>
      <c r="F6" s="49">
        <v>1</v>
      </c>
      <c r="G6" s="42">
        <f>G5+1/12</f>
        <v>20.083333333333332</v>
      </c>
      <c r="H6" s="43">
        <f t="shared" ref="H6:H69" si="6">VLOOKUP(G6,$A$5:$B$100,2)</f>
        <v>5.4900000000000001E-4</v>
      </c>
      <c r="I6" s="44">
        <f t="shared" ref="I6:I69" si="7">H6*(G7-G6)</f>
        <v>4.574999999999935E-5</v>
      </c>
      <c r="J6" s="44">
        <f>(1-I5)</f>
        <v>0.99995425000000004</v>
      </c>
      <c r="K6" s="45">
        <f t="shared" si="0"/>
        <v>0.9975397977501389</v>
      </c>
      <c r="L6" s="46">
        <f t="shared" si="1"/>
        <v>510</v>
      </c>
      <c r="M6" s="46">
        <f t="shared" si="2"/>
        <v>510</v>
      </c>
      <c r="N6" s="46">
        <f t="shared" ref="N6:N69" si="8">L6*(1+20%)</f>
        <v>612</v>
      </c>
      <c r="O6" s="47">
        <f t="shared" ref="O6:O69" si="9">M6*11%</f>
        <v>56.1</v>
      </c>
      <c r="P6" s="48">
        <f t="shared" si="3"/>
        <v>0</v>
      </c>
      <c r="Q6" s="50">
        <f t="shared" si="4"/>
        <v>0</v>
      </c>
      <c r="S6" s="17"/>
      <c r="T6" s="92">
        <v>2</v>
      </c>
      <c r="U6" s="87">
        <v>1499.16</v>
      </c>
      <c r="V6" s="47">
        <f t="shared" si="5"/>
        <v>17989.920000000002</v>
      </c>
      <c r="W6" s="88">
        <v>7.4999999999999997E-2</v>
      </c>
      <c r="X6" s="93">
        <v>112.43</v>
      </c>
      <c r="Y6" s="20"/>
      <c r="AA6" s="132">
        <v>520</v>
      </c>
      <c r="AB6" s="133">
        <f>W19</f>
        <v>0.17327711004568117</v>
      </c>
    </row>
    <row r="7" spans="1:28" x14ac:dyDescent="0.25">
      <c r="A7" s="32">
        <v>22</v>
      </c>
      <c r="B7" s="36">
        <v>5.9900000000000003E-4</v>
      </c>
      <c r="C7" s="37">
        <v>1.6823498685536965E-3</v>
      </c>
      <c r="D7" s="158">
        <v>53.634634522184314</v>
      </c>
      <c r="E7" s="13"/>
      <c r="F7" s="49">
        <v>2</v>
      </c>
      <c r="G7" s="42">
        <f t="shared" ref="G7:G70" si="10">G6+1/12</f>
        <v>20.166666666666664</v>
      </c>
      <c r="H7" s="43">
        <f t="shared" si="6"/>
        <v>5.4900000000000001E-4</v>
      </c>
      <c r="I7" s="44">
        <f t="shared" si="7"/>
        <v>4.574999999999935E-5</v>
      </c>
      <c r="J7" s="44">
        <f>(1-I6)*J6</f>
        <v>0.99990850209306259</v>
      </c>
      <c r="K7" s="45">
        <f t="shared" si="0"/>
        <v>0.99508564809538802</v>
      </c>
      <c r="L7" s="46">
        <f t="shared" si="1"/>
        <v>510</v>
      </c>
      <c r="M7" s="46">
        <f t="shared" si="2"/>
        <v>510</v>
      </c>
      <c r="N7" s="46">
        <f t="shared" si="8"/>
        <v>612</v>
      </c>
      <c r="O7" s="47">
        <f t="shared" si="9"/>
        <v>56.1</v>
      </c>
      <c r="P7" s="48">
        <f t="shared" si="3"/>
        <v>0</v>
      </c>
      <c r="Q7" s="50">
        <f t="shared" si="4"/>
        <v>0</v>
      </c>
      <c r="S7" s="17"/>
      <c r="T7" s="92">
        <v>3</v>
      </c>
      <c r="U7" s="87">
        <v>2246.7600000000002</v>
      </c>
      <c r="V7" s="47">
        <f t="shared" si="5"/>
        <v>26961.120000000003</v>
      </c>
      <c r="W7" s="89">
        <v>0.15</v>
      </c>
      <c r="X7" s="93">
        <v>280.94</v>
      </c>
      <c r="AA7" s="132">
        <v>530</v>
      </c>
      <c r="AB7" s="133">
        <f t="dataTable" ref="AB7:AB604" dt2D="0" dtr="0" r1="P1"/>
        <v>0.17422743737962432</v>
      </c>
    </row>
    <row r="8" spans="1:28" x14ac:dyDescent="0.25">
      <c r="A8" s="32">
        <v>23</v>
      </c>
      <c r="B8" s="36">
        <v>6.2699999999999995E-4</v>
      </c>
      <c r="C8" s="37">
        <v>1.7384884020271163E-3</v>
      </c>
      <c r="D8" s="158">
        <v>52.724176208031778</v>
      </c>
      <c r="F8" s="49">
        <v>3</v>
      </c>
      <c r="G8" s="42">
        <f t="shared" si="10"/>
        <v>20.249999999999996</v>
      </c>
      <c r="H8" s="43">
        <f t="shared" si="6"/>
        <v>5.4900000000000001E-4</v>
      </c>
      <c r="I8" s="44">
        <f t="shared" si="7"/>
        <v>4.574999999999935E-5</v>
      </c>
      <c r="J8" s="44">
        <f t="shared" ref="J8:J71" si="11">(1-I7)*J7</f>
        <v>0.99986275627909182</v>
      </c>
      <c r="K8" s="45">
        <f t="shared" si="0"/>
        <v>0.99263753614513939</v>
      </c>
      <c r="L8" s="46">
        <f t="shared" si="1"/>
        <v>510</v>
      </c>
      <c r="M8" s="46">
        <f t="shared" si="2"/>
        <v>510</v>
      </c>
      <c r="N8" s="46">
        <f t="shared" si="8"/>
        <v>612</v>
      </c>
      <c r="O8" s="47">
        <f t="shared" si="9"/>
        <v>56.1</v>
      </c>
      <c r="P8" s="48">
        <f t="shared" si="3"/>
        <v>0</v>
      </c>
      <c r="Q8" s="50">
        <f t="shared" si="4"/>
        <v>0</v>
      </c>
      <c r="S8" s="18"/>
      <c r="T8" s="92">
        <v>4</v>
      </c>
      <c r="U8" s="87">
        <v>2995.71</v>
      </c>
      <c r="V8" s="47">
        <f t="shared" si="5"/>
        <v>35948.520000000004</v>
      </c>
      <c r="W8" s="88">
        <v>0.22500000000000001</v>
      </c>
      <c r="X8" s="93">
        <v>505.62</v>
      </c>
      <c r="AA8" s="132">
        <v>540</v>
      </c>
      <c r="AB8" s="133">
        <v>0.17515247177035476</v>
      </c>
    </row>
    <row r="9" spans="1:28" x14ac:dyDescent="0.25">
      <c r="A9" s="32">
        <v>24</v>
      </c>
      <c r="B9" s="36">
        <v>6.5700000000000003E-4</v>
      </c>
      <c r="C9" s="37">
        <v>1.7670609581830227E-3</v>
      </c>
      <c r="D9" s="158">
        <v>51.815125446871761</v>
      </c>
      <c r="F9" s="49">
        <v>4</v>
      </c>
      <c r="G9" s="42">
        <f t="shared" si="10"/>
        <v>20.333333333333329</v>
      </c>
      <c r="H9" s="43">
        <f t="shared" si="6"/>
        <v>5.4900000000000001E-4</v>
      </c>
      <c r="I9" s="44">
        <f t="shared" si="7"/>
        <v>4.574999999999935E-5</v>
      </c>
      <c r="J9" s="44">
        <f t="shared" si="11"/>
        <v>0.99981701255799205</v>
      </c>
      <c r="K9" s="45">
        <f t="shared" si="0"/>
        <v>0.99019544704541862</v>
      </c>
      <c r="L9" s="46">
        <f t="shared" si="1"/>
        <v>510</v>
      </c>
      <c r="M9" s="46">
        <f t="shared" si="2"/>
        <v>510</v>
      </c>
      <c r="N9" s="46">
        <f t="shared" si="8"/>
        <v>612</v>
      </c>
      <c r="O9" s="47">
        <f t="shared" si="9"/>
        <v>56.1</v>
      </c>
      <c r="P9" s="48">
        <f t="shared" si="3"/>
        <v>0</v>
      </c>
      <c r="Q9" s="50">
        <f t="shared" si="4"/>
        <v>0</v>
      </c>
      <c r="T9" s="92">
        <v>5</v>
      </c>
      <c r="U9" s="87">
        <v>3416.54</v>
      </c>
      <c r="V9" s="171">
        <f t="shared" si="5"/>
        <v>40998.479999999996</v>
      </c>
      <c r="W9" s="223" t="s">
        <v>17</v>
      </c>
      <c r="X9" s="224"/>
      <c r="AA9" s="132">
        <v>550</v>
      </c>
      <c r="AB9" s="133">
        <v>0.17605320971379076</v>
      </c>
    </row>
    <row r="10" spans="1:28" ht="15.75" thickBot="1" x14ac:dyDescent="0.3">
      <c r="A10" s="32">
        <v>25</v>
      </c>
      <c r="B10" s="36">
        <v>6.8599999999999998E-4</v>
      </c>
      <c r="C10" s="37">
        <v>1.7855767359101484E-3</v>
      </c>
      <c r="D10" s="158">
        <v>50.905962916960128</v>
      </c>
      <c r="F10" s="49">
        <v>5</v>
      </c>
      <c r="G10" s="42">
        <f t="shared" si="10"/>
        <v>20.416666666666661</v>
      </c>
      <c r="H10" s="43">
        <f t="shared" si="6"/>
        <v>5.4900000000000001E-4</v>
      </c>
      <c r="I10" s="44">
        <f t="shared" si="7"/>
        <v>4.574999999999935E-5</v>
      </c>
      <c r="J10" s="44">
        <f t="shared" si="11"/>
        <v>0.99977127092966755</v>
      </c>
      <c r="K10" s="45">
        <f t="shared" si="0"/>
        <v>0.98775936597879532</v>
      </c>
      <c r="L10" s="46">
        <f t="shared" si="1"/>
        <v>510</v>
      </c>
      <c r="M10" s="46">
        <f t="shared" si="2"/>
        <v>510</v>
      </c>
      <c r="N10" s="46">
        <f t="shared" si="8"/>
        <v>612</v>
      </c>
      <c r="O10" s="47">
        <f t="shared" si="9"/>
        <v>56.1</v>
      </c>
      <c r="P10" s="48">
        <f t="shared" si="3"/>
        <v>0</v>
      </c>
      <c r="Q10" s="50">
        <f t="shared" si="4"/>
        <v>0</v>
      </c>
      <c r="T10" s="94">
        <v>6</v>
      </c>
      <c r="U10" s="95">
        <v>3743.19</v>
      </c>
      <c r="V10" s="180">
        <f t="shared" si="5"/>
        <v>44918.28</v>
      </c>
      <c r="W10" s="103">
        <v>0.27500000000000002</v>
      </c>
      <c r="X10" s="104">
        <v>692.78</v>
      </c>
      <c r="Y10" s="8"/>
      <c r="AA10" s="132">
        <v>560</v>
      </c>
      <c r="AB10" s="133">
        <v>0.17693059603755859</v>
      </c>
    </row>
    <row r="11" spans="1:28" x14ac:dyDescent="0.25">
      <c r="A11" s="32">
        <v>26</v>
      </c>
      <c r="B11" s="36">
        <v>7.1400000000000001E-4</v>
      </c>
      <c r="C11" s="37">
        <v>1.809810112762664E-3</v>
      </c>
      <c r="D11" s="158">
        <v>49.996127627705704</v>
      </c>
      <c r="F11" s="49">
        <v>6</v>
      </c>
      <c r="G11" s="42">
        <f t="shared" si="10"/>
        <v>20.499999999999993</v>
      </c>
      <c r="H11" s="43">
        <f t="shared" si="6"/>
        <v>5.4900000000000001E-4</v>
      </c>
      <c r="I11" s="44">
        <f t="shared" si="7"/>
        <v>4.574999999999935E-5</v>
      </c>
      <c r="J11" s="44">
        <f t="shared" si="11"/>
        <v>0.99972553139402254</v>
      </c>
      <c r="K11" s="45">
        <f t="shared" si="0"/>
        <v>0.98532927816429294</v>
      </c>
      <c r="L11" s="46">
        <f t="shared" si="1"/>
        <v>510</v>
      </c>
      <c r="M11" s="46">
        <f t="shared" si="2"/>
        <v>510</v>
      </c>
      <c r="N11" s="46">
        <f t="shared" si="8"/>
        <v>612</v>
      </c>
      <c r="O11" s="47">
        <f t="shared" si="9"/>
        <v>56.1</v>
      </c>
      <c r="P11" s="48">
        <f t="shared" si="3"/>
        <v>0</v>
      </c>
      <c r="Q11" s="50">
        <f t="shared" si="4"/>
        <v>0</v>
      </c>
      <c r="V11" s="90" t="s">
        <v>21</v>
      </c>
      <c r="W11" s="105">
        <v>0.2</v>
      </c>
      <c r="X11" s="106"/>
      <c r="Y11" s="7"/>
      <c r="AA11" s="132">
        <v>570</v>
      </c>
      <c r="AB11" s="133">
        <v>0.17778552720689669</v>
      </c>
    </row>
    <row r="12" spans="1:28" ht="15.75" thickBot="1" x14ac:dyDescent="0.3">
      <c r="A12" s="32">
        <v>27</v>
      </c>
      <c r="B12" s="36">
        <v>7.3800000000000005E-4</v>
      </c>
      <c r="C12" s="37">
        <v>1.8425283612692161E-3</v>
      </c>
      <c r="D12" s="158">
        <v>49.085868634210023</v>
      </c>
      <c r="F12" s="49">
        <v>7</v>
      </c>
      <c r="G12" s="42">
        <f t="shared" si="10"/>
        <v>20.583333333333325</v>
      </c>
      <c r="H12" s="43">
        <f t="shared" si="6"/>
        <v>5.4900000000000001E-4</v>
      </c>
      <c r="I12" s="44">
        <f t="shared" si="7"/>
        <v>4.574999999999935E-5</v>
      </c>
      <c r="J12" s="44">
        <f t="shared" si="11"/>
        <v>0.99967979395096129</v>
      </c>
      <c r="K12" s="45">
        <f t="shared" si="0"/>
        <v>0.98290516885729906</v>
      </c>
      <c r="L12" s="46">
        <f t="shared" si="1"/>
        <v>510</v>
      </c>
      <c r="M12" s="46">
        <f t="shared" si="2"/>
        <v>510</v>
      </c>
      <c r="N12" s="46">
        <f t="shared" si="8"/>
        <v>612</v>
      </c>
      <c r="O12" s="47">
        <f t="shared" si="9"/>
        <v>56.1</v>
      </c>
      <c r="P12" s="48">
        <f t="shared" si="3"/>
        <v>0</v>
      </c>
      <c r="Q12" s="50">
        <f t="shared" si="4"/>
        <v>0</v>
      </c>
      <c r="V12" s="107" t="s">
        <v>22</v>
      </c>
      <c r="W12" s="108">
        <v>13317.09</v>
      </c>
      <c r="X12" s="60">
        <f>W12/12</f>
        <v>1109.7574999999999</v>
      </c>
      <c r="AA12" s="132">
        <v>580</v>
      </c>
      <c r="AB12" s="133">
        <v>0.17861885437992736</v>
      </c>
    </row>
    <row r="13" spans="1:28" x14ac:dyDescent="0.25">
      <c r="A13" s="32">
        <v>28</v>
      </c>
      <c r="B13" s="36">
        <v>7.5799999999999999E-4</v>
      </c>
      <c r="C13" s="37">
        <v>1.8909630435945265E-3</v>
      </c>
      <c r="D13" s="158">
        <v>48.175554724290031</v>
      </c>
      <c r="F13" s="49">
        <v>8</v>
      </c>
      <c r="G13" s="42">
        <f t="shared" si="10"/>
        <v>20.666666666666657</v>
      </c>
      <c r="H13" s="43">
        <f t="shared" si="6"/>
        <v>5.4900000000000001E-4</v>
      </c>
      <c r="I13" s="44">
        <f t="shared" si="7"/>
        <v>4.574999999999935E-5</v>
      </c>
      <c r="J13" s="44">
        <f t="shared" si="11"/>
        <v>0.99963405860038812</v>
      </c>
      <c r="K13" s="45">
        <f t="shared" si="0"/>
        <v>0.98048702334947646</v>
      </c>
      <c r="L13" s="46">
        <f t="shared" si="1"/>
        <v>510</v>
      </c>
      <c r="M13" s="46">
        <f t="shared" si="2"/>
        <v>510</v>
      </c>
      <c r="N13" s="46">
        <f t="shared" si="8"/>
        <v>612</v>
      </c>
      <c r="O13" s="47">
        <f t="shared" si="9"/>
        <v>56.1</v>
      </c>
      <c r="P13" s="48">
        <f t="shared" si="3"/>
        <v>0</v>
      </c>
      <c r="Q13" s="50">
        <f t="shared" si="4"/>
        <v>0</v>
      </c>
      <c r="AA13" s="132">
        <v>590</v>
      </c>
      <c r="AB13" s="133">
        <v>0.17943138623421115</v>
      </c>
    </row>
    <row r="14" spans="1:28" ht="15.75" thickBot="1" x14ac:dyDescent="0.3">
      <c r="A14" s="32">
        <v>29</v>
      </c>
      <c r="B14" s="36">
        <v>7.7399999999999995E-4</v>
      </c>
      <c r="C14" s="37">
        <v>1.9532543837374561E-3</v>
      </c>
      <c r="D14" s="158">
        <v>47.265878234776835</v>
      </c>
      <c r="F14" s="49">
        <v>9</v>
      </c>
      <c r="G14" s="42">
        <f t="shared" si="10"/>
        <v>20.749999999999989</v>
      </c>
      <c r="H14" s="43">
        <f t="shared" si="6"/>
        <v>5.4900000000000001E-4</v>
      </c>
      <c r="I14" s="44">
        <f t="shared" si="7"/>
        <v>4.574999999999935E-5</v>
      </c>
      <c r="J14" s="44">
        <f t="shared" si="11"/>
        <v>0.99958832534220721</v>
      </c>
      <c r="K14" s="45">
        <f t="shared" si="0"/>
        <v>0.97807482696867232</v>
      </c>
      <c r="L14" s="46">
        <f t="shared" si="1"/>
        <v>510</v>
      </c>
      <c r="M14" s="46">
        <f t="shared" si="2"/>
        <v>510</v>
      </c>
      <c r="N14" s="46">
        <f t="shared" si="8"/>
        <v>612</v>
      </c>
      <c r="O14" s="47">
        <f t="shared" si="9"/>
        <v>56.1</v>
      </c>
      <c r="P14" s="48">
        <f t="shared" si="3"/>
        <v>0</v>
      </c>
      <c r="Q14" s="50">
        <f t="shared" si="4"/>
        <v>0</v>
      </c>
      <c r="T14" s="166"/>
      <c r="V14" s="14"/>
      <c r="X14" s="12"/>
      <c r="AA14" s="132">
        <v>600</v>
      </c>
      <c r="AB14" s="133">
        <v>0.18022389158429195</v>
      </c>
    </row>
    <row r="15" spans="1:28" x14ac:dyDescent="0.25">
      <c r="A15" s="32">
        <v>30</v>
      </c>
      <c r="B15" s="36">
        <v>7.8399999999999997E-4</v>
      </c>
      <c r="C15" s="37">
        <v>2.0214036691157769E-3</v>
      </c>
      <c r="D15" s="158">
        <v>46.357402661936817</v>
      </c>
      <c r="F15" s="49">
        <v>10</v>
      </c>
      <c r="G15" s="42">
        <f t="shared" si="10"/>
        <v>20.833333333333321</v>
      </c>
      <c r="H15" s="43">
        <f t="shared" si="6"/>
        <v>5.4900000000000001E-4</v>
      </c>
      <c r="I15" s="44">
        <f t="shared" si="7"/>
        <v>4.574999999999935E-5</v>
      </c>
      <c r="J15" s="44">
        <f t="shared" si="11"/>
        <v>0.99954259417632285</v>
      </c>
      <c r="K15" s="45">
        <f t="shared" si="0"/>
        <v>0.97566856507883171</v>
      </c>
      <c r="L15" s="46">
        <f t="shared" si="1"/>
        <v>510</v>
      </c>
      <c r="M15" s="46">
        <f t="shared" si="2"/>
        <v>510</v>
      </c>
      <c r="N15" s="46">
        <f t="shared" si="8"/>
        <v>612</v>
      </c>
      <c r="O15" s="47">
        <f t="shared" si="9"/>
        <v>56.1</v>
      </c>
      <c r="P15" s="48">
        <f t="shared" si="3"/>
        <v>0</v>
      </c>
      <c r="Q15" s="50">
        <f t="shared" si="4"/>
        <v>0</v>
      </c>
      <c r="V15" s="90" t="s">
        <v>27</v>
      </c>
      <c r="W15" s="181">
        <f>(L2-L1)*12</f>
        <v>420</v>
      </c>
      <c r="X15" s="12"/>
      <c r="AA15" s="132">
        <v>610</v>
      </c>
      <c r="AB15" s="133">
        <v>0.18099710180806117</v>
      </c>
    </row>
    <row r="16" spans="1:28" ht="16.5" customHeight="1" thickBot="1" x14ac:dyDescent="0.3">
      <c r="A16" s="32">
        <v>31</v>
      </c>
      <c r="B16" s="36">
        <v>7.8899999999999999E-4</v>
      </c>
      <c r="C16" s="37">
        <v>2.0929401697068299E-3</v>
      </c>
      <c r="D16" s="158">
        <v>45.450286740150275</v>
      </c>
      <c r="F16" s="49">
        <v>11</v>
      </c>
      <c r="G16" s="42">
        <f t="shared" si="10"/>
        <v>20.916666666666654</v>
      </c>
      <c r="H16" s="43">
        <f t="shared" si="6"/>
        <v>5.4900000000000001E-4</v>
      </c>
      <c r="I16" s="44">
        <f>H16*(G17-G16)</f>
        <v>4.575000000000715E-5</v>
      </c>
      <c r="J16" s="44">
        <f t="shared" si="11"/>
        <v>0.99949686510263935</v>
      </c>
      <c r="K16" s="45">
        <f t="shared" si="0"/>
        <v>0.9732682230799059</v>
      </c>
      <c r="L16" s="46">
        <f t="shared" si="1"/>
        <v>510</v>
      </c>
      <c r="M16" s="46">
        <f t="shared" si="2"/>
        <v>510</v>
      </c>
      <c r="N16" s="46">
        <f t="shared" si="8"/>
        <v>612</v>
      </c>
      <c r="O16" s="47">
        <f t="shared" si="9"/>
        <v>56.1</v>
      </c>
      <c r="P16" s="48">
        <f t="shared" si="3"/>
        <v>0</v>
      </c>
      <c r="Q16" s="50">
        <f t="shared" si="4"/>
        <v>0</v>
      </c>
      <c r="U16" s="14"/>
      <c r="V16" s="94" t="s">
        <v>28</v>
      </c>
      <c r="W16" s="182">
        <f>W15*0.2</f>
        <v>84</v>
      </c>
      <c r="X16" s="12"/>
      <c r="AA16" s="132">
        <v>620</v>
      </c>
      <c r="AB16" s="133">
        <v>0.18175171309802818</v>
      </c>
    </row>
    <row r="17" spans="1:33" ht="15.75" thickBot="1" x14ac:dyDescent="0.3">
      <c r="A17" s="32">
        <v>32</v>
      </c>
      <c r="B17" s="36">
        <v>7.8899999999999999E-4</v>
      </c>
      <c r="C17" s="37">
        <v>2.1744834991420598E-3</v>
      </c>
      <c r="D17" s="158">
        <v>44.5445623140442</v>
      </c>
      <c r="F17" s="49">
        <v>12</v>
      </c>
      <c r="G17" s="42">
        <v>21</v>
      </c>
      <c r="H17" s="43">
        <f>VLOOKUP(G17,$A$5:$B$100,2)</f>
        <v>5.7300000000000005E-4</v>
      </c>
      <c r="I17" s="44">
        <f t="shared" si="7"/>
        <v>4.7749999999999324E-5</v>
      </c>
      <c r="J17" s="44">
        <f t="shared" si="11"/>
        <v>0.9994511381210609</v>
      </c>
      <c r="K17" s="45">
        <f t="shared" si="0"/>
        <v>0.97087378640776656</v>
      </c>
      <c r="L17" s="46">
        <f t="shared" si="1"/>
        <v>510</v>
      </c>
      <c r="M17" s="46">
        <f t="shared" si="2"/>
        <v>510</v>
      </c>
      <c r="N17" s="46">
        <f t="shared" si="8"/>
        <v>612</v>
      </c>
      <c r="O17" s="47">
        <f t="shared" si="9"/>
        <v>56.1</v>
      </c>
      <c r="P17" s="48">
        <f t="shared" si="3"/>
        <v>0</v>
      </c>
      <c r="Q17" s="50">
        <f t="shared" si="4"/>
        <v>0</v>
      </c>
      <c r="S17" s="14"/>
      <c r="U17" s="14"/>
      <c r="X17" s="12"/>
      <c r="AA17" s="132">
        <v>630</v>
      </c>
      <c r="AB17" s="133">
        <v>0.18248838855206123</v>
      </c>
    </row>
    <row r="18" spans="1:33" ht="15.75" thickBot="1" x14ac:dyDescent="0.3">
      <c r="A18" s="32">
        <v>33</v>
      </c>
      <c r="B18" s="36">
        <v>7.9000000000000001E-4</v>
      </c>
      <c r="C18" s="37">
        <v>2.2674380432421409E-3</v>
      </c>
      <c r="D18" s="158">
        <v>43.640545201227404</v>
      </c>
      <c r="F18" s="49">
        <v>13</v>
      </c>
      <c r="G18" s="42">
        <f t="shared" si="10"/>
        <v>21.083333333333332</v>
      </c>
      <c r="H18" s="43">
        <f t="shared" si="6"/>
        <v>5.7300000000000005E-4</v>
      </c>
      <c r="I18" s="44">
        <f t="shared" si="7"/>
        <v>4.7749999999999324E-5</v>
      </c>
      <c r="J18" s="44">
        <f t="shared" si="11"/>
        <v>0.99940341432921564</v>
      </c>
      <c r="K18" s="45">
        <f t="shared" si="0"/>
        <v>0.968485240534115</v>
      </c>
      <c r="L18" s="46">
        <f t="shared" si="1"/>
        <v>510</v>
      </c>
      <c r="M18" s="46">
        <f t="shared" si="2"/>
        <v>510</v>
      </c>
      <c r="N18" s="46">
        <f t="shared" si="8"/>
        <v>612</v>
      </c>
      <c r="O18" s="47">
        <f t="shared" si="9"/>
        <v>56.1</v>
      </c>
      <c r="P18" s="48">
        <f t="shared" si="3"/>
        <v>0</v>
      </c>
      <c r="Q18" s="50">
        <f t="shared" si="4"/>
        <v>0</v>
      </c>
      <c r="S18" s="14"/>
      <c r="U18" s="25"/>
      <c r="V18" s="235" t="s">
        <v>58</v>
      </c>
      <c r="W18" s="236"/>
      <c r="X18" s="183"/>
      <c r="AA18" s="132">
        <v>640</v>
      </c>
      <c r="AB18" s="133">
        <v>0.18320776011680162</v>
      </c>
      <c r="AG18" s="19"/>
    </row>
    <row r="19" spans="1:33" ht="15.75" thickBot="1" x14ac:dyDescent="0.3">
      <c r="A19" s="32">
        <v>34</v>
      </c>
      <c r="B19" s="36">
        <v>7.9100000000000004E-4</v>
      </c>
      <c r="C19" s="37">
        <v>2.3727604785666809E-3</v>
      </c>
      <c r="D19" s="158">
        <v>42.738586016096299</v>
      </c>
      <c r="F19" s="49">
        <v>14</v>
      </c>
      <c r="G19" s="42">
        <f t="shared" si="10"/>
        <v>21.166666666666664</v>
      </c>
      <c r="H19" s="43">
        <f t="shared" si="6"/>
        <v>5.7300000000000005E-4</v>
      </c>
      <c r="I19" s="44">
        <f t="shared" si="7"/>
        <v>4.7749999999999324E-5</v>
      </c>
      <c r="J19" s="44">
        <f t="shared" si="11"/>
        <v>0.99935569281618142</v>
      </c>
      <c r="K19" s="45">
        <f t="shared" si="0"/>
        <v>0.96610257096639585</v>
      </c>
      <c r="L19" s="46">
        <f t="shared" si="1"/>
        <v>510</v>
      </c>
      <c r="M19" s="46">
        <f t="shared" si="2"/>
        <v>510</v>
      </c>
      <c r="N19" s="46">
        <f t="shared" si="8"/>
        <v>612</v>
      </c>
      <c r="O19" s="47">
        <f t="shared" si="9"/>
        <v>56.1</v>
      </c>
      <c r="P19" s="48">
        <f t="shared" si="3"/>
        <v>0</v>
      </c>
      <c r="Q19" s="50">
        <f t="shared" si="4"/>
        <v>0</v>
      </c>
      <c r="S19" s="14"/>
      <c r="T19" s="19"/>
      <c r="U19" s="19"/>
      <c r="V19" s="184" t="s">
        <v>23</v>
      </c>
      <c r="W19" s="185">
        <f>(SUMPRODUCT(J5:J1145,K5:K1145,P5:P1145)-SUMPRODUCT(J5:J1145,K5:K1145,Q5:Q1145))/SUMPRODUCT(J5:J1145,K5:K1145,N5:N1145)</f>
        <v>0.17327711004568117</v>
      </c>
      <c r="X19" s="12"/>
      <c r="AA19" s="132">
        <v>650</v>
      </c>
      <c r="AB19" s="133">
        <v>0.18391043039571955</v>
      </c>
    </row>
    <row r="20" spans="1:33" x14ac:dyDescent="0.25">
      <c r="A20" s="32">
        <v>35</v>
      </c>
      <c r="B20" s="36">
        <v>7.9199999999999995E-4</v>
      </c>
      <c r="C20" s="37">
        <v>2.4905122227857706E-3</v>
      </c>
      <c r="D20" s="158">
        <v>41.839046432170747</v>
      </c>
      <c r="F20" s="49">
        <v>15</v>
      </c>
      <c r="G20" s="42">
        <f t="shared" si="10"/>
        <v>21.249999999999996</v>
      </c>
      <c r="H20" s="43">
        <f t="shared" si="6"/>
        <v>5.7300000000000005E-4</v>
      </c>
      <c r="I20" s="44">
        <f t="shared" si="7"/>
        <v>4.7749999999999324E-5</v>
      </c>
      <c r="J20" s="44">
        <f t="shared" si="11"/>
        <v>0.99930797358184942</v>
      </c>
      <c r="K20" s="45">
        <f t="shared" si="0"/>
        <v>0.96372576324770776</v>
      </c>
      <c r="L20" s="46">
        <f t="shared" si="1"/>
        <v>510</v>
      </c>
      <c r="M20" s="46">
        <f t="shared" si="2"/>
        <v>510</v>
      </c>
      <c r="N20" s="46">
        <f t="shared" si="8"/>
        <v>612</v>
      </c>
      <c r="O20" s="47">
        <f t="shared" si="9"/>
        <v>56.1</v>
      </c>
      <c r="P20" s="48">
        <f t="shared" si="3"/>
        <v>0</v>
      </c>
      <c r="Q20" s="50">
        <f t="shared" si="4"/>
        <v>0</v>
      </c>
      <c r="S20" s="14"/>
      <c r="T20" s="14"/>
      <c r="U20" s="15"/>
      <c r="V20" s="15"/>
      <c r="W20" s="15"/>
      <c r="X20" s="12"/>
      <c r="AA20" s="132">
        <v>660</v>
      </c>
      <c r="AB20" s="133">
        <v>0.18459697433268568</v>
      </c>
    </row>
    <row r="21" spans="1:33" x14ac:dyDescent="0.25">
      <c r="A21" s="32">
        <v>36</v>
      </c>
      <c r="B21" s="36">
        <v>7.94E-4</v>
      </c>
      <c r="C21" s="37">
        <v>2.6221280391132396E-3</v>
      </c>
      <c r="D21" s="158">
        <v>40.942258884462355</v>
      </c>
      <c r="F21" s="49">
        <v>16</v>
      </c>
      <c r="G21" s="42">
        <f t="shared" si="10"/>
        <v>21.333333333333329</v>
      </c>
      <c r="H21" s="43">
        <f t="shared" si="6"/>
        <v>5.7300000000000005E-4</v>
      </c>
      <c r="I21" s="44">
        <f t="shared" si="7"/>
        <v>4.7749999999999324E-5</v>
      </c>
      <c r="J21" s="44">
        <f t="shared" si="11"/>
        <v>0.99926025662611084</v>
      </c>
      <c r="K21" s="45">
        <f t="shared" si="0"/>
        <v>0.96135480295671683</v>
      </c>
      <c r="L21" s="46">
        <f t="shared" si="1"/>
        <v>510</v>
      </c>
      <c r="M21" s="46">
        <f t="shared" si="2"/>
        <v>510</v>
      </c>
      <c r="N21" s="46">
        <f t="shared" si="8"/>
        <v>612</v>
      </c>
      <c r="O21" s="47">
        <f t="shared" si="9"/>
        <v>56.1</v>
      </c>
      <c r="P21" s="48">
        <f t="shared" si="3"/>
        <v>0</v>
      </c>
      <c r="Q21" s="50">
        <f t="shared" si="4"/>
        <v>0</v>
      </c>
      <c r="T21" s="14"/>
      <c r="U21" s="15"/>
      <c r="V21" s="15"/>
      <c r="W21" s="15"/>
      <c r="X21" s="12"/>
      <c r="AA21" s="132">
        <v>670</v>
      </c>
      <c r="AB21" s="133">
        <v>0.18526794078093942</v>
      </c>
    </row>
    <row r="22" spans="1:33" x14ac:dyDescent="0.25">
      <c r="A22" s="32">
        <v>37</v>
      </c>
      <c r="B22" s="36">
        <v>8.2299999999999995E-4</v>
      </c>
      <c r="C22" s="37">
        <v>2.7701719927965473E-3</v>
      </c>
      <c r="D22" s="158">
        <v>40.048582459475639</v>
      </c>
      <c r="F22" s="49">
        <v>17</v>
      </c>
      <c r="G22" s="42">
        <f t="shared" si="10"/>
        <v>21.416666666666661</v>
      </c>
      <c r="H22" s="43">
        <f t="shared" si="6"/>
        <v>5.7300000000000005E-4</v>
      </c>
      <c r="I22" s="44">
        <f t="shared" si="7"/>
        <v>4.7749999999999324E-5</v>
      </c>
      <c r="J22" s="44">
        <f t="shared" si="11"/>
        <v>0.99921254194885689</v>
      </c>
      <c r="K22" s="45">
        <f t="shared" si="0"/>
        <v>0.95898967570756799</v>
      </c>
      <c r="L22" s="46">
        <f t="shared" si="1"/>
        <v>510</v>
      </c>
      <c r="M22" s="46">
        <f t="shared" si="2"/>
        <v>510</v>
      </c>
      <c r="N22" s="46">
        <f t="shared" si="8"/>
        <v>612</v>
      </c>
      <c r="O22" s="47">
        <f t="shared" si="9"/>
        <v>56.1</v>
      </c>
      <c r="P22" s="48">
        <f t="shared" si="3"/>
        <v>0</v>
      </c>
      <c r="Q22" s="50">
        <f t="shared" si="4"/>
        <v>0</v>
      </c>
      <c r="S22" s="8"/>
      <c r="T22" s="14"/>
      <c r="U22" s="15"/>
      <c r="V22" s="15"/>
      <c r="W22" s="15"/>
      <c r="X22" s="12"/>
      <c r="AA22" s="132">
        <v>680</v>
      </c>
      <c r="AB22" s="133">
        <v>0.18592385396646313</v>
      </c>
    </row>
    <row r="23" spans="1:33" x14ac:dyDescent="0.25">
      <c r="A23" s="32">
        <v>38</v>
      </c>
      <c r="B23" s="36">
        <v>8.7200000000000005E-4</v>
      </c>
      <c r="C23" s="37">
        <v>2.936270243267378E-3</v>
      </c>
      <c r="D23" s="158">
        <v>39.158443168017598</v>
      </c>
      <c r="F23" s="49">
        <v>18</v>
      </c>
      <c r="G23" s="42">
        <f t="shared" si="10"/>
        <v>21.499999999999993</v>
      </c>
      <c r="H23" s="43">
        <f t="shared" si="6"/>
        <v>5.7300000000000005E-4</v>
      </c>
      <c r="I23" s="44">
        <f t="shared" si="7"/>
        <v>4.7749999999999324E-5</v>
      </c>
      <c r="J23" s="44">
        <f t="shared" si="11"/>
        <v>0.99916482954997887</v>
      </c>
      <c r="K23" s="45">
        <f t="shared" si="0"/>
        <v>0.95663036714979865</v>
      </c>
      <c r="L23" s="46">
        <f t="shared" si="1"/>
        <v>510</v>
      </c>
      <c r="M23" s="46">
        <f t="shared" si="2"/>
        <v>510</v>
      </c>
      <c r="N23" s="46">
        <f t="shared" si="8"/>
        <v>612</v>
      </c>
      <c r="O23" s="47">
        <f t="shared" si="9"/>
        <v>56.1</v>
      </c>
      <c r="P23" s="48">
        <f t="shared" si="3"/>
        <v>0</v>
      </c>
      <c r="Q23" s="50">
        <f t="shared" si="4"/>
        <v>0</v>
      </c>
      <c r="S23" s="8"/>
      <c r="T23" s="14"/>
      <c r="U23" s="15"/>
      <c r="V23" s="15"/>
      <c r="W23" s="15"/>
      <c r="X23" s="12"/>
      <c r="AA23" s="132">
        <v>690</v>
      </c>
      <c r="AB23" s="133">
        <v>0.18656521485395214</v>
      </c>
    </row>
    <row r="24" spans="1:33" x14ac:dyDescent="0.25">
      <c r="A24" s="32">
        <v>39</v>
      </c>
      <c r="B24" s="36">
        <v>9.4499999999999998E-4</v>
      </c>
      <c r="C24" s="37">
        <v>3.1209461316249101E-3</v>
      </c>
      <c r="D24" s="158">
        <v>38.27228908672631</v>
      </c>
      <c r="F24" s="49">
        <v>19</v>
      </c>
      <c r="G24" s="42">
        <f t="shared" si="10"/>
        <v>21.583333333333325</v>
      </c>
      <c r="H24" s="43">
        <f t="shared" si="6"/>
        <v>5.7300000000000005E-4</v>
      </c>
      <c r="I24" s="44">
        <f t="shared" si="7"/>
        <v>4.7749999999999324E-5</v>
      </c>
      <c r="J24" s="44">
        <f t="shared" si="11"/>
        <v>0.99911711942936787</v>
      </c>
      <c r="K24" s="45">
        <f t="shared" si="0"/>
        <v>0.95427686296825132</v>
      </c>
      <c r="L24" s="46">
        <f t="shared" si="1"/>
        <v>510</v>
      </c>
      <c r="M24" s="46">
        <f t="shared" si="2"/>
        <v>510</v>
      </c>
      <c r="N24" s="46">
        <f t="shared" si="8"/>
        <v>612</v>
      </c>
      <c r="O24" s="47">
        <f t="shared" si="9"/>
        <v>56.1</v>
      </c>
      <c r="P24" s="48">
        <f t="shared" si="3"/>
        <v>0</v>
      </c>
      <c r="Q24" s="50">
        <f t="shared" si="4"/>
        <v>0</v>
      </c>
      <c r="S24" s="8"/>
      <c r="T24" s="14"/>
      <c r="U24" s="15"/>
      <c r="V24" s="15"/>
      <c r="W24" s="15"/>
      <c r="X24" s="12"/>
      <c r="AA24" s="132">
        <v>700</v>
      </c>
      <c r="AB24" s="133">
        <v>0.18719250242286214</v>
      </c>
    </row>
    <row r="25" spans="1:33" x14ac:dyDescent="0.25">
      <c r="A25" s="32">
        <v>40</v>
      </c>
      <c r="B25" s="36">
        <v>1.0430000000000001E-3</v>
      </c>
      <c r="C25" s="37">
        <v>3.3220855226088323E-3</v>
      </c>
      <c r="D25" s="158">
        <v>37.390543431674558</v>
      </c>
      <c r="F25" s="49">
        <v>20</v>
      </c>
      <c r="G25" s="42">
        <f t="shared" si="10"/>
        <v>21.666666666666657</v>
      </c>
      <c r="H25" s="43">
        <f t="shared" si="6"/>
        <v>5.7300000000000005E-4</v>
      </c>
      <c r="I25" s="44">
        <f t="shared" si="7"/>
        <v>4.7749999999999324E-5</v>
      </c>
      <c r="J25" s="44">
        <f t="shared" si="11"/>
        <v>0.99906941158691509</v>
      </c>
      <c r="K25" s="45">
        <f t="shared" si="0"/>
        <v>0.95192914888298652</v>
      </c>
      <c r="L25" s="46">
        <f t="shared" si="1"/>
        <v>510</v>
      </c>
      <c r="M25" s="46">
        <f t="shared" si="2"/>
        <v>510</v>
      </c>
      <c r="N25" s="46">
        <f t="shared" si="8"/>
        <v>612</v>
      </c>
      <c r="O25" s="47">
        <f t="shared" si="9"/>
        <v>56.1</v>
      </c>
      <c r="P25" s="48">
        <f t="shared" si="3"/>
        <v>0</v>
      </c>
      <c r="Q25" s="50">
        <f t="shared" si="4"/>
        <v>0</v>
      </c>
      <c r="S25" s="8"/>
      <c r="T25" s="14"/>
      <c r="U25" s="15"/>
      <c r="V25" s="15"/>
      <c r="W25" s="15"/>
      <c r="X25" s="12"/>
      <c r="AA25" s="132">
        <v>710</v>
      </c>
      <c r="AB25" s="133">
        <v>0.18780617486037385</v>
      </c>
    </row>
    <row r="26" spans="1:33" x14ac:dyDescent="0.25">
      <c r="A26" s="32">
        <v>41</v>
      </c>
      <c r="B26" s="36">
        <v>1.168E-3</v>
      </c>
      <c r="C26" s="37">
        <v>3.5416714920264163E-3</v>
      </c>
      <c r="D26" s="158">
        <v>36.513505462311912</v>
      </c>
      <c r="F26" s="49">
        <v>21</v>
      </c>
      <c r="G26" s="42">
        <f t="shared" si="10"/>
        <v>21.749999999999989</v>
      </c>
      <c r="H26" s="43">
        <f t="shared" si="6"/>
        <v>5.7300000000000005E-4</v>
      </c>
      <c r="I26" s="44">
        <f t="shared" si="7"/>
        <v>4.7749999999999324E-5</v>
      </c>
      <c r="J26" s="44">
        <f t="shared" si="11"/>
        <v>0.99902170602251184</v>
      </c>
      <c r="K26" s="45">
        <f t="shared" si="0"/>
        <v>0.94958721064919627</v>
      </c>
      <c r="L26" s="46">
        <f t="shared" si="1"/>
        <v>510</v>
      </c>
      <c r="M26" s="46">
        <f t="shared" si="2"/>
        <v>510</v>
      </c>
      <c r="N26" s="46">
        <f t="shared" si="8"/>
        <v>612</v>
      </c>
      <c r="O26" s="47">
        <f t="shared" si="9"/>
        <v>56.1</v>
      </c>
      <c r="P26" s="48">
        <f t="shared" si="3"/>
        <v>0</v>
      </c>
      <c r="Q26" s="50">
        <f t="shared" si="4"/>
        <v>0</v>
      </c>
      <c r="S26" s="8"/>
      <c r="T26" s="14"/>
      <c r="U26" s="15"/>
      <c r="V26" s="15"/>
      <c r="W26" s="15"/>
      <c r="X26" s="12"/>
      <c r="AA26" s="132">
        <v>720</v>
      </c>
      <c r="AB26" s="133">
        <v>0.1884066706775078</v>
      </c>
    </row>
    <row r="27" spans="1:33" x14ac:dyDescent="0.25">
      <c r="A27" s="32">
        <v>42</v>
      </c>
      <c r="B27" s="36">
        <v>1.322E-3</v>
      </c>
      <c r="C27" s="37">
        <v>3.7848894799681512E-3</v>
      </c>
      <c r="D27" s="158">
        <v>35.641506806647897</v>
      </c>
      <c r="F27" s="49">
        <v>22</v>
      </c>
      <c r="G27" s="42">
        <f t="shared" si="10"/>
        <v>21.833333333333321</v>
      </c>
      <c r="H27" s="43">
        <f t="shared" si="6"/>
        <v>5.7300000000000005E-4</v>
      </c>
      <c r="I27" s="44">
        <f t="shared" si="7"/>
        <v>4.7749999999999324E-5</v>
      </c>
      <c r="J27" s="44">
        <f t="shared" si="11"/>
        <v>0.99897400273604919</v>
      </c>
      <c r="K27" s="45">
        <f t="shared" si="0"/>
        <v>0.94725103405711775</v>
      </c>
      <c r="L27" s="46">
        <f t="shared" si="1"/>
        <v>510</v>
      </c>
      <c r="M27" s="46">
        <f t="shared" si="2"/>
        <v>510</v>
      </c>
      <c r="N27" s="46">
        <f t="shared" si="8"/>
        <v>612</v>
      </c>
      <c r="O27" s="47">
        <f t="shared" si="9"/>
        <v>56.1</v>
      </c>
      <c r="P27" s="48">
        <f t="shared" si="3"/>
        <v>0</v>
      </c>
      <c r="Q27" s="50">
        <f t="shared" si="4"/>
        <v>0</v>
      </c>
      <c r="S27" s="8"/>
      <c r="T27" s="14"/>
      <c r="U27" s="15"/>
      <c r="V27" s="15"/>
      <c r="W27" s="15"/>
      <c r="X27" s="12"/>
      <c r="AA27" s="132">
        <v>730</v>
      </c>
      <c r="AB27" s="133">
        <v>0.18899440975410969</v>
      </c>
    </row>
    <row r="28" spans="1:33" x14ac:dyDescent="0.25">
      <c r="A28" s="32">
        <v>43</v>
      </c>
      <c r="B28" s="36">
        <v>1.505E-3</v>
      </c>
      <c r="C28" s="37">
        <v>4.0541132975949095E-3</v>
      </c>
      <c r="D28" s="158">
        <v>34.775018854415656</v>
      </c>
      <c r="F28" s="49">
        <v>23</v>
      </c>
      <c r="G28" s="42">
        <f t="shared" si="10"/>
        <v>21.916666666666654</v>
      </c>
      <c r="H28" s="43">
        <f t="shared" si="6"/>
        <v>5.7300000000000005E-4</v>
      </c>
      <c r="I28" s="44">
        <f t="shared" si="7"/>
        <v>4.7750000000007469E-5</v>
      </c>
      <c r="J28" s="44">
        <f t="shared" si="11"/>
        <v>0.99892630172741859</v>
      </c>
      <c r="K28" s="45">
        <f t="shared" si="0"/>
        <v>0.94492060493194718</v>
      </c>
      <c r="L28" s="46">
        <f t="shared" si="1"/>
        <v>510</v>
      </c>
      <c r="M28" s="46">
        <f t="shared" si="2"/>
        <v>510</v>
      </c>
      <c r="N28" s="46">
        <f t="shared" si="8"/>
        <v>612</v>
      </c>
      <c r="O28" s="47">
        <f t="shared" si="9"/>
        <v>56.1</v>
      </c>
      <c r="P28" s="48">
        <f t="shared" si="3"/>
        <v>0</v>
      </c>
      <c r="Q28" s="50">
        <f t="shared" si="4"/>
        <v>0</v>
      </c>
      <c r="S28" s="8"/>
      <c r="T28" s="14"/>
      <c r="U28" s="15"/>
      <c r="V28" s="15"/>
      <c r="W28" s="15"/>
      <c r="X28" s="12"/>
      <c r="AA28" s="132">
        <v>740</v>
      </c>
      <c r="AB28" s="133">
        <v>0.18956979431793616</v>
      </c>
    </row>
    <row r="29" spans="1:33" x14ac:dyDescent="0.25">
      <c r="A29" s="32">
        <v>44</v>
      </c>
      <c r="B29" s="36">
        <v>1.7149999999999999E-3</v>
      </c>
      <c r="C29" s="37">
        <v>4.3481807436302642E-3</v>
      </c>
      <c r="D29" s="158">
        <v>33.914539295805383</v>
      </c>
      <c r="F29" s="49">
        <v>24</v>
      </c>
      <c r="G29" s="42">
        <v>22</v>
      </c>
      <c r="H29" s="43">
        <f t="shared" si="6"/>
        <v>5.9900000000000003E-4</v>
      </c>
      <c r="I29" s="44">
        <f t="shared" si="7"/>
        <v>4.9916666666665958E-5</v>
      </c>
      <c r="J29" s="44">
        <f t="shared" si="11"/>
        <v>0.9988786029965111</v>
      </c>
      <c r="K29" s="45">
        <f t="shared" si="0"/>
        <v>0.9425959091337538</v>
      </c>
      <c r="L29" s="46">
        <f t="shared" si="1"/>
        <v>510</v>
      </c>
      <c r="M29" s="46">
        <f t="shared" si="2"/>
        <v>510</v>
      </c>
      <c r="N29" s="46">
        <f t="shared" si="8"/>
        <v>612</v>
      </c>
      <c r="O29" s="47">
        <f t="shared" si="9"/>
        <v>56.1</v>
      </c>
      <c r="P29" s="48">
        <f t="shared" si="3"/>
        <v>0</v>
      </c>
      <c r="Q29" s="50">
        <f t="shared" si="4"/>
        <v>0</v>
      </c>
      <c r="S29" s="8"/>
      <c r="T29" s="14"/>
      <c r="U29" s="15"/>
      <c r="V29" s="15"/>
      <c r="W29" s="15"/>
      <c r="X29" s="12"/>
      <c r="AA29" s="132">
        <v>750</v>
      </c>
      <c r="AB29" s="133">
        <v>0.19013320986264448</v>
      </c>
    </row>
    <row r="30" spans="1:33" x14ac:dyDescent="0.25">
      <c r="A30" s="32">
        <v>45</v>
      </c>
      <c r="B30" s="36">
        <v>1.9480000000000001E-3</v>
      </c>
      <c r="C30" s="37">
        <v>4.6714049318628062E-3</v>
      </c>
      <c r="D30" s="158">
        <v>33.060466268983426</v>
      </c>
      <c r="F30" s="49">
        <v>25</v>
      </c>
      <c r="G30" s="42">
        <f t="shared" si="10"/>
        <v>22.083333333333332</v>
      </c>
      <c r="H30" s="43">
        <f t="shared" si="6"/>
        <v>5.9900000000000003E-4</v>
      </c>
      <c r="I30" s="44">
        <f t="shared" si="7"/>
        <v>4.9916666666665958E-5</v>
      </c>
      <c r="J30" s="44">
        <f t="shared" si="11"/>
        <v>0.99882874230624485</v>
      </c>
      <c r="K30" s="45">
        <f t="shared" si="0"/>
        <v>0.94027693255739297</v>
      </c>
      <c r="L30" s="46">
        <f t="shared" si="1"/>
        <v>510</v>
      </c>
      <c r="M30" s="46">
        <f t="shared" si="2"/>
        <v>510</v>
      </c>
      <c r="N30" s="46">
        <f t="shared" si="8"/>
        <v>612</v>
      </c>
      <c r="O30" s="47">
        <f t="shared" si="9"/>
        <v>56.1</v>
      </c>
      <c r="P30" s="48">
        <f t="shared" si="3"/>
        <v>0</v>
      </c>
      <c r="Q30" s="50">
        <f t="shared" si="4"/>
        <v>0</v>
      </c>
      <c r="S30" s="8"/>
      <c r="T30" s="14"/>
      <c r="U30" s="15"/>
      <c r="V30" s="15"/>
      <c r="W30" s="15"/>
      <c r="X30" s="12"/>
      <c r="AA30" s="132">
        <v>760</v>
      </c>
      <c r="AB30" s="133">
        <v>0.1906850260090793</v>
      </c>
    </row>
    <row r="31" spans="1:33" x14ac:dyDescent="0.25">
      <c r="A31" s="32">
        <v>46</v>
      </c>
      <c r="B31" s="36">
        <v>2.1979999999999999E-3</v>
      </c>
      <c r="C31" s="37">
        <v>5.0164347031873583E-3</v>
      </c>
      <c r="D31" s="158">
        <v>32.213283261749794</v>
      </c>
      <c r="F31" s="49">
        <v>26</v>
      </c>
      <c r="G31" s="42">
        <f t="shared" si="10"/>
        <v>22.166666666666664</v>
      </c>
      <c r="H31" s="43">
        <f t="shared" si="6"/>
        <v>5.9900000000000003E-4</v>
      </c>
      <c r="I31" s="44">
        <f t="shared" si="7"/>
        <v>4.9916666666665958E-5</v>
      </c>
      <c r="J31" s="44">
        <f t="shared" si="11"/>
        <v>0.99877888410485804</v>
      </c>
      <c r="K31" s="45">
        <f t="shared" si="0"/>
        <v>0.93796366113242291</v>
      </c>
      <c r="L31" s="46">
        <f t="shared" si="1"/>
        <v>510</v>
      </c>
      <c r="M31" s="46">
        <f t="shared" si="2"/>
        <v>510</v>
      </c>
      <c r="N31" s="46">
        <f t="shared" si="8"/>
        <v>612</v>
      </c>
      <c r="O31" s="47">
        <f t="shared" si="9"/>
        <v>56.1</v>
      </c>
      <c r="P31" s="48">
        <f t="shared" si="3"/>
        <v>0</v>
      </c>
      <c r="Q31" s="50">
        <f t="shared" si="4"/>
        <v>0</v>
      </c>
      <c r="S31" s="8"/>
      <c r="T31" s="14"/>
      <c r="U31" s="15"/>
      <c r="V31" s="15"/>
      <c r="W31" s="15"/>
      <c r="X31" s="12"/>
      <c r="AA31" s="132">
        <v>770</v>
      </c>
      <c r="AB31" s="133">
        <v>0.19122559731390779</v>
      </c>
    </row>
    <row r="32" spans="1:33" x14ac:dyDescent="0.25">
      <c r="A32" s="32">
        <v>47</v>
      </c>
      <c r="B32" s="36">
        <v>2.4629999999999999E-3</v>
      </c>
      <c r="C32" s="37">
        <v>5.3712145151669933E-3</v>
      </c>
      <c r="D32" s="158">
        <v>31.373172952650158</v>
      </c>
      <c r="F32" s="49">
        <v>27</v>
      </c>
      <c r="G32" s="42">
        <f t="shared" si="10"/>
        <v>22.249999999999996</v>
      </c>
      <c r="H32" s="43">
        <f t="shared" si="6"/>
        <v>5.9900000000000003E-4</v>
      </c>
      <c r="I32" s="44">
        <f t="shared" si="7"/>
        <v>4.9916666666665958E-5</v>
      </c>
      <c r="J32" s="44">
        <f t="shared" si="11"/>
        <v>0.99872902839222655</v>
      </c>
      <c r="K32" s="45">
        <f t="shared" si="0"/>
        <v>0.93565608082301699</v>
      </c>
      <c r="L32" s="46">
        <f t="shared" si="1"/>
        <v>510</v>
      </c>
      <c r="M32" s="46">
        <f t="shared" si="2"/>
        <v>510</v>
      </c>
      <c r="N32" s="46">
        <f t="shared" si="8"/>
        <v>612</v>
      </c>
      <c r="O32" s="47">
        <f t="shared" si="9"/>
        <v>56.1</v>
      </c>
      <c r="P32" s="48">
        <f t="shared" si="3"/>
        <v>0</v>
      </c>
      <c r="Q32" s="50">
        <f t="shared" si="4"/>
        <v>0</v>
      </c>
      <c r="S32" s="14"/>
      <c r="T32" s="14"/>
      <c r="U32" s="15"/>
      <c r="V32" s="15"/>
      <c r="W32" s="15"/>
      <c r="X32" s="12"/>
      <c r="AA32" s="132">
        <v>780</v>
      </c>
      <c r="AB32" s="133">
        <v>0.19175526402932294</v>
      </c>
    </row>
    <row r="33" spans="1:28" x14ac:dyDescent="0.25">
      <c r="A33" s="32">
        <v>48</v>
      </c>
      <c r="B33" s="36">
        <v>2.7399999999999998E-3</v>
      </c>
      <c r="C33" s="37">
        <v>5.7307746834373537E-3</v>
      </c>
      <c r="D33" s="158">
        <v>30.539894886614398</v>
      </c>
      <c r="F33" s="49">
        <v>28</v>
      </c>
      <c r="G33" s="42">
        <f t="shared" si="10"/>
        <v>22.333333333333329</v>
      </c>
      <c r="H33" s="43">
        <f t="shared" si="6"/>
        <v>5.9900000000000003E-4</v>
      </c>
      <c r="I33" s="44">
        <f t="shared" si="7"/>
        <v>4.9916666666665958E-5</v>
      </c>
      <c r="J33" s="44">
        <f t="shared" si="11"/>
        <v>0.99867917516822602</v>
      </c>
      <c r="K33" s="45">
        <f t="shared" si="0"/>
        <v>0.93335417762788009</v>
      </c>
      <c r="L33" s="46">
        <f t="shared" si="1"/>
        <v>510</v>
      </c>
      <c r="M33" s="46">
        <f t="shared" si="2"/>
        <v>510</v>
      </c>
      <c r="N33" s="46">
        <f t="shared" si="8"/>
        <v>612</v>
      </c>
      <c r="O33" s="47">
        <f t="shared" si="9"/>
        <v>56.1</v>
      </c>
      <c r="P33" s="48">
        <f t="shared" si="3"/>
        <v>0</v>
      </c>
      <c r="Q33" s="50">
        <f t="shared" si="4"/>
        <v>0</v>
      </c>
      <c r="S33" s="14"/>
      <c r="T33" s="14"/>
      <c r="U33" s="15"/>
      <c r="V33" s="15"/>
      <c r="W33" s="15"/>
      <c r="X33" s="12"/>
      <c r="AA33" s="132">
        <v>790</v>
      </c>
      <c r="AB33" s="133">
        <v>0.19227435281722288</v>
      </c>
    </row>
    <row r="34" spans="1:28" x14ac:dyDescent="0.25">
      <c r="A34" s="32">
        <v>49</v>
      </c>
      <c r="B34" s="36">
        <v>3.0279999999999999E-3</v>
      </c>
      <c r="C34" s="37">
        <v>6.1047259890546169E-3</v>
      </c>
      <c r="D34" s="158">
        <v>29.713039005657727</v>
      </c>
      <c r="F34" s="49">
        <v>29</v>
      </c>
      <c r="G34" s="42">
        <f t="shared" si="10"/>
        <v>22.416666666666661</v>
      </c>
      <c r="H34" s="43">
        <f t="shared" si="6"/>
        <v>5.9900000000000003E-4</v>
      </c>
      <c r="I34" s="44">
        <f t="shared" si="7"/>
        <v>4.9916666666665958E-5</v>
      </c>
      <c r="J34" s="44">
        <f t="shared" si="11"/>
        <v>0.99862932443273222</v>
      </c>
      <c r="K34" s="45">
        <f t="shared" si="0"/>
        <v>0.93105793758016275</v>
      </c>
      <c r="L34" s="46">
        <f t="shared" si="1"/>
        <v>510</v>
      </c>
      <c r="M34" s="46">
        <f t="shared" si="2"/>
        <v>510</v>
      </c>
      <c r="N34" s="46">
        <f t="shared" si="8"/>
        <v>612</v>
      </c>
      <c r="O34" s="47">
        <f t="shared" si="9"/>
        <v>56.1</v>
      </c>
      <c r="P34" s="48">
        <f t="shared" si="3"/>
        <v>0</v>
      </c>
      <c r="Q34" s="50">
        <f t="shared" si="4"/>
        <v>0</v>
      </c>
      <c r="S34" s="14"/>
      <c r="T34" s="14"/>
      <c r="U34" s="15"/>
      <c r="V34" s="15"/>
      <c r="W34" s="15"/>
      <c r="X34" s="12"/>
      <c r="AA34" s="132">
        <v>800</v>
      </c>
      <c r="AB34" s="133">
        <v>0.19278317742102929</v>
      </c>
    </row>
    <row r="35" spans="1:28" x14ac:dyDescent="0.25">
      <c r="A35" s="32">
        <v>50</v>
      </c>
      <c r="B35" s="36">
        <v>3.3300000000000001E-3</v>
      </c>
      <c r="C35" s="37">
        <v>6.5010520655641862E-3</v>
      </c>
      <c r="D35" s="158">
        <v>28.892471993317894</v>
      </c>
      <c r="F35" s="49">
        <v>30</v>
      </c>
      <c r="G35" s="42">
        <f t="shared" si="10"/>
        <v>22.499999999999993</v>
      </c>
      <c r="H35" s="43">
        <f t="shared" si="6"/>
        <v>5.9900000000000003E-4</v>
      </c>
      <c r="I35" s="44">
        <f t="shared" si="7"/>
        <v>4.9916666666665958E-5</v>
      </c>
      <c r="J35" s="44">
        <f t="shared" si="11"/>
        <v>0.99857947618562093</v>
      </c>
      <c r="K35" s="45">
        <f t="shared" si="0"/>
        <v>0.92876734674737704</v>
      </c>
      <c r="L35" s="46">
        <f t="shared" si="1"/>
        <v>510</v>
      </c>
      <c r="M35" s="46">
        <f t="shared" si="2"/>
        <v>510</v>
      </c>
      <c r="N35" s="46">
        <f t="shared" si="8"/>
        <v>612</v>
      </c>
      <c r="O35" s="47">
        <f t="shared" si="9"/>
        <v>56.1</v>
      </c>
      <c r="P35" s="48">
        <f t="shared" si="3"/>
        <v>0</v>
      </c>
      <c r="Q35" s="50">
        <f t="shared" si="4"/>
        <v>0</v>
      </c>
      <c r="S35" s="14"/>
      <c r="T35" s="14"/>
      <c r="U35" s="15"/>
      <c r="V35" s="15"/>
      <c r="W35" s="15"/>
      <c r="X35" s="12"/>
      <c r="AA35" s="132">
        <v>810</v>
      </c>
      <c r="AB35" s="133">
        <v>0.19328203929804583</v>
      </c>
    </row>
    <row r="36" spans="1:28" x14ac:dyDescent="0.25">
      <c r="A36" s="32">
        <v>51</v>
      </c>
      <c r="B36" s="36">
        <v>3.6470000000000001E-3</v>
      </c>
      <c r="C36" s="37">
        <v>6.9400981688455907E-3</v>
      </c>
      <c r="D36" s="158">
        <v>28.078260754425688</v>
      </c>
      <c r="F36" s="49">
        <v>31</v>
      </c>
      <c r="G36" s="42">
        <f t="shared" si="10"/>
        <v>22.583333333333325</v>
      </c>
      <c r="H36" s="43">
        <f t="shared" si="6"/>
        <v>5.9900000000000003E-4</v>
      </c>
      <c r="I36" s="44">
        <f t="shared" si="7"/>
        <v>4.9916666666665958E-5</v>
      </c>
      <c r="J36" s="44">
        <f t="shared" si="11"/>
        <v>0.99852963042676801</v>
      </c>
      <c r="K36" s="45">
        <f t="shared" si="0"/>
        <v>0.92648239123131171</v>
      </c>
      <c r="L36" s="46">
        <f t="shared" si="1"/>
        <v>510</v>
      </c>
      <c r="M36" s="46">
        <f t="shared" si="2"/>
        <v>510</v>
      </c>
      <c r="N36" s="46">
        <f t="shared" si="8"/>
        <v>612</v>
      </c>
      <c r="O36" s="47">
        <f t="shared" si="9"/>
        <v>56.1</v>
      </c>
      <c r="P36" s="48">
        <f t="shared" si="3"/>
        <v>0</v>
      </c>
      <c r="Q36" s="50">
        <f t="shared" si="4"/>
        <v>0</v>
      </c>
      <c r="S36" s="14"/>
      <c r="T36" s="14"/>
      <c r="U36" s="15"/>
      <c r="V36" s="15"/>
      <c r="W36" s="15"/>
      <c r="X36" s="12"/>
      <c r="AA36" s="132">
        <v>820</v>
      </c>
      <c r="AB36" s="133">
        <v>0.19377122821502737</v>
      </c>
    </row>
    <row r="37" spans="1:28" x14ac:dyDescent="0.25">
      <c r="A37" s="32">
        <v>52</v>
      </c>
      <c r="B37" s="36">
        <v>3.98E-3</v>
      </c>
      <c r="C37" s="37">
        <v>7.4405848364735901E-3</v>
      </c>
      <c r="D37" s="158">
        <v>27.270994180283296</v>
      </c>
      <c r="F37" s="49">
        <v>32</v>
      </c>
      <c r="G37" s="42">
        <f t="shared" si="10"/>
        <v>22.666666666666657</v>
      </c>
      <c r="H37" s="43">
        <f t="shared" si="6"/>
        <v>5.9900000000000003E-4</v>
      </c>
      <c r="I37" s="44">
        <f t="shared" si="7"/>
        <v>4.9916666666665958E-5</v>
      </c>
      <c r="J37" s="44">
        <f t="shared" si="11"/>
        <v>0.99847978715604924</v>
      </c>
      <c r="K37" s="45">
        <f t="shared" si="0"/>
        <v>0.92420305716794793</v>
      </c>
      <c r="L37" s="46">
        <f t="shared" si="1"/>
        <v>510</v>
      </c>
      <c r="M37" s="46">
        <f t="shared" si="2"/>
        <v>510</v>
      </c>
      <c r="N37" s="46">
        <f t="shared" si="8"/>
        <v>612</v>
      </c>
      <c r="O37" s="47">
        <f t="shared" si="9"/>
        <v>56.1</v>
      </c>
      <c r="P37" s="48">
        <f t="shared" si="3"/>
        <v>0</v>
      </c>
      <c r="Q37" s="50">
        <f t="shared" si="4"/>
        <v>0</v>
      </c>
      <c r="S37" s="14"/>
      <c r="T37" s="14"/>
      <c r="U37" s="15"/>
      <c r="V37" s="15"/>
      <c r="W37" s="15"/>
      <c r="X37" s="12"/>
      <c r="AA37" s="132">
        <v>830</v>
      </c>
      <c r="AB37" s="133">
        <v>0.19425102280943857</v>
      </c>
    </row>
    <row r="38" spans="1:28" x14ac:dyDescent="0.25">
      <c r="A38" s="32">
        <v>53</v>
      </c>
      <c r="B38" s="36">
        <v>4.3309999999999998E-3</v>
      </c>
      <c r="C38" s="37">
        <v>8.0164616231996437E-3</v>
      </c>
      <c r="D38" s="158">
        <v>26.471679247909524</v>
      </c>
      <c r="F38" s="49">
        <v>33</v>
      </c>
      <c r="G38" s="42">
        <f t="shared" si="10"/>
        <v>22.749999999999989</v>
      </c>
      <c r="H38" s="43">
        <f t="shared" si="6"/>
        <v>5.9900000000000003E-4</v>
      </c>
      <c r="I38" s="44">
        <f t="shared" si="7"/>
        <v>4.9916666666665958E-5</v>
      </c>
      <c r="J38" s="44">
        <f t="shared" si="11"/>
        <v>0.99842994637334037</v>
      </c>
      <c r="K38" s="45">
        <f t="shared" si="0"/>
        <v>0.92192933072737482</v>
      </c>
      <c r="L38" s="46">
        <f t="shared" si="1"/>
        <v>510</v>
      </c>
      <c r="M38" s="46">
        <f t="shared" si="2"/>
        <v>510</v>
      </c>
      <c r="N38" s="46">
        <f t="shared" si="8"/>
        <v>612</v>
      </c>
      <c r="O38" s="47">
        <f t="shared" si="9"/>
        <v>56.1</v>
      </c>
      <c r="P38" s="48">
        <f t="shared" si="3"/>
        <v>0</v>
      </c>
      <c r="Q38" s="50">
        <f t="shared" si="4"/>
        <v>0</v>
      </c>
      <c r="S38" s="14"/>
      <c r="T38" s="14"/>
      <c r="U38" s="15"/>
      <c r="V38" s="15"/>
      <c r="W38" s="15"/>
      <c r="X38" s="12"/>
      <c r="AA38" s="132">
        <v>840</v>
      </c>
      <c r="AB38" s="133">
        <v>0.19472169111868964</v>
      </c>
    </row>
    <row r="39" spans="1:28" x14ac:dyDescent="0.25">
      <c r="A39" s="32">
        <v>54</v>
      </c>
      <c r="B39" s="36">
        <v>4.6979999999999999E-3</v>
      </c>
      <c r="C39" s="37">
        <v>8.6607828753869475E-3</v>
      </c>
      <c r="D39" s="158">
        <v>25.681562740856997</v>
      </c>
      <c r="F39" s="49">
        <v>34</v>
      </c>
      <c r="G39" s="42">
        <f t="shared" si="10"/>
        <v>22.833333333333321</v>
      </c>
      <c r="H39" s="43">
        <f t="shared" si="6"/>
        <v>5.9900000000000003E-4</v>
      </c>
      <c r="I39" s="44">
        <f t="shared" si="7"/>
        <v>4.9916666666665958E-5</v>
      </c>
      <c r="J39" s="44">
        <f t="shared" si="11"/>
        <v>0.99838010807851729</v>
      </c>
      <c r="K39" s="45">
        <f t="shared" si="0"/>
        <v>0.91966119811370639</v>
      </c>
      <c r="L39" s="46">
        <f t="shared" si="1"/>
        <v>510</v>
      </c>
      <c r="M39" s="46">
        <f t="shared" si="2"/>
        <v>510</v>
      </c>
      <c r="N39" s="46">
        <f t="shared" si="8"/>
        <v>612</v>
      </c>
      <c r="O39" s="47">
        <f t="shared" si="9"/>
        <v>56.1</v>
      </c>
      <c r="P39" s="48">
        <f t="shared" si="3"/>
        <v>0</v>
      </c>
      <c r="Q39" s="50">
        <f t="shared" si="4"/>
        <v>0</v>
      </c>
      <c r="S39" s="14"/>
      <c r="T39" s="14"/>
      <c r="U39" s="15"/>
      <c r="V39" s="15"/>
      <c r="W39" s="15"/>
      <c r="X39" s="12"/>
      <c r="AA39" s="132">
        <v>850</v>
      </c>
      <c r="AB39" s="133">
        <v>0.19518349107944891</v>
      </c>
    </row>
    <row r="40" spans="1:28" x14ac:dyDescent="0.25">
      <c r="A40" s="32">
        <v>55</v>
      </c>
      <c r="B40" s="36">
        <v>5.0769999999999999E-3</v>
      </c>
      <c r="C40" s="37">
        <v>9.3609345408661067E-3</v>
      </c>
      <c r="D40" s="158">
        <v>24.901560137907495</v>
      </c>
      <c r="F40" s="49">
        <v>35</v>
      </c>
      <c r="G40" s="42">
        <f t="shared" si="10"/>
        <v>22.916666666666654</v>
      </c>
      <c r="H40" s="43">
        <f t="shared" si="6"/>
        <v>5.9900000000000003E-4</v>
      </c>
      <c r="I40" s="44">
        <f t="shared" si="7"/>
        <v>4.9916666666674476E-5</v>
      </c>
      <c r="J40" s="44">
        <f t="shared" si="11"/>
        <v>0.99833027227145577</v>
      </c>
      <c r="K40" s="45">
        <f t="shared" si="0"/>
        <v>0.91739864556499717</v>
      </c>
      <c r="L40" s="46">
        <f t="shared" si="1"/>
        <v>510</v>
      </c>
      <c r="M40" s="46">
        <f t="shared" si="2"/>
        <v>510</v>
      </c>
      <c r="N40" s="46">
        <f t="shared" si="8"/>
        <v>612</v>
      </c>
      <c r="O40" s="47">
        <f t="shared" si="9"/>
        <v>56.1</v>
      </c>
      <c r="P40" s="48">
        <f t="shared" si="3"/>
        <v>0</v>
      </c>
      <c r="Q40" s="50">
        <f t="shared" si="4"/>
        <v>0</v>
      </c>
      <c r="S40" s="14"/>
      <c r="T40" s="14"/>
      <c r="U40" s="15"/>
      <c r="V40" s="15"/>
      <c r="W40" s="15"/>
      <c r="X40" s="12"/>
      <c r="AA40" s="132">
        <v>860</v>
      </c>
      <c r="AB40" s="133">
        <v>0.19563667099900195</v>
      </c>
    </row>
    <row r="41" spans="1:28" x14ac:dyDescent="0.25">
      <c r="A41" s="32">
        <v>56</v>
      </c>
      <c r="B41" s="36">
        <v>5.4650000000000002E-3</v>
      </c>
      <c r="C41" s="37">
        <v>1.010155964754338E-2</v>
      </c>
      <c r="D41" s="158">
        <v>24.132139987936014</v>
      </c>
      <c r="F41" s="49">
        <v>36</v>
      </c>
      <c r="G41" s="42">
        <v>23</v>
      </c>
      <c r="H41" s="43">
        <f t="shared" si="6"/>
        <v>6.2699999999999995E-4</v>
      </c>
      <c r="I41" s="44">
        <f t="shared" si="7"/>
        <v>5.2249999999999251E-5</v>
      </c>
      <c r="J41" s="44">
        <f t="shared" si="11"/>
        <v>0.99828043895203156</v>
      </c>
      <c r="K41" s="45">
        <f t="shared" si="0"/>
        <v>0.91514165935315883</v>
      </c>
      <c r="L41" s="46">
        <f t="shared" si="1"/>
        <v>510</v>
      </c>
      <c r="M41" s="46">
        <f t="shared" si="2"/>
        <v>510</v>
      </c>
      <c r="N41" s="46">
        <f t="shared" si="8"/>
        <v>612</v>
      </c>
      <c r="O41" s="47">
        <f t="shared" si="9"/>
        <v>56.1</v>
      </c>
      <c r="P41" s="48">
        <f t="shared" si="3"/>
        <v>0</v>
      </c>
      <c r="Q41" s="50">
        <f t="shared" si="4"/>
        <v>0</v>
      </c>
      <c r="S41" s="14"/>
      <c r="T41" s="14"/>
      <c r="U41" s="15"/>
      <c r="V41" s="15"/>
      <c r="W41" s="15"/>
      <c r="X41" s="12"/>
      <c r="AA41" s="132">
        <v>870</v>
      </c>
      <c r="AB41" s="133">
        <v>0.19608147000045162</v>
      </c>
    </row>
    <row r="42" spans="1:28" x14ac:dyDescent="0.25">
      <c r="A42" s="32">
        <v>57</v>
      </c>
      <c r="B42" s="36">
        <v>5.8609999999999999E-3</v>
      </c>
      <c r="C42" s="37">
        <v>1.0879486443442214E-2</v>
      </c>
      <c r="D42" s="158">
        <v>23.373297526887416</v>
      </c>
      <c r="F42" s="49">
        <v>37</v>
      </c>
      <c r="G42" s="42">
        <f t="shared" si="10"/>
        <v>23.083333333333332</v>
      </c>
      <c r="H42" s="43">
        <f t="shared" si="6"/>
        <v>6.2699999999999995E-4</v>
      </c>
      <c r="I42" s="44">
        <f t="shared" si="7"/>
        <v>5.2249999999999251E-5</v>
      </c>
      <c r="J42" s="44">
        <f t="shared" si="11"/>
        <v>0.99822827879909637</v>
      </c>
      <c r="K42" s="45">
        <f t="shared" si="0"/>
        <v>0.91289022578387657</v>
      </c>
      <c r="L42" s="46">
        <f t="shared" si="1"/>
        <v>510</v>
      </c>
      <c r="M42" s="46">
        <f t="shared" si="2"/>
        <v>510</v>
      </c>
      <c r="N42" s="46">
        <f t="shared" si="8"/>
        <v>612</v>
      </c>
      <c r="O42" s="47">
        <f t="shared" si="9"/>
        <v>56.1</v>
      </c>
      <c r="P42" s="48">
        <f t="shared" si="3"/>
        <v>0</v>
      </c>
      <c r="Q42" s="50">
        <f t="shared" si="4"/>
        <v>0</v>
      </c>
      <c r="S42" s="14"/>
      <c r="T42" s="14"/>
      <c r="U42" s="15"/>
      <c r="V42" s="15"/>
      <c r="W42" s="15"/>
      <c r="X42" s="12"/>
      <c r="AA42" s="132">
        <v>880</v>
      </c>
      <c r="AB42" s="133">
        <v>0.19651811844345232</v>
      </c>
    </row>
    <row r="43" spans="1:28" x14ac:dyDescent="0.25">
      <c r="A43" s="32">
        <v>58</v>
      </c>
      <c r="B43" s="36">
        <v>6.2649999999999997E-3</v>
      </c>
      <c r="C43" s="37">
        <v>1.1689497202980006E-2</v>
      </c>
      <c r="D43" s="158">
        <v>22.624884393148847</v>
      </c>
      <c r="F43" s="49">
        <v>38</v>
      </c>
      <c r="G43" s="42">
        <f t="shared" si="10"/>
        <v>23.166666666666664</v>
      </c>
      <c r="H43" s="43">
        <f t="shared" si="6"/>
        <v>6.2699999999999995E-4</v>
      </c>
      <c r="I43" s="44">
        <f t="shared" si="7"/>
        <v>5.2249999999999251E-5</v>
      </c>
      <c r="J43" s="44">
        <f t="shared" si="11"/>
        <v>0.99817612137152911</v>
      </c>
      <c r="K43" s="45">
        <f t="shared" si="0"/>
        <v>0.91064433119652688</v>
      </c>
      <c r="L43" s="46">
        <f t="shared" si="1"/>
        <v>510</v>
      </c>
      <c r="M43" s="46">
        <f t="shared" si="2"/>
        <v>510</v>
      </c>
      <c r="N43" s="46">
        <f t="shared" si="8"/>
        <v>612</v>
      </c>
      <c r="O43" s="47">
        <f t="shared" si="9"/>
        <v>56.1</v>
      </c>
      <c r="P43" s="48">
        <f t="shared" si="3"/>
        <v>0</v>
      </c>
      <c r="Q43" s="50">
        <f t="shared" si="4"/>
        <v>0</v>
      </c>
      <c r="S43" s="14"/>
      <c r="T43" s="14"/>
      <c r="U43" s="15"/>
      <c r="V43" s="15"/>
      <c r="W43" s="15"/>
      <c r="X43" s="12"/>
      <c r="AA43" s="132">
        <v>890</v>
      </c>
      <c r="AB43" s="133">
        <v>0.1969468383220209</v>
      </c>
    </row>
    <row r="44" spans="1:28" x14ac:dyDescent="0.25">
      <c r="A44" s="32">
        <v>59</v>
      </c>
      <c r="B44" s="36">
        <v>6.6940000000000003E-3</v>
      </c>
      <c r="C44" s="37">
        <v>1.2542259476434652E-2</v>
      </c>
      <c r="D44" s="158">
        <v>21.886572165866045</v>
      </c>
      <c r="F44" s="49">
        <v>39</v>
      </c>
      <c r="G44" s="42">
        <f t="shared" si="10"/>
        <v>23.249999999999996</v>
      </c>
      <c r="H44" s="43">
        <f t="shared" si="6"/>
        <v>6.2699999999999995E-4</v>
      </c>
      <c r="I44" s="44">
        <f t="shared" si="7"/>
        <v>5.2249999999999251E-5</v>
      </c>
      <c r="J44" s="44">
        <f t="shared" si="11"/>
        <v>0.99812396666918746</v>
      </c>
      <c r="K44" s="45">
        <f t="shared" si="0"/>
        <v>0.90840396196409401</v>
      </c>
      <c r="L44" s="46">
        <f t="shared" si="1"/>
        <v>510</v>
      </c>
      <c r="M44" s="46">
        <f t="shared" si="2"/>
        <v>510</v>
      </c>
      <c r="N44" s="46">
        <f t="shared" si="8"/>
        <v>612</v>
      </c>
      <c r="O44" s="47">
        <f t="shared" si="9"/>
        <v>56.1</v>
      </c>
      <c r="P44" s="48">
        <f t="shared" si="3"/>
        <v>0</v>
      </c>
      <c r="Q44" s="50">
        <f t="shared" si="4"/>
        <v>0</v>
      </c>
      <c r="S44" s="14"/>
      <c r="T44" s="14"/>
      <c r="U44" s="15"/>
      <c r="V44" s="15"/>
      <c r="W44" s="15"/>
      <c r="X44" s="12"/>
      <c r="AA44" s="132">
        <v>900</v>
      </c>
      <c r="AB44" s="133">
        <v>0.19736784364087404</v>
      </c>
    </row>
    <row r="45" spans="1:28" x14ac:dyDescent="0.25">
      <c r="A45" s="32">
        <v>60</v>
      </c>
      <c r="B45" s="36">
        <v>7.1700000000000002E-3</v>
      </c>
      <c r="C45" s="37">
        <v>1.3461246130061909E-2</v>
      </c>
      <c r="D45" s="158">
        <v>21.158215119693686</v>
      </c>
      <c r="F45" s="49">
        <v>40</v>
      </c>
      <c r="G45" s="42">
        <f t="shared" si="10"/>
        <v>23.333333333333329</v>
      </c>
      <c r="H45" s="43">
        <f t="shared" si="6"/>
        <v>6.2699999999999995E-4</v>
      </c>
      <c r="I45" s="44">
        <f t="shared" si="7"/>
        <v>5.2249999999999251E-5</v>
      </c>
      <c r="J45" s="44">
        <f t="shared" si="11"/>
        <v>0.99807181469192907</v>
      </c>
      <c r="K45" s="45">
        <f t="shared" si="0"/>
        <v>0.9061691044930873</v>
      </c>
      <c r="L45" s="46">
        <f t="shared" si="1"/>
        <v>510</v>
      </c>
      <c r="M45" s="46">
        <f t="shared" si="2"/>
        <v>510</v>
      </c>
      <c r="N45" s="46">
        <f t="shared" si="8"/>
        <v>612</v>
      </c>
      <c r="O45" s="47">
        <f t="shared" si="9"/>
        <v>56.1</v>
      </c>
      <c r="P45" s="48">
        <f t="shared" si="3"/>
        <v>0</v>
      </c>
      <c r="Q45" s="50">
        <f t="shared" si="4"/>
        <v>0</v>
      </c>
      <c r="S45" s="14"/>
      <c r="T45" s="14"/>
      <c r="U45" s="15"/>
      <c r="V45" s="15"/>
      <c r="W45" s="15"/>
      <c r="X45" s="12"/>
      <c r="AA45" s="132">
        <v>910</v>
      </c>
      <c r="AB45" s="133">
        <v>0.19778134077162629</v>
      </c>
    </row>
    <row r="46" spans="1:28" x14ac:dyDescent="0.25">
      <c r="A46" s="32">
        <v>61</v>
      </c>
      <c r="B46" s="36">
        <v>7.7140000000000004E-3</v>
      </c>
      <c r="C46" s="37">
        <v>1.4459640244970814E-2</v>
      </c>
      <c r="D46" s="158">
        <v>20.440094891008403</v>
      </c>
      <c r="F46" s="49">
        <v>41</v>
      </c>
      <c r="G46" s="42">
        <f t="shared" si="10"/>
        <v>23.416666666666661</v>
      </c>
      <c r="H46" s="43">
        <f t="shared" si="6"/>
        <v>6.2699999999999995E-4</v>
      </c>
      <c r="I46" s="44">
        <f t="shared" si="7"/>
        <v>5.2249999999999251E-5</v>
      </c>
      <c r="J46" s="44">
        <f t="shared" si="11"/>
        <v>0.9980196654396114</v>
      </c>
      <c r="K46" s="45">
        <f t="shared" si="0"/>
        <v>0.90393974522345855</v>
      </c>
      <c r="L46" s="46">
        <f t="shared" si="1"/>
        <v>510</v>
      </c>
      <c r="M46" s="46">
        <f t="shared" si="2"/>
        <v>510</v>
      </c>
      <c r="N46" s="46">
        <f t="shared" si="8"/>
        <v>612</v>
      </c>
      <c r="O46" s="47">
        <f t="shared" si="9"/>
        <v>56.1</v>
      </c>
      <c r="P46" s="48">
        <f t="shared" si="3"/>
        <v>0</v>
      </c>
      <c r="Q46" s="50">
        <f t="shared" si="4"/>
        <v>0</v>
      </c>
      <c r="S46" s="14"/>
      <c r="T46" s="14"/>
      <c r="U46" s="15"/>
      <c r="V46" s="15"/>
      <c r="W46" s="15"/>
      <c r="X46" s="12"/>
      <c r="AA46" s="132">
        <v>920</v>
      </c>
      <c r="AB46" s="133">
        <v>0.19818752879011015</v>
      </c>
    </row>
    <row r="47" spans="1:28" x14ac:dyDescent="0.25">
      <c r="A47" s="32">
        <v>62</v>
      </c>
      <c r="B47" s="36">
        <v>8.3479999999999995E-3</v>
      </c>
      <c r="C47" s="37">
        <v>1.5534238190904624E-2</v>
      </c>
      <c r="D47" s="158">
        <v>19.732651756610771</v>
      </c>
      <c r="F47" s="49">
        <v>42</v>
      </c>
      <c r="G47" s="42">
        <f t="shared" si="10"/>
        <v>23.499999999999993</v>
      </c>
      <c r="H47" s="43">
        <f t="shared" si="6"/>
        <v>6.2699999999999995E-4</v>
      </c>
      <c r="I47" s="44">
        <f t="shared" si="7"/>
        <v>5.2249999999999251E-5</v>
      </c>
      <c r="J47" s="44">
        <f t="shared" si="11"/>
        <v>0.99796751891209223</v>
      </c>
      <c r="K47" s="45">
        <f t="shared" si="0"/>
        <v>0.90171587062852121</v>
      </c>
      <c r="L47" s="46">
        <f t="shared" si="1"/>
        <v>510</v>
      </c>
      <c r="M47" s="46">
        <f t="shared" si="2"/>
        <v>510</v>
      </c>
      <c r="N47" s="46">
        <f t="shared" si="8"/>
        <v>612</v>
      </c>
      <c r="O47" s="47">
        <f t="shared" si="9"/>
        <v>56.1</v>
      </c>
      <c r="P47" s="48">
        <f t="shared" si="3"/>
        <v>0</v>
      </c>
      <c r="Q47" s="50">
        <f t="shared" si="4"/>
        <v>0</v>
      </c>
      <c r="S47" s="14"/>
      <c r="T47" s="14"/>
      <c r="U47" s="15"/>
      <c r="V47" s="15"/>
      <c r="W47" s="15"/>
      <c r="X47" s="12"/>
      <c r="AA47" s="132">
        <v>930</v>
      </c>
      <c r="AB47" s="133">
        <v>0.19858659979595025</v>
      </c>
    </row>
    <row r="48" spans="1:28" x14ac:dyDescent="0.25">
      <c r="A48" s="32">
        <v>63</v>
      </c>
      <c r="B48" s="36">
        <v>9.0930000000000004E-3</v>
      </c>
      <c r="C48" s="37">
        <v>1.6693208592143391E-2</v>
      </c>
      <c r="D48" s="158">
        <v>19.036130663668835</v>
      </c>
      <c r="F48" s="49">
        <v>43</v>
      </c>
      <c r="G48" s="42">
        <f t="shared" si="10"/>
        <v>23.583333333333325</v>
      </c>
      <c r="H48" s="43">
        <f t="shared" si="6"/>
        <v>6.2699999999999995E-4</v>
      </c>
      <c r="I48" s="44">
        <f t="shared" si="7"/>
        <v>5.2249999999999251E-5</v>
      </c>
      <c r="J48" s="44">
        <f t="shared" si="11"/>
        <v>0.99791537510922912</v>
      </c>
      <c r="K48" s="45">
        <f t="shared" si="0"/>
        <v>0.89949746721486534</v>
      </c>
      <c r="L48" s="46">
        <f t="shared" si="1"/>
        <v>510</v>
      </c>
      <c r="M48" s="46">
        <f t="shared" si="2"/>
        <v>510</v>
      </c>
      <c r="N48" s="46">
        <f t="shared" si="8"/>
        <v>612</v>
      </c>
      <c r="O48" s="47">
        <f t="shared" si="9"/>
        <v>56.1</v>
      </c>
      <c r="P48" s="48">
        <f t="shared" si="3"/>
        <v>0</v>
      </c>
      <c r="Q48" s="50">
        <f t="shared" si="4"/>
        <v>0</v>
      </c>
      <c r="S48" s="14"/>
      <c r="T48" s="14"/>
      <c r="U48" s="15"/>
      <c r="V48" s="15"/>
      <c r="W48" s="15"/>
      <c r="X48" s="12"/>
      <c r="AA48" s="132">
        <v>940</v>
      </c>
      <c r="AB48" s="133">
        <v>0.19897873921549872</v>
      </c>
    </row>
    <row r="49" spans="1:28" x14ac:dyDescent="0.25">
      <c r="A49" s="32">
        <v>64</v>
      </c>
      <c r="B49" s="36">
        <v>9.9679999999999994E-3</v>
      </c>
      <c r="C49" s="37">
        <v>1.794903131965752E-2</v>
      </c>
      <c r="D49" s="158">
        <v>18.350811186943599</v>
      </c>
      <c r="F49" s="49">
        <v>44</v>
      </c>
      <c r="G49" s="42">
        <f t="shared" si="10"/>
        <v>23.666666666666657</v>
      </c>
      <c r="H49" s="43">
        <f t="shared" si="6"/>
        <v>6.2699999999999995E-4</v>
      </c>
      <c r="I49" s="44">
        <f t="shared" si="7"/>
        <v>5.2249999999999251E-5</v>
      </c>
      <c r="J49" s="44">
        <f t="shared" si="11"/>
        <v>0.99786323403087973</v>
      </c>
      <c r="K49" s="45">
        <f t="shared" si="0"/>
        <v>0.89728452152227922</v>
      </c>
      <c r="L49" s="46">
        <f t="shared" si="1"/>
        <v>510</v>
      </c>
      <c r="M49" s="46">
        <f t="shared" si="2"/>
        <v>510</v>
      </c>
      <c r="N49" s="46">
        <f t="shared" si="8"/>
        <v>612</v>
      </c>
      <c r="O49" s="47">
        <f t="shared" si="9"/>
        <v>56.1</v>
      </c>
      <c r="P49" s="48">
        <f t="shared" si="3"/>
        <v>0</v>
      </c>
      <c r="Q49" s="50">
        <f t="shared" si="4"/>
        <v>0</v>
      </c>
      <c r="S49" s="14"/>
      <c r="T49" s="14"/>
      <c r="U49" s="15"/>
      <c r="V49" s="15"/>
      <c r="W49" s="15"/>
      <c r="X49" s="12"/>
      <c r="AA49" s="132">
        <v>950</v>
      </c>
      <c r="AB49" s="133">
        <v>0.1993641260891158</v>
      </c>
    </row>
    <row r="50" spans="1:28" x14ac:dyDescent="0.25">
      <c r="A50" s="32">
        <v>65</v>
      </c>
      <c r="B50" s="36">
        <v>1.0992999999999999E-2</v>
      </c>
      <c r="C50" s="37">
        <v>1.9280697255514425E-2</v>
      </c>
      <c r="D50" s="158">
        <v>17.677072021965529</v>
      </c>
      <c r="F50" s="49">
        <v>45</v>
      </c>
      <c r="G50" s="42">
        <f t="shared" si="10"/>
        <v>23.749999999999989</v>
      </c>
      <c r="H50" s="43">
        <f t="shared" si="6"/>
        <v>6.2699999999999995E-4</v>
      </c>
      <c r="I50" s="44">
        <f t="shared" si="7"/>
        <v>5.2249999999999251E-5</v>
      </c>
      <c r="J50" s="44">
        <f t="shared" si="11"/>
        <v>0.99781109567690163</v>
      </c>
      <c r="K50" s="45">
        <f t="shared" si="0"/>
        <v>0.89507702012366464</v>
      </c>
      <c r="L50" s="46">
        <f t="shared" si="1"/>
        <v>510</v>
      </c>
      <c r="M50" s="46">
        <f t="shared" si="2"/>
        <v>510</v>
      </c>
      <c r="N50" s="46">
        <f t="shared" si="8"/>
        <v>612</v>
      </c>
      <c r="O50" s="47">
        <f t="shared" si="9"/>
        <v>56.1</v>
      </c>
      <c r="P50" s="48">
        <f t="shared" si="3"/>
        <v>0</v>
      </c>
      <c r="Q50" s="50">
        <f t="shared" si="4"/>
        <v>0</v>
      </c>
      <c r="S50" s="14"/>
      <c r="T50" s="14"/>
      <c r="U50" s="15"/>
      <c r="V50" s="15"/>
      <c r="W50" s="15"/>
      <c r="X50" s="12"/>
      <c r="AA50" s="132">
        <v>960</v>
      </c>
      <c r="AB50" s="133">
        <v>0.19974293334373117</v>
      </c>
    </row>
    <row r="51" spans="1:28" x14ac:dyDescent="0.25">
      <c r="A51" s="32">
        <v>66</v>
      </c>
      <c r="B51" s="36">
        <v>1.2187999999999999E-2</v>
      </c>
      <c r="C51" s="37">
        <v>2.0731349975280998E-2</v>
      </c>
      <c r="D51" s="158">
        <v>17.014768980172512</v>
      </c>
      <c r="F51" s="49">
        <v>46</v>
      </c>
      <c r="G51" s="42">
        <f t="shared" si="10"/>
        <v>23.833333333333321</v>
      </c>
      <c r="H51" s="43">
        <f t="shared" si="6"/>
        <v>6.2699999999999995E-4</v>
      </c>
      <c r="I51" s="44">
        <f t="shared" si="7"/>
        <v>5.2249999999999251E-5</v>
      </c>
      <c r="J51" s="44">
        <f t="shared" si="11"/>
        <v>0.99775896004715259</v>
      </c>
      <c r="K51" s="45">
        <f t="shared" si="0"/>
        <v>0.8928749496249575</v>
      </c>
      <c r="L51" s="46">
        <f t="shared" si="1"/>
        <v>510</v>
      </c>
      <c r="M51" s="46">
        <f t="shared" si="2"/>
        <v>510</v>
      </c>
      <c r="N51" s="46">
        <f t="shared" si="8"/>
        <v>612</v>
      </c>
      <c r="O51" s="47">
        <f t="shared" si="9"/>
        <v>56.1</v>
      </c>
      <c r="P51" s="48">
        <f t="shared" si="3"/>
        <v>0</v>
      </c>
      <c r="Q51" s="50">
        <f t="shared" si="4"/>
        <v>0</v>
      </c>
      <c r="S51" s="14"/>
      <c r="T51" s="14"/>
      <c r="U51" s="15"/>
      <c r="V51" s="15"/>
      <c r="W51" s="15"/>
      <c r="X51" s="12"/>
      <c r="AA51" s="132">
        <v>970</v>
      </c>
      <c r="AB51" s="133">
        <v>0.20011532805157292</v>
      </c>
    </row>
    <row r="52" spans="1:28" x14ac:dyDescent="0.25">
      <c r="A52" s="32">
        <v>67</v>
      </c>
      <c r="B52" s="36">
        <v>1.3572000000000001E-2</v>
      </c>
      <c r="C52" s="37">
        <v>2.2386094811834383E-2</v>
      </c>
      <c r="D52" s="158">
        <v>16.364390563055032</v>
      </c>
      <c r="F52" s="49">
        <v>47</v>
      </c>
      <c r="G52" s="42">
        <f t="shared" si="10"/>
        <v>23.916666666666654</v>
      </c>
      <c r="H52" s="43">
        <f t="shared" si="6"/>
        <v>6.2699999999999995E-4</v>
      </c>
      <c r="I52" s="44">
        <f t="shared" si="7"/>
        <v>5.2250000000008161E-5</v>
      </c>
      <c r="J52" s="44">
        <f t="shared" si="11"/>
        <v>0.99770682714149017</v>
      </c>
      <c r="K52" s="45">
        <f t="shared" si="0"/>
        <v>0.89067829666504539</v>
      </c>
      <c r="L52" s="46">
        <f t="shared" si="1"/>
        <v>510</v>
      </c>
      <c r="M52" s="46">
        <f t="shared" si="2"/>
        <v>510</v>
      </c>
      <c r="N52" s="46">
        <f t="shared" si="8"/>
        <v>612</v>
      </c>
      <c r="O52" s="47">
        <f t="shared" si="9"/>
        <v>56.1</v>
      </c>
      <c r="P52" s="48">
        <f t="shared" si="3"/>
        <v>0</v>
      </c>
      <c r="Q52" s="50">
        <f t="shared" si="4"/>
        <v>0</v>
      </c>
      <c r="S52" s="14"/>
      <c r="T52" s="14"/>
      <c r="U52" s="15"/>
      <c r="V52" s="15"/>
      <c r="W52" s="15"/>
      <c r="X52" s="12"/>
      <c r="AA52" s="132">
        <v>980</v>
      </c>
      <c r="AB52" s="133">
        <v>0.20048147167586097</v>
      </c>
    </row>
    <row r="53" spans="1:28" x14ac:dyDescent="0.25">
      <c r="A53" s="32">
        <v>68</v>
      </c>
      <c r="B53" s="36">
        <v>1.516E-2</v>
      </c>
      <c r="C53" s="37">
        <v>2.4295578789848182E-2</v>
      </c>
      <c r="D53" s="158">
        <v>15.727664601396546</v>
      </c>
      <c r="F53" s="49">
        <v>48</v>
      </c>
      <c r="G53" s="42">
        <v>24</v>
      </c>
      <c r="H53" s="43">
        <f t="shared" si="6"/>
        <v>6.5700000000000003E-4</v>
      </c>
      <c r="I53" s="44">
        <f t="shared" si="7"/>
        <v>5.4749999999999223E-5</v>
      </c>
      <c r="J53" s="44">
        <f t="shared" si="11"/>
        <v>0.99765469695977205</v>
      </c>
      <c r="K53" s="45">
        <f t="shared" si="0"/>
        <v>0.88848704791568789</v>
      </c>
      <c r="L53" s="46">
        <f t="shared" si="1"/>
        <v>510</v>
      </c>
      <c r="M53" s="46">
        <f t="shared" si="2"/>
        <v>510</v>
      </c>
      <c r="N53" s="46">
        <f t="shared" si="8"/>
        <v>612</v>
      </c>
      <c r="O53" s="47">
        <f t="shared" si="9"/>
        <v>56.1</v>
      </c>
      <c r="P53" s="48">
        <f t="shared" si="3"/>
        <v>0</v>
      </c>
      <c r="Q53" s="50">
        <f t="shared" si="4"/>
        <v>0</v>
      </c>
      <c r="S53" s="14"/>
      <c r="T53" s="14"/>
      <c r="U53" s="15"/>
      <c r="V53" s="15"/>
      <c r="W53" s="15"/>
      <c r="X53" s="12"/>
      <c r="AA53" s="132">
        <v>990</v>
      </c>
      <c r="AB53" s="133">
        <v>0.20084152030423127</v>
      </c>
    </row>
    <row r="54" spans="1:28" x14ac:dyDescent="0.25">
      <c r="A54" s="32">
        <v>69</v>
      </c>
      <c r="B54" s="36">
        <v>1.6945999999999999E-2</v>
      </c>
      <c r="C54" s="37">
        <v>2.6443491600374434E-2</v>
      </c>
      <c r="D54" s="158">
        <v>15.106841857403801</v>
      </c>
      <c r="F54" s="49">
        <v>49</v>
      </c>
      <c r="G54" s="42">
        <f t="shared" si="10"/>
        <v>24.083333333333332</v>
      </c>
      <c r="H54" s="43">
        <f t="shared" si="6"/>
        <v>6.5700000000000003E-4</v>
      </c>
      <c r="I54" s="44">
        <f t="shared" si="7"/>
        <v>5.4749999999999223E-5</v>
      </c>
      <c r="J54" s="44">
        <f t="shared" si="11"/>
        <v>0.99760007536511353</v>
      </c>
      <c r="K54" s="45">
        <f t="shared" si="0"/>
        <v>0.88630119008143327</v>
      </c>
      <c r="L54" s="46">
        <f t="shared" si="1"/>
        <v>510</v>
      </c>
      <c r="M54" s="46">
        <f t="shared" si="2"/>
        <v>510</v>
      </c>
      <c r="N54" s="46">
        <f t="shared" si="8"/>
        <v>612</v>
      </c>
      <c r="O54" s="47">
        <f t="shared" si="9"/>
        <v>56.1</v>
      </c>
      <c r="P54" s="48">
        <f t="shared" si="3"/>
        <v>0</v>
      </c>
      <c r="Q54" s="50">
        <f t="shared" si="4"/>
        <v>0</v>
      </c>
      <c r="S54" s="14"/>
      <c r="T54" s="14"/>
      <c r="U54" s="15"/>
      <c r="V54" s="15"/>
      <c r="W54" s="15"/>
      <c r="X54" s="12"/>
      <c r="AA54" s="132">
        <v>1000</v>
      </c>
      <c r="AB54" s="133">
        <v>0.20119562487060355</v>
      </c>
    </row>
    <row r="55" spans="1:28" x14ac:dyDescent="0.25">
      <c r="A55" s="32">
        <v>70</v>
      </c>
      <c r="B55" s="36">
        <v>1.8919999999999999E-2</v>
      </c>
      <c r="C55" s="37">
        <v>2.8766255785435554E-2</v>
      </c>
      <c r="D55" s="158">
        <v>14.503589140824666</v>
      </c>
      <c r="F55" s="49">
        <v>50</v>
      </c>
      <c r="G55" s="42">
        <f t="shared" si="10"/>
        <v>24.166666666666664</v>
      </c>
      <c r="H55" s="43">
        <f t="shared" si="6"/>
        <v>6.5700000000000003E-4</v>
      </c>
      <c r="I55" s="44">
        <f t="shared" si="7"/>
        <v>5.4749999999999223E-5</v>
      </c>
      <c r="J55" s="44">
        <f t="shared" si="11"/>
        <v>0.99754545676098727</v>
      </c>
      <c r="K55" s="45">
        <f t="shared" si="0"/>
        <v>0.8841207098995405</v>
      </c>
      <c r="L55" s="46">
        <f t="shared" si="1"/>
        <v>510</v>
      </c>
      <c r="M55" s="46">
        <f t="shared" si="2"/>
        <v>510</v>
      </c>
      <c r="N55" s="46">
        <f t="shared" si="8"/>
        <v>612</v>
      </c>
      <c r="O55" s="47">
        <f t="shared" si="9"/>
        <v>56.1</v>
      </c>
      <c r="P55" s="48">
        <f t="shared" si="3"/>
        <v>0</v>
      </c>
      <c r="Q55" s="50">
        <f t="shared" si="4"/>
        <v>0</v>
      </c>
      <c r="S55" s="14"/>
      <c r="T55" s="14"/>
      <c r="U55" s="15"/>
      <c r="V55" s="15"/>
      <c r="W55" s="15"/>
      <c r="X55" s="12"/>
      <c r="AA55" s="132">
        <v>1010</v>
      </c>
      <c r="AB55" s="133">
        <v>0.20154393136614393</v>
      </c>
    </row>
    <row r="56" spans="1:28" x14ac:dyDescent="0.25">
      <c r="A56" s="32">
        <v>71</v>
      </c>
      <c r="B56" s="36">
        <v>2.1070999999999999E-2</v>
      </c>
      <c r="C56" s="37">
        <v>3.1234438886354757E-2</v>
      </c>
      <c r="D56" s="158">
        <v>13.918351117062299</v>
      </c>
      <c r="F56" s="49">
        <v>51</v>
      </c>
      <c r="G56" s="42">
        <f t="shared" si="10"/>
        <v>24.249999999999996</v>
      </c>
      <c r="H56" s="43">
        <f t="shared" si="6"/>
        <v>6.5700000000000003E-4</v>
      </c>
      <c r="I56" s="44">
        <f t="shared" si="7"/>
        <v>5.4749999999999223E-5</v>
      </c>
      <c r="J56" s="44">
        <f t="shared" si="11"/>
        <v>0.99749084114722963</v>
      </c>
      <c r="K56" s="45">
        <f t="shared" si="0"/>
        <v>0.88194559413989682</v>
      </c>
      <c r="L56" s="46">
        <f t="shared" si="1"/>
        <v>510</v>
      </c>
      <c r="M56" s="46">
        <f t="shared" si="2"/>
        <v>510</v>
      </c>
      <c r="N56" s="46">
        <f t="shared" si="8"/>
        <v>612</v>
      </c>
      <c r="O56" s="47">
        <f t="shared" si="9"/>
        <v>56.1</v>
      </c>
      <c r="P56" s="48">
        <f t="shared" si="3"/>
        <v>0</v>
      </c>
      <c r="Q56" s="50">
        <f t="shared" si="4"/>
        <v>0</v>
      </c>
      <c r="S56" s="14"/>
      <c r="T56" s="14"/>
      <c r="U56" s="15"/>
      <c r="V56" s="15"/>
      <c r="W56" s="15"/>
      <c r="X56" s="12"/>
      <c r="AA56" s="132">
        <v>1020</v>
      </c>
      <c r="AB56" s="133">
        <v>0.20188658103995391</v>
      </c>
    </row>
    <row r="57" spans="1:28" x14ac:dyDescent="0.25">
      <c r="A57" s="32">
        <v>72</v>
      </c>
      <c r="B57" s="36">
        <v>2.3387999999999999E-2</v>
      </c>
      <c r="C57" s="37">
        <v>3.3891748347417441E-2</v>
      </c>
      <c r="D57" s="158">
        <v>13.350978663648226</v>
      </c>
      <c r="F57" s="49">
        <v>52</v>
      </c>
      <c r="G57" s="42">
        <f t="shared" si="10"/>
        <v>24.333333333333329</v>
      </c>
      <c r="H57" s="43">
        <f t="shared" si="6"/>
        <v>6.5700000000000003E-4</v>
      </c>
      <c r="I57" s="44">
        <f t="shared" si="7"/>
        <v>5.4749999999999223E-5</v>
      </c>
      <c r="J57" s="44">
        <f t="shared" si="11"/>
        <v>0.99743622852367686</v>
      </c>
      <c r="K57" s="45">
        <f t="shared" si="0"/>
        <v>0.87977582960493872</v>
      </c>
      <c r="L57" s="46">
        <f t="shared" si="1"/>
        <v>510</v>
      </c>
      <c r="M57" s="46">
        <f t="shared" si="2"/>
        <v>510</v>
      </c>
      <c r="N57" s="46">
        <f t="shared" si="8"/>
        <v>612</v>
      </c>
      <c r="O57" s="47">
        <f t="shared" si="9"/>
        <v>56.1</v>
      </c>
      <c r="P57" s="48">
        <f t="shared" si="3"/>
        <v>0</v>
      </c>
      <c r="Q57" s="50">
        <f t="shared" si="4"/>
        <v>0</v>
      </c>
      <c r="S57" s="14"/>
      <c r="T57" s="14"/>
      <c r="U57" s="15"/>
      <c r="V57" s="15"/>
      <c r="W57" s="15"/>
      <c r="X57" s="12"/>
      <c r="AA57" s="132">
        <v>1030</v>
      </c>
      <c r="AB57" s="133">
        <v>0.20222371059005909</v>
      </c>
    </row>
    <row r="58" spans="1:28" x14ac:dyDescent="0.25">
      <c r="A58" s="32">
        <v>73</v>
      </c>
      <c r="B58" s="36">
        <v>2.5871000000000002E-2</v>
      </c>
      <c r="C58" s="37">
        <v>3.6746245668992317E-2</v>
      </c>
      <c r="D58" s="158">
        <v>12.801799919073151</v>
      </c>
      <c r="F58" s="49">
        <v>53</v>
      </c>
      <c r="G58" s="42">
        <f t="shared" si="10"/>
        <v>24.416666666666661</v>
      </c>
      <c r="H58" s="43">
        <f t="shared" si="6"/>
        <v>6.5700000000000003E-4</v>
      </c>
      <c r="I58" s="44">
        <f t="shared" si="7"/>
        <v>5.4749999999999223E-5</v>
      </c>
      <c r="J58" s="44">
        <f t="shared" si="11"/>
        <v>0.99738161889016519</v>
      </c>
      <c r="K58" s="45">
        <f t="shared" si="0"/>
        <v>0.87761140312957131</v>
      </c>
      <c r="L58" s="46">
        <f t="shared" si="1"/>
        <v>510</v>
      </c>
      <c r="M58" s="46">
        <f t="shared" si="2"/>
        <v>510</v>
      </c>
      <c r="N58" s="46">
        <f t="shared" si="8"/>
        <v>612</v>
      </c>
      <c r="O58" s="47">
        <f t="shared" si="9"/>
        <v>56.1</v>
      </c>
      <c r="P58" s="48">
        <f t="shared" si="3"/>
        <v>0</v>
      </c>
      <c r="Q58" s="50">
        <f t="shared" si="4"/>
        <v>0</v>
      </c>
      <c r="S58" s="14"/>
      <c r="T58" s="14"/>
      <c r="U58" s="15"/>
      <c r="V58" s="15"/>
      <c r="W58" s="15"/>
      <c r="X58" s="12"/>
      <c r="AA58" s="132">
        <v>1040</v>
      </c>
      <c r="AB58" s="133">
        <v>0.2025554523452377</v>
      </c>
    </row>
    <row r="59" spans="1:28" x14ac:dyDescent="0.25">
      <c r="A59" s="32">
        <v>74</v>
      </c>
      <c r="B59" s="36">
        <v>2.8552000000000001E-2</v>
      </c>
      <c r="C59" s="37">
        <v>3.9811749889596626E-2</v>
      </c>
      <c r="D59" s="158">
        <v>12.271089511731942</v>
      </c>
      <c r="F59" s="49">
        <v>54</v>
      </c>
      <c r="G59" s="42">
        <f t="shared" si="10"/>
        <v>24.499999999999993</v>
      </c>
      <c r="H59" s="43">
        <f t="shared" si="6"/>
        <v>6.5700000000000003E-4</v>
      </c>
      <c r="I59" s="44">
        <f t="shared" si="7"/>
        <v>5.4749999999999223E-5</v>
      </c>
      <c r="J59" s="44">
        <f t="shared" si="11"/>
        <v>0.99732701224653098</v>
      </c>
      <c r="K59" s="45">
        <f t="shared" si="0"/>
        <v>0.87545230158108822</v>
      </c>
      <c r="L59" s="46">
        <f t="shared" si="1"/>
        <v>510</v>
      </c>
      <c r="M59" s="46">
        <f t="shared" si="2"/>
        <v>510</v>
      </c>
      <c r="N59" s="46">
        <f t="shared" si="8"/>
        <v>612</v>
      </c>
      <c r="O59" s="47">
        <f t="shared" si="9"/>
        <v>56.1</v>
      </c>
      <c r="P59" s="48">
        <f t="shared" si="3"/>
        <v>0</v>
      </c>
      <c r="Q59" s="50">
        <f t="shared" si="4"/>
        <v>0</v>
      </c>
      <c r="AA59" s="132">
        <v>1050</v>
      </c>
      <c r="AB59" s="133">
        <v>0.20288193443820629</v>
      </c>
    </row>
    <row r="60" spans="1:28" x14ac:dyDescent="0.25">
      <c r="A60" s="32">
        <v>75</v>
      </c>
      <c r="B60" s="36">
        <v>3.1476999999999998E-2</v>
      </c>
      <c r="C60" s="37">
        <v>4.3096979041693372E-2</v>
      </c>
      <c r="D60" s="158">
        <v>11.759147631080147</v>
      </c>
      <c r="F60" s="49">
        <v>55</v>
      </c>
      <c r="G60" s="42">
        <f t="shared" si="10"/>
        <v>24.583333333333325</v>
      </c>
      <c r="H60" s="43">
        <f t="shared" si="6"/>
        <v>6.5700000000000003E-4</v>
      </c>
      <c r="I60" s="44">
        <f t="shared" si="7"/>
        <v>5.4749999999999223E-5</v>
      </c>
      <c r="J60" s="44">
        <f t="shared" si="11"/>
        <v>0.99727240859261046</v>
      </c>
      <c r="K60" s="45">
        <f t="shared" si="0"/>
        <v>0.87329851185909224</v>
      </c>
      <c r="L60" s="46">
        <f t="shared" si="1"/>
        <v>510</v>
      </c>
      <c r="M60" s="46">
        <f t="shared" si="2"/>
        <v>510</v>
      </c>
      <c r="N60" s="46">
        <f t="shared" si="8"/>
        <v>612</v>
      </c>
      <c r="O60" s="47">
        <f t="shared" si="9"/>
        <v>56.1</v>
      </c>
      <c r="P60" s="48">
        <f t="shared" si="3"/>
        <v>0</v>
      </c>
      <c r="Q60" s="50">
        <f t="shared" si="4"/>
        <v>0</v>
      </c>
      <c r="AA60" s="132">
        <v>1060</v>
      </c>
      <c r="AB60" s="133">
        <v>0.20320328097062709</v>
      </c>
    </row>
    <row r="61" spans="1:28" x14ac:dyDescent="0.25">
      <c r="A61" s="32">
        <v>76</v>
      </c>
      <c r="B61" s="36">
        <v>3.4686000000000002E-2</v>
      </c>
      <c r="C61" s="37">
        <v>4.6629406658315983E-2</v>
      </c>
      <c r="D61" s="158">
        <v>11.266236895986056</v>
      </c>
      <c r="F61" s="49">
        <v>56</v>
      </c>
      <c r="G61" s="42">
        <f t="shared" si="10"/>
        <v>24.666666666666657</v>
      </c>
      <c r="H61" s="43">
        <f t="shared" si="6"/>
        <v>6.5700000000000003E-4</v>
      </c>
      <c r="I61" s="44">
        <f t="shared" si="7"/>
        <v>5.4749999999999223E-5</v>
      </c>
      <c r="J61" s="44">
        <f t="shared" si="11"/>
        <v>0.99721780792824</v>
      </c>
      <c r="K61" s="45">
        <f t="shared" si="0"/>
        <v>0.87115002089541649</v>
      </c>
      <c r="L61" s="46">
        <f t="shared" si="1"/>
        <v>510</v>
      </c>
      <c r="M61" s="46">
        <f t="shared" si="2"/>
        <v>510</v>
      </c>
      <c r="N61" s="46">
        <f t="shared" si="8"/>
        <v>612</v>
      </c>
      <c r="O61" s="47">
        <f t="shared" si="9"/>
        <v>56.1</v>
      </c>
      <c r="P61" s="48">
        <f t="shared" si="3"/>
        <v>0</v>
      </c>
      <c r="Q61" s="50">
        <f t="shared" si="4"/>
        <v>0</v>
      </c>
      <c r="AA61" s="132">
        <v>1070</v>
      </c>
      <c r="AB61" s="133">
        <v>0.2035196121703938</v>
      </c>
    </row>
    <row r="62" spans="1:28" x14ac:dyDescent="0.25">
      <c r="A62" s="32">
        <v>77</v>
      </c>
      <c r="B62" s="36">
        <v>3.8225000000000002E-2</v>
      </c>
      <c r="C62" s="37">
        <v>5.0449906940981788E-2</v>
      </c>
      <c r="D62" s="158">
        <v>10.792814117801807</v>
      </c>
      <c r="F62" s="49">
        <v>57</v>
      </c>
      <c r="G62" s="42">
        <f t="shared" si="10"/>
        <v>24.749999999999989</v>
      </c>
      <c r="H62" s="43">
        <f t="shared" si="6"/>
        <v>6.5700000000000003E-4</v>
      </c>
      <c r="I62" s="44">
        <f t="shared" si="7"/>
        <v>5.4749999999999223E-5</v>
      </c>
      <c r="J62" s="44">
        <f t="shared" si="11"/>
        <v>0.99716321025325594</v>
      </c>
      <c r="K62" s="45">
        <f t="shared" si="0"/>
        <v>0.86900681565404303</v>
      </c>
      <c r="L62" s="46">
        <f t="shared" si="1"/>
        <v>510</v>
      </c>
      <c r="M62" s="46">
        <f t="shared" si="2"/>
        <v>510</v>
      </c>
      <c r="N62" s="46">
        <f t="shared" si="8"/>
        <v>612</v>
      </c>
      <c r="O62" s="47">
        <f t="shared" si="9"/>
        <v>56.1</v>
      </c>
      <c r="P62" s="48">
        <f t="shared" si="3"/>
        <v>0</v>
      </c>
      <c r="Q62" s="50">
        <f t="shared" si="4"/>
        <v>0</v>
      </c>
      <c r="AA62" s="132">
        <v>1080</v>
      </c>
      <c r="AB62" s="133">
        <v>0.20383104454160772</v>
      </c>
    </row>
    <row r="63" spans="1:28" x14ac:dyDescent="0.25">
      <c r="A63" s="32">
        <v>78</v>
      </c>
      <c r="B63" s="36">
        <v>4.2132000000000003E-2</v>
      </c>
      <c r="C63" s="37">
        <v>5.4596398163923518E-2</v>
      </c>
      <c r="D63" s="158">
        <v>10.339674697564449</v>
      </c>
      <c r="F63" s="49">
        <v>58</v>
      </c>
      <c r="G63" s="42">
        <f t="shared" si="10"/>
        <v>24.833333333333321</v>
      </c>
      <c r="H63" s="43">
        <f t="shared" si="6"/>
        <v>6.5700000000000003E-4</v>
      </c>
      <c r="I63" s="44">
        <f t="shared" si="7"/>
        <v>5.4749999999999223E-5</v>
      </c>
      <c r="J63" s="44">
        <f t="shared" si="11"/>
        <v>0.99710861556749453</v>
      </c>
      <c r="K63" s="45">
        <f t="shared" si="0"/>
        <v>0.86686888313102639</v>
      </c>
      <c r="L63" s="46">
        <f t="shared" si="1"/>
        <v>510</v>
      </c>
      <c r="M63" s="46">
        <f t="shared" si="2"/>
        <v>510</v>
      </c>
      <c r="N63" s="46">
        <f t="shared" si="8"/>
        <v>612</v>
      </c>
      <c r="O63" s="47">
        <f t="shared" si="9"/>
        <v>56.1</v>
      </c>
      <c r="P63" s="48">
        <f t="shared" si="3"/>
        <v>0</v>
      </c>
      <c r="Q63" s="50">
        <f t="shared" si="4"/>
        <v>0</v>
      </c>
      <c r="AA63" s="132">
        <v>1090</v>
      </c>
      <c r="AB63" s="133">
        <v>0.20413769100764226</v>
      </c>
    </row>
    <row r="64" spans="1:28" x14ac:dyDescent="0.25">
      <c r="A64" s="32">
        <v>79</v>
      </c>
      <c r="B64" s="36">
        <v>4.6427000000000003E-2</v>
      </c>
      <c r="C64" s="37">
        <v>5.9091269509275707E-2</v>
      </c>
      <c r="D64" s="158">
        <v>9.9079090437721344</v>
      </c>
      <c r="F64" s="49">
        <v>59</v>
      </c>
      <c r="G64" s="42">
        <f t="shared" si="10"/>
        <v>24.916666666666654</v>
      </c>
      <c r="H64" s="43">
        <f t="shared" si="6"/>
        <v>6.5700000000000003E-4</v>
      </c>
      <c r="I64" s="44">
        <f t="shared" si="7"/>
        <v>5.4750000000008561E-5</v>
      </c>
      <c r="J64" s="44">
        <f t="shared" si="11"/>
        <v>0.99705402387079223</v>
      </c>
      <c r="K64" s="45">
        <f t="shared" si="0"/>
        <v>0.86473621035441295</v>
      </c>
      <c r="L64" s="46">
        <f t="shared" si="1"/>
        <v>510</v>
      </c>
      <c r="M64" s="46">
        <f t="shared" si="2"/>
        <v>510</v>
      </c>
      <c r="N64" s="46">
        <f t="shared" si="8"/>
        <v>612</v>
      </c>
      <c r="O64" s="47">
        <f t="shared" si="9"/>
        <v>56.1</v>
      </c>
      <c r="P64" s="48">
        <f t="shared" si="3"/>
        <v>0</v>
      </c>
      <c r="Q64" s="50">
        <f t="shared" si="4"/>
        <v>0</v>
      </c>
      <c r="AA64" s="132">
        <v>1100</v>
      </c>
      <c r="AB64" s="133">
        <v>0.20443966104765476</v>
      </c>
    </row>
    <row r="65" spans="1:28" ht="15.75" thickBot="1" x14ac:dyDescent="0.3">
      <c r="A65" s="32">
        <v>80</v>
      </c>
      <c r="B65" s="36">
        <v>5.1128E-2</v>
      </c>
      <c r="C65" s="38">
        <v>1</v>
      </c>
      <c r="D65" s="159">
        <v>9.4987477413090904</v>
      </c>
      <c r="F65" s="49">
        <v>60</v>
      </c>
      <c r="G65" s="42">
        <v>25</v>
      </c>
      <c r="H65" s="43">
        <f t="shared" si="6"/>
        <v>6.8599999999999998E-4</v>
      </c>
      <c r="I65" s="44">
        <f t="shared" si="7"/>
        <v>5.7166666666665849E-5</v>
      </c>
      <c r="J65" s="44">
        <f t="shared" si="11"/>
        <v>0.99699943516298528</v>
      </c>
      <c r="K65" s="45">
        <f t="shared" si="0"/>
        <v>0.86260878438416266</v>
      </c>
      <c r="L65" s="46">
        <f t="shared" si="1"/>
        <v>510</v>
      </c>
      <c r="M65" s="46">
        <f t="shared" si="2"/>
        <v>510</v>
      </c>
      <c r="N65" s="46">
        <f t="shared" si="8"/>
        <v>612</v>
      </c>
      <c r="O65" s="47">
        <f t="shared" si="9"/>
        <v>56.1</v>
      </c>
      <c r="P65" s="48">
        <f t="shared" si="3"/>
        <v>0</v>
      </c>
      <c r="Q65" s="50">
        <f t="shared" si="4"/>
        <v>0</v>
      </c>
      <c r="AA65" s="132">
        <v>1110</v>
      </c>
      <c r="AB65" s="133">
        <v>0.20473706082691159</v>
      </c>
    </row>
    <row r="66" spans="1:28" x14ac:dyDescent="0.25">
      <c r="A66" s="32">
        <v>81</v>
      </c>
      <c r="B66" s="33">
        <v>5.6250000000000001E-2</v>
      </c>
      <c r="F66" s="49">
        <v>61</v>
      </c>
      <c r="G66" s="42">
        <f t="shared" si="10"/>
        <v>25.083333333333332</v>
      </c>
      <c r="H66" s="43">
        <f t="shared" si="6"/>
        <v>6.8599999999999998E-4</v>
      </c>
      <c r="I66" s="44">
        <f t="shared" si="7"/>
        <v>5.7166666666665849E-5</v>
      </c>
      <c r="J66" s="44">
        <f t="shared" si="11"/>
        <v>0.99694244002860843</v>
      </c>
      <c r="K66" s="45">
        <f t="shared" si="0"/>
        <v>0.86048659231207081</v>
      </c>
      <c r="L66" s="46">
        <f t="shared" si="1"/>
        <v>510</v>
      </c>
      <c r="M66" s="46">
        <f t="shared" si="2"/>
        <v>510</v>
      </c>
      <c r="N66" s="46">
        <f t="shared" si="8"/>
        <v>612</v>
      </c>
      <c r="O66" s="47">
        <f t="shared" si="9"/>
        <v>56.1</v>
      </c>
      <c r="P66" s="48">
        <f t="shared" si="3"/>
        <v>0</v>
      </c>
      <c r="Q66" s="50">
        <f t="shared" si="4"/>
        <v>0</v>
      </c>
      <c r="AA66" s="132">
        <v>1120</v>
      </c>
      <c r="AB66" s="133">
        <v>0.20502999332123034</v>
      </c>
    </row>
    <row r="67" spans="1:28" x14ac:dyDescent="0.25">
      <c r="A67" s="32">
        <v>82</v>
      </c>
      <c r="B67" s="33">
        <v>6.1809000000000003E-2</v>
      </c>
      <c r="F67" s="49">
        <v>62</v>
      </c>
      <c r="G67" s="42">
        <f t="shared" si="10"/>
        <v>25.166666666666664</v>
      </c>
      <c r="H67" s="43">
        <f t="shared" si="6"/>
        <v>6.8599999999999998E-4</v>
      </c>
      <c r="I67" s="44">
        <f t="shared" si="7"/>
        <v>5.7166666666665849E-5</v>
      </c>
      <c r="J67" s="44">
        <f t="shared" si="11"/>
        <v>0.9968854481524535</v>
      </c>
      <c r="K67" s="45">
        <f t="shared" si="0"/>
        <v>0.85836962126168936</v>
      </c>
      <c r="L67" s="46">
        <f t="shared" si="1"/>
        <v>510</v>
      </c>
      <c r="M67" s="46">
        <f t="shared" si="2"/>
        <v>510</v>
      </c>
      <c r="N67" s="46">
        <f t="shared" si="8"/>
        <v>612</v>
      </c>
      <c r="O67" s="47">
        <f t="shared" si="9"/>
        <v>56.1</v>
      </c>
      <c r="P67" s="48">
        <f t="shared" si="3"/>
        <v>0</v>
      </c>
      <c r="Q67" s="50">
        <f t="shared" si="4"/>
        <v>0</v>
      </c>
      <c r="AA67" s="132">
        <v>1130</v>
      </c>
      <c r="AB67" s="133">
        <v>0.20531855843586222</v>
      </c>
    </row>
    <row r="68" spans="1:28" x14ac:dyDescent="0.25">
      <c r="A68" s="32">
        <v>83</v>
      </c>
      <c r="B68" s="33">
        <v>6.7825999999999997E-2</v>
      </c>
      <c r="F68" s="49">
        <v>63</v>
      </c>
      <c r="G68" s="42">
        <f t="shared" si="10"/>
        <v>25.249999999999996</v>
      </c>
      <c r="H68" s="43">
        <f t="shared" si="6"/>
        <v>6.8599999999999998E-4</v>
      </c>
      <c r="I68" s="44">
        <f t="shared" si="7"/>
        <v>5.7166666666665849E-5</v>
      </c>
      <c r="J68" s="44">
        <f t="shared" si="11"/>
        <v>0.99682845953433408</v>
      </c>
      <c r="K68" s="45">
        <f t="shared" si="0"/>
        <v>0.85625785838824897</v>
      </c>
      <c r="L68" s="46">
        <f t="shared" si="1"/>
        <v>510</v>
      </c>
      <c r="M68" s="46">
        <f t="shared" si="2"/>
        <v>510</v>
      </c>
      <c r="N68" s="46">
        <f t="shared" si="8"/>
        <v>612</v>
      </c>
      <c r="O68" s="47">
        <f t="shared" si="9"/>
        <v>56.1</v>
      </c>
      <c r="P68" s="48">
        <f t="shared" si="3"/>
        <v>0</v>
      </c>
      <c r="Q68" s="50">
        <f t="shared" si="4"/>
        <v>0</v>
      </c>
      <c r="AA68" s="132">
        <v>1140</v>
      </c>
      <c r="AB68" s="133">
        <v>0.20560285311909199</v>
      </c>
    </row>
    <row r="69" spans="1:28" x14ac:dyDescent="0.25">
      <c r="A69" s="32">
        <v>84</v>
      </c>
      <c r="B69" s="33">
        <v>7.4321999999999999E-2</v>
      </c>
      <c r="F69" s="49">
        <v>64</v>
      </c>
      <c r="G69" s="42">
        <f t="shared" si="10"/>
        <v>25.333333333333329</v>
      </c>
      <c r="H69" s="43">
        <f t="shared" si="6"/>
        <v>6.8599999999999998E-4</v>
      </c>
      <c r="I69" s="44">
        <f t="shared" si="7"/>
        <v>5.7166666666665849E-5</v>
      </c>
      <c r="J69" s="44">
        <f t="shared" si="11"/>
        <v>0.99677147417406409</v>
      </c>
      <c r="K69" s="45">
        <f t="shared" ref="K69:K132" si="12">1/(1+$H$1)^F69</f>
        <v>0.85415129087858122</v>
      </c>
      <c r="L69" s="46">
        <f t="shared" ref="L69:L132" si="13">IF(F69+1&lt;=$W$16,$U$5,IF(G69&lt;$L$2,$P$1,0))</f>
        <v>510</v>
      </c>
      <c r="M69" s="46">
        <f t="shared" ref="M69:M132" si="14">IF(L69&lt;$U$9,L69,$U$9)</f>
        <v>510</v>
      </c>
      <c r="N69" s="46">
        <f t="shared" si="8"/>
        <v>612</v>
      </c>
      <c r="O69" s="47">
        <f t="shared" si="9"/>
        <v>56.1</v>
      </c>
      <c r="P69" s="48">
        <f t="shared" ref="P69:P132" si="15">IF(M69&gt;0,0,SUMIF($M$5:$M$1145,"&gt;510")/COUNTIF($M$5:$M$1145,"&gt;510")*$P$2)</f>
        <v>0</v>
      </c>
      <c r="Q69" s="50">
        <f t="shared" ref="Q69:Q132" si="16">IF(AND(G69&gt;=65,P69&lt;=900),0,IF((P69-MIN($W$11*P69,$X$12))&lt;$U$6,0,IF((P69-MIN($W$11*P69,$X$12))&lt;$U$7,(P69-MIN($W$11*P69,$X$12))*$W$6-$X$6,IF((P69-MIN($W$11*P69,$X$12))&lt;$U$8,(P69-MIN($W$11*P69,$X$12))*$W$7-$X$7,IF((P69-MIN($W$11*P69,$X$12))&lt;$U$10,(P69-MIN($W$11*P69,$X$12))*$W$8-$X$8,(P69-MIN($W$11*P69,$X$12))*$W$10-$X$10)))))</f>
        <v>0</v>
      </c>
      <c r="AA69" s="132">
        <v>1150</v>
      </c>
      <c r="AB69" s="133">
        <v>0.20588297147083481</v>
      </c>
    </row>
    <row r="70" spans="1:28" x14ac:dyDescent="0.25">
      <c r="A70" s="32">
        <v>85</v>
      </c>
      <c r="B70" s="33">
        <v>8.1325999999999996E-2</v>
      </c>
      <c r="D70" s="11"/>
      <c r="E70" s="16"/>
      <c r="F70" s="49">
        <v>65</v>
      </c>
      <c r="G70" s="42">
        <f t="shared" si="10"/>
        <v>25.416666666666661</v>
      </c>
      <c r="H70" s="43">
        <f t="shared" ref="H70:H133" si="17">VLOOKUP(G70,$A$5:$B$100,2)</f>
        <v>6.8599999999999998E-4</v>
      </c>
      <c r="I70" s="44">
        <f t="shared" ref="I70:I133" si="18">H70*(G71-G70)</f>
        <v>5.7166666666665849E-5</v>
      </c>
      <c r="J70" s="44">
        <f t="shared" si="11"/>
        <v>0.99671449207145713</v>
      </c>
      <c r="K70" s="45">
        <f t="shared" si="12"/>
        <v>0.85204990595103991</v>
      </c>
      <c r="L70" s="46">
        <f t="shared" si="13"/>
        <v>510</v>
      </c>
      <c r="M70" s="46">
        <f t="shared" si="14"/>
        <v>510</v>
      </c>
      <c r="N70" s="46">
        <f t="shared" ref="N70:N133" si="19">L70*(1+20%)</f>
        <v>612</v>
      </c>
      <c r="O70" s="47">
        <f t="shared" ref="O70:O133" si="20">M70*11%</f>
        <v>56.1</v>
      </c>
      <c r="P70" s="48">
        <f t="shared" si="15"/>
        <v>0</v>
      </c>
      <c r="Q70" s="50">
        <f t="shared" si="16"/>
        <v>0</v>
      </c>
      <c r="AA70" s="132">
        <v>1160</v>
      </c>
      <c r="AB70" s="133">
        <v>0.20615900484648222</v>
      </c>
    </row>
    <row r="71" spans="1:28" x14ac:dyDescent="0.25">
      <c r="A71" s="32">
        <v>86</v>
      </c>
      <c r="B71" s="33">
        <v>8.8862999999999998E-2</v>
      </c>
      <c r="F71" s="49">
        <v>66</v>
      </c>
      <c r="G71" s="42">
        <f t="shared" ref="G71:G134" si="21">G70+1/12</f>
        <v>25.499999999999993</v>
      </c>
      <c r="H71" s="43">
        <f t="shared" si="17"/>
        <v>6.8599999999999998E-4</v>
      </c>
      <c r="I71" s="44">
        <f t="shared" si="18"/>
        <v>5.7166666666665849E-5</v>
      </c>
      <c r="J71" s="44">
        <f t="shared" si="11"/>
        <v>0.99665751322632701</v>
      </c>
      <c r="K71" s="45">
        <f t="shared" si="12"/>
        <v>0.84995369085542538</v>
      </c>
      <c r="L71" s="46">
        <f t="shared" si="13"/>
        <v>510</v>
      </c>
      <c r="M71" s="46">
        <f t="shared" si="14"/>
        <v>510</v>
      </c>
      <c r="N71" s="46">
        <f t="shared" si="19"/>
        <v>612</v>
      </c>
      <c r="O71" s="47">
        <f t="shared" si="20"/>
        <v>56.1</v>
      </c>
      <c r="P71" s="48">
        <f t="shared" si="15"/>
        <v>0</v>
      </c>
      <c r="Q71" s="50">
        <f t="shared" si="16"/>
        <v>0</v>
      </c>
      <c r="AA71" s="132">
        <v>1170</v>
      </c>
      <c r="AB71" s="133">
        <v>0.20643104195623463</v>
      </c>
    </row>
    <row r="72" spans="1:28" x14ac:dyDescent="0.25">
      <c r="A72" s="32">
        <v>87</v>
      </c>
      <c r="B72" s="33">
        <v>9.6958000000000003E-2</v>
      </c>
      <c r="F72" s="49">
        <v>67</v>
      </c>
      <c r="G72" s="42">
        <f t="shared" si="21"/>
        <v>25.583333333333325</v>
      </c>
      <c r="H72" s="43">
        <f t="shared" si="17"/>
        <v>6.8599999999999998E-4</v>
      </c>
      <c r="I72" s="44">
        <f t="shared" si="18"/>
        <v>5.7166666666665849E-5</v>
      </c>
      <c r="J72" s="44">
        <f t="shared" ref="J72:J135" si="22">(1-I71)*J71</f>
        <v>0.99660053763848755</v>
      </c>
      <c r="K72" s="45">
        <f t="shared" si="12"/>
        <v>0.8478626328729052</v>
      </c>
      <c r="L72" s="46">
        <f t="shared" si="13"/>
        <v>510</v>
      </c>
      <c r="M72" s="46">
        <f t="shared" si="14"/>
        <v>510</v>
      </c>
      <c r="N72" s="46">
        <f t="shared" si="19"/>
        <v>612</v>
      </c>
      <c r="O72" s="47">
        <f t="shared" si="20"/>
        <v>56.1</v>
      </c>
      <c r="P72" s="48">
        <f t="shared" si="15"/>
        <v>0</v>
      </c>
      <c r="Q72" s="50">
        <f t="shared" si="16"/>
        <v>0</v>
      </c>
      <c r="AA72" s="132">
        <v>1180</v>
      </c>
      <c r="AB72" s="133">
        <v>0.20669916896015073</v>
      </c>
    </row>
    <row r="73" spans="1:28" x14ac:dyDescent="0.25">
      <c r="A73" s="32">
        <v>88</v>
      </c>
      <c r="B73" s="33">
        <v>0.105631</v>
      </c>
      <c r="F73" s="49">
        <v>68</v>
      </c>
      <c r="G73" s="42">
        <f t="shared" si="21"/>
        <v>25.666666666666657</v>
      </c>
      <c r="H73" s="43">
        <f t="shared" si="17"/>
        <v>6.8599999999999998E-4</v>
      </c>
      <c r="I73" s="44">
        <f t="shared" si="18"/>
        <v>5.7166666666665849E-5</v>
      </c>
      <c r="J73" s="44">
        <f t="shared" si="22"/>
        <v>0.99654356530775257</v>
      </c>
      <c r="K73" s="45">
        <f t="shared" si="12"/>
        <v>0.84577671931593812</v>
      </c>
      <c r="L73" s="46">
        <f t="shared" si="13"/>
        <v>510</v>
      </c>
      <c r="M73" s="46">
        <f t="shared" si="14"/>
        <v>510</v>
      </c>
      <c r="N73" s="46">
        <f t="shared" si="19"/>
        <v>612</v>
      </c>
      <c r="O73" s="47">
        <f t="shared" si="20"/>
        <v>56.1</v>
      </c>
      <c r="P73" s="48">
        <f t="shared" si="15"/>
        <v>0</v>
      </c>
      <c r="Q73" s="50">
        <f t="shared" si="16"/>
        <v>0</v>
      </c>
      <c r="AA73" s="132">
        <v>1190</v>
      </c>
      <c r="AB73" s="133">
        <v>0.206963469559136</v>
      </c>
    </row>
    <row r="74" spans="1:28" x14ac:dyDescent="0.25">
      <c r="A74" s="32">
        <v>89</v>
      </c>
      <c r="B74" s="33">
        <v>0.114858</v>
      </c>
      <c r="F74" s="49">
        <v>69</v>
      </c>
      <c r="G74" s="42">
        <f t="shared" si="21"/>
        <v>25.749999999999989</v>
      </c>
      <c r="H74" s="43">
        <f t="shared" si="17"/>
        <v>6.8599999999999998E-4</v>
      </c>
      <c r="I74" s="44">
        <f t="shared" si="18"/>
        <v>5.7166666666665849E-5</v>
      </c>
      <c r="J74" s="44">
        <f t="shared" si="22"/>
        <v>0.99648659623393576</v>
      </c>
      <c r="K74" s="45">
        <f t="shared" si="12"/>
        <v>0.84369593752819705</v>
      </c>
      <c r="L74" s="46">
        <f t="shared" si="13"/>
        <v>510</v>
      </c>
      <c r="M74" s="46">
        <f t="shared" si="14"/>
        <v>510</v>
      </c>
      <c r="N74" s="46">
        <f t="shared" si="19"/>
        <v>612</v>
      </c>
      <c r="O74" s="47">
        <f t="shared" si="20"/>
        <v>56.1</v>
      </c>
      <c r="P74" s="48">
        <f t="shared" si="15"/>
        <v>0</v>
      </c>
      <c r="Q74" s="50">
        <f t="shared" si="16"/>
        <v>0</v>
      </c>
      <c r="AA74" s="132">
        <v>1200</v>
      </c>
      <c r="AB74" s="133">
        <v>0.2072240250820479</v>
      </c>
    </row>
    <row r="75" spans="1:28" x14ac:dyDescent="0.25">
      <c r="A75" s="32">
        <v>90</v>
      </c>
      <c r="B75" s="33">
        <v>0.124612</v>
      </c>
      <c r="F75" s="49">
        <v>70</v>
      </c>
      <c r="G75" s="42">
        <f t="shared" si="21"/>
        <v>25.833333333333321</v>
      </c>
      <c r="H75" s="43">
        <f t="shared" si="17"/>
        <v>6.8599999999999998E-4</v>
      </c>
      <c r="I75" s="44">
        <f t="shared" si="18"/>
        <v>5.7166666666665849E-5</v>
      </c>
      <c r="J75" s="44">
        <f t="shared" si="22"/>
        <v>0.99642963041685106</v>
      </c>
      <c r="K75" s="45">
        <f t="shared" si="12"/>
        <v>0.84162027488449143</v>
      </c>
      <c r="L75" s="46">
        <f t="shared" si="13"/>
        <v>510</v>
      </c>
      <c r="M75" s="46">
        <f t="shared" si="14"/>
        <v>510</v>
      </c>
      <c r="N75" s="46">
        <f t="shared" si="19"/>
        <v>612</v>
      </c>
      <c r="O75" s="47">
        <f t="shared" si="20"/>
        <v>56.1</v>
      </c>
      <c r="P75" s="48">
        <f t="shared" si="15"/>
        <v>0</v>
      </c>
      <c r="Q75" s="50">
        <f t="shared" si="16"/>
        <v>0</v>
      </c>
      <c r="AA75" s="132">
        <v>1210</v>
      </c>
      <c r="AB75" s="133">
        <v>0.20748091456914181</v>
      </c>
    </row>
    <row r="76" spans="1:28" x14ac:dyDescent="0.25">
      <c r="A76" s="32">
        <v>91</v>
      </c>
      <c r="B76" s="33">
        <v>0.13486100000000001</v>
      </c>
      <c r="F76" s="49">
        <v>71</v>
      </c>
      <c r="G76" s="42">
        <f t="shared" si="21"/>
        <v>25.916666666666654</v>
      </c>
      <c r="H76" s="43">
        <f t="shared" si="17"/>
        <v>6.8599999999999998E-4</v>
      </c>
      <c r="I76" s="44">
        <f t="shared" si="18"/>
        <v>5.71666666666756E-5</v>
      </c>
      <c r="J76" s="44">
        <f t="shared" si="22"/>
        <v>0.99637266785631229</v>
      </c>
      <c r="K76" s="45">
        <f t="shared" si="12"/>
        <v>0.83954971879069185</v>
      </c>
      <c r="L76" s="46">
        <f t="shared" si="13"/>
        <v>510</v>
      </c>
      <c r="M76" s="46">
        <f t="shared" si="14"/>
        <v>510</v>
      </c>
      <c r="N76" s="46">
        <f t="shared" si="19"/>
        <v>612</v>
      </c>
      <c r="O76" s="47">
        <f t="shared" si="20"/>
        <v>56.1</v>
      </c>
      <c r="P76" s="48">
        <f t="shared" si="15"/>
        <v>0</v>
      </c>
      <c r="Q76" s="50">
        <f t="shared" si="16"/>
        <v>0</v>
      </c>
      <c r="AA76" s="132">
        <v>1220</v>
      </c>
      <c r="AB76" s="133">
        <v>0.20773421485200291</v>
      </c>
    </row>
    <row r="77" spans="1:28" x14ac:dyDescent="0.25">
      <c r="A77" s="32">
        <v>92</v>
      </c>
      <c r="B77" s="33">
        <v>0.14557500000000001</v>
      </c>
      <c r="F77" s="49">
        <v>72</v>
      </c>
      <c r="G77" s="42">
        <v>26</v>
      </c>
      <c r="H77" s="43">
        <f t="shared" si="17"/>
        <v>7.1400000000000001E-4</v>
      </c>
      <c r="I77" s="44">
        <f t="shared" si="18"/>
        <v>5.9499999999999156E-5</v>
      </c>
      <c r="J77" s="44">
        <f t="shared" si="22"/>
        <v>0.99631570855213314</v>
      </c>
      <c r="K77" s="45">
        <f t="shared" si="12"/>
        <v>0.83748425668365289</v>
      </c>
      <c r="L77" s="46">
        <f t="shared" si="13"/>
        <v>510</v>
      </c>
      <c r="M77" s="46">
        <f t="shared" si="14"/>
        <v>510</v>
      </c>
      <c r="N77" s="46">
        <f t="shared" si="19"/>
        <v>612</v>
      </c>
      <c r="O77" s="47">
        <f t="shared" si="20"/>
        <v>56.1</v>
      </c>
      <c r="P77" s="48">
        <f t="shared" si="15"/>
        <v>0</v>
      </c>
      <c r="Q77" s="50">
        <f t="shared" si="16"/>
        <v>0</v>
      </c>
      <c r="AA77" s="132">
        <v>1230</v>
      </c>
      <c r="AB77" s="133">
        <v>0.20798400063016473</v>
      </c>
    </row>
    <row r="78" spans="1:28" x14ac:dyDescent="0.25">
      <c r="A78" s="32">
        <v>93</v>
      </c>
      <c r="B78" s="33">
        <v>0.15672700000000001</v>
      </c>
      <c r="F78" s="49">
        <v>73</v>
      </c>
      <c r="G78" s="42">
        <f t="shared" si="21"/>
        <v>26.083333333333332</v>
      </c>
      <c r="H78" s="43">
        <f t="shared" si="17"/>
        <v>7.1400000000000001E-4</v>
      </c>
      <c r="I78" s="44">
        <f t="shared" si="18"/>
        <v>5.9499999999999156E-5</v>
      </c>
      <c r="J78" s="44">
        <f t="shared" si="22"/>
        <v>0.99625642776747425</v>
      </c>
      <c r="K78" s="45">
        <f t="shared" si="12"/>
        <v>0.83542387603113644</v>
      </c>
      <c r="L78" s="46">
        <f t="shared" si="13"/>
        <v>510</v>
      </c>
      <c r="M78" s="46">
        <f t="shared" si="14"/>
        <v>510</v>
      </c>
      <c r="N78" s="46">
        <f t="shared" si="19"/>
        <v>612</v>
      </c>
      <c r="O78" s="47">
        <f t="shared" si="20"/>
        <v>56.1</v>
      </c>
      <c r="P78" s="48">
        <f t="shared" si="15"/>
        <v>0</v>
      </c>
      <c r="Q78" s="50">
        <f t="shared" si="16"/>
        <v>0</v>
      </c>
      <c r="AA78" s="132">
        <v>1240</v>
      </c>
      <c r="AB78" s="133">
        <v>0.20823034454455069</v>
      </c>
    </row>
    <row r="79" spans="1:28" x14ac:dyDescent="0.25">
      <c r="A79" s="32">
        <v>94</v>
      </c>
      <c r="B79" s="33">
        <v>0.16829</v>
      </c>
      <c r="F79" s="49">
        <v>74</v>
      </c>
      <c r="G79" s="42">
        <f t="shared" si="21"/>
        <v>26.166666666666664</v>
      </c>
      <c r="H79" s="43">
        <f t="shared" si="17"/>
        <v>7.1400000000000001E-4</v>
      </c>
      <c r="I79" s="44">
        <f t="shared" si="18"/>
        <v>5.9499999999999156E-5</v>
      </c>
      <c r="J79" s="44">
        <f t="shared" si="22"/>
        <v>0.99619715051002211</v>
      </c>
      <c r="K79" s="45">
        <f t="shared" si="12"/>
        <v>0.83336856433173712</v>
      </c>
      <c r="L79" s="46">
        <f t="shared" si="13"/>
        <v>510</v>
      </c>
      <c r="M79" s="46">
        <f t="shared" si="14"/>
        <v>510</v>
      </c>
      <c r="N79" s="46">
        <f t="shared" si="19"/>
        <v>612</v>
      </c>
      <c r="O79" s="47">
        <f t="shared" si="20"/>
        <v>56.1</v>
      </c>
      <c r="P79" s="48">
        <f t="shared" si="15"/>
        <v>0</v>
      </c>
      <c r="Q79" s="50">
        <f t="shared" si="16"/>
        <v>0</v>
      </c>
      <c r="AA79" s="132">
        <v>1250</v>
      </c>
      <c r="AB79" s="133">
        <v>0.20847331724790547</v>
      </c>
    </row>
    <row r="80" spans="1:28" x14ac:dyDescent="0.25">
      <c r="A80" s="32">
        <v>95</v>
      </c>
      <c r="B80" s="33">
        <v>0.18024499999999999</v>
      </c>
      <c r="F80" s="49">
        <v>75</v>
      </c>
      <c r="G80" s="42">
        <f t="shared" si="21"/>
        <v>26.249999999999996</v>
      </c>
      <c r="H80" s="43">
        <f t="shared" si="17"/>
        <v>7.1400000000000001E-4</v>
      </c>
      <c r="I80" s="44">
        <f t="shared" si="18"/>
        <v>5.9499999999999156E-5</v>
      </c>
      <c r="J80" s="44">
        <f t="shared" si="22"/>
        <v>0.99613787677956678</v>
      </c>
      <c r="K80" s="45">
        <f t="shared" si="12"/>
        <v>0.83131830911480475</v>
      </c>
      <c r="L80" s="46">
        <f t="shared" si="13"/>
        <v>510</v>
      </c>
      <c r="M80" s="46">
        <f t="shared" si="14"/>
        <v>510</v>
      </c>
      <c r="N80" s="46">
        <f t="shared" si="19"/>
        <v>612</v>
      </c>
      <c r="O80" s="47">
        <f t="shared" si="20"/>
        <v>56.1</v>
      </c>
      <c r="P80" s="48">
        <f t="shared" si="15"/>
        <v>0</v>
      </c>
      <c r="Q80" s="50">
        <f t="shared" si="16"/>
        <v>0</v>
      </c>
      <c r="AA80" s="132">
        <v>1260</v>
      </c>
      <c r="AB80" s="133">
        <v>0.20871298747235248</v>
      </c>
    </row>
    <row r="81" spans="1:28" x14ac:dyDescent="0.25">
      <c r="A81" s="32">
        <v>96</v>
      </c>
      <c r="B81" s="33">
        <v>0.19256499999999999</v>
      </c>
      <c r="F81" s="49">
        <v>76</v>
      </c>
      <c r="G81" s="42">
        <f t="shared" si="21"/>
        <v>26.333333333333329</v>
      </c>
      <c r="H81" s="43">
        <f t="shared" si="17"/>
        <v>7.1400000000000001E-4</v>
      </c>
      <c r="I81" s="44">
        <f t="shared" si="18"/>
        <v>5.9499999999999156E-5</v>
      </c>
      <c r="J81" s="44">
        <f t="shared" si="22"/>
        <v>0.99607860657589842</v>
      </c>
      <c r="K81" s="45">
        <f t="shared" si="12"/>
        <v>0.82927309794036974</v>
      </c>
      <c r="L81" s="46">
        <f t="shared" si="13"/>
        <v>510</v>
      </c>
      <c r="M81" s="46">
        <f t="shared" si="14"/>
        <v>510</v>
      </c>
      <c r="N81" s="46">
        <f t="shared" si="19"/>
        <v>612</v>
      </c>
      <c r="O81" s="47">
        <f t="shared" si="20"/>
        <v>56.1</v>
      </c>
      <c r="P81" s="48">
        <f t="shared" si="15"/>
        <v>0</v>
      </c>
      <c r="Q81" s="50">
        <f t="shared" si="16"/>
        <v>0</v>
      </c>
      <c r="AA81" s="132">
        <v>1270</v>
      </c>
      <c r="AB81" s="133">
        <v>0.20894942209421796</v>
      </c>
    </row>
    <row r="82" spans="1:28" x14ac:dyDescent="0.25">
      <c r="A82" s="32">
        <v>97</v>
      </c>
      <c r="B82" s="33">
        <v>0.20522899999999999</v>
      </c>
      <c r="F82" s="49">
        <v>77</v>
      </c>
      <c r="G82" s="42">
        <f t="shared" si="21"/>
        <v>26.416666666666661</v>
      </c>
      <c r="H82" s="43">
        <f t="shared" si="17"/>
        <v>7.1400000000000001E-4</v>
      </c>
      <c r="I82" s="44">
        <f t="shared" si="18"/>
        <v>5.9499999999999156E-5</v>
      </c>
      <c r="J82" s="44">
        <f t="shared" si="22"/>
        <v>0.9960193398988072</v>
      </c>
      <c r="K82" s="45">
        <f t="shared" si="12"/>
        <v>0.82723291839906765</v>
      </c>
      <c r="L82" s="46">
        <f t="shared" si="13"/>
        <v>510</v>
      </c>
      <c r="M82" s="46">
        <f t="shared" si="14"/>
        <v>510</v>
      </c>
      <c r="N82" s="46">
        <f t="shared" si="19"/>
        <v>612</v>
      </c>
      <c r="O82" s="47">
        <f t="shared" si="20"/>
        <v>56.1</v>
      </c>
      <c r="P82" s="48">
        <f t="shared" si="15"/>
        <v>0</v>
      </c>
      <c r="Q82" s="50">
        <f t="shared" si="16"/>
        <v>0</v>
      </c>
      <c r="AA82" s="132">
        <v>1280</v>
      </c>
      <c r="AB82" s="133">
        <v>0.20918268619624217</v>
      </c>
    </row>
    <row r="83" spans="1:28" x14ac:dyDescent="0.25">
      <c r="A83" s="32">
        <v>98</v>
      </c>
      <c r="B83" s="33">
        <v>0.21868299999999999</v>
      </c>
      <c r="F83" s="49">
        <v>78</v>
      </c>
      <c r="G83" s="42">
        <f t="shared" si="21"/>
        <v>26.499999999999993</v>
      </c>
      <c r="H83" s="43">
        <f t="shared" si="17"/>
        <v>7.1400000000000001E-4</v>
      </c>
      <c r="I83" s="44">
        <f t="shared" si="18"/>
        <v>5.9499999999999156E-5</v>
      </c>
      <c r="J83" s="44">
        <f t="shared" si="22"/>
        <v>0.99596007674808318</v>
      </c>
      <c r="K83" s="45">
        <f t="shared" si="12"/>
        <v>0.8251977581120632</v>
      </c>
      <c r="L83" s="46">
        <f t="shared" si="13"/>
        <v>510</v>
      </c>
      <c r="M83" s="46">
        <f t="shared" si="14"/>
        <v>510</v>
      </c>
      <c r="N83" s="46">
        <f t="shared" si="19"/>
        <v>612</v>
      </c>
      <c r="O83" s="47">
        <f t="shared" si="20"/>
        <v>56.1</v>
      </c>
      <c r="P83" s="48">
        <f t="shared" si="15"/>
        <v>0</v>
      </c>
      <c r="Q83" s="50">
        <f t="shared" si="16"/>
        <v>0</v>
      </c>
      <c r="AA83" s="132">
        <v>1290</v>
      </c>
      <c r="AB83" s="133">
        <v>0.20941284312731034</v>
      </c>
    </row>
    <row r="84" spans="1:28" x14ac:dyDescent="0.25">
      <c r="A84" s="32">
        <v>99</v>
      </c>
      <c r="B84" s="33">
        <v>0.233371</v>
      </c>
      <c r="F84" s="49">
        <v>79</v>
      </c>
      <c r="G84" s="42">
        <f t="shared" si="21"/>
        <v>26.583333333333325</v>
      </c>
      <c r="H84" s="43">
        <f t="shared" si="17"/>
        <v>7.1400000000000001E-4</v>
      </c>
      <c r="I84" s="44">
        <f t="shared" si="18"/>
        <v>5.9499999999999156E-5</v>
      </c>
      <c r="J84" s="44">
        <f t="shared" si="22"/>
        <v>0.99590081712351664</v>
      </c>
      <c r="K84" s="45">
        <f t="shared" si="12"/>
        <v>0.8231676047309755</v>
      </c>
      <c r="L84" s="46">
        <f t="shared" si="13"/>
        <v>510</v>
      </c>
      <c r="M84" s="46">
        <f t="shared" si="14"/>
        <v>510</v>
      </c>
      <c r="N84" s="46">
        <f t="shared" si="19"/>
        <v>612</v>
      </c>
      <c r="O84" s="47">
        <f t="shared" si="20"/>
        <v>56.1</v>
      </c>
      <c r="P84" s="48">
        <f t="shared" si="15"/>
        <v>0</v>
      </c>
      <c r="Q84" s="50">
        <f t="shared" si="16"/>
        <v>0</v>
      </c>
      <c r="AA84" s="132">
        <v>1300</v>
      </c>
      <c r="AB84" s="133">
        <v>0.20963995455980869</v>
      </c>
    </row>
    <row r="85" spans="1:28" x14ac:dyDescent="0.25">
      <c r="A85" s="32">
        <v>100</v>
      </c>
      <c r="B85" s="33">
        <v>0.24974099999999999</v>
      </c>
      <c r="F85" s="49">
        <v>80</v>
      </c>
      <c r="G85" s="42">
        <f t="shared" si="21"/>
        <v>26.666666666666657</v>
      </c>
      <c r="H85" s="43">
        <f t="shared" si="17"/>
        <v>7.1400000000000001E-4</v>
      </c>
      <c r="I85" s="44">
        <f t="shared" si="18"/>
        <v>5.9499999999999156E-5</v>
      </c>
      <c r="J85" s="44">
        <f t="shared" si="22"/>
        <v>0.99584156102489785</v>
      </c>
      <c r="K85" s="45">
        <f t="shared" si="12"/>
        <v>0.82114244593780383</v>
      </c>
      <c r="L85" s="46">
        <f t="shared" si="13"/>
        <v>510</v>
      </c>
      <c r="M85" s="46">
        <f t="shared" si="14"/>
        <v>510</v>
      </c>
      <c r="N85" s="46">
        <f t="shared" si="19"/>
        <v>612</v>
      </c>
      <c r="O85" s="47">
        <f t="shared" si="20"/>
        <v>56.1</v>
      </c>
      <c r="P85" s="48">
        <f t="shared" si="15"/>
        <v>0</v>
      </c>
      <c r="Q85" s="50">
        <f t="shared" si="16"/>
        <v>0</v>
      </c>
      <c r="AA85" s="132">
        <v>1310</v>
      </c>
      <c r="AB85" s="133">
        <v>0.20986408054471928</v>
      </c>
    </row>
    <row r="86" spans="1:28" x14ac:dyDescent="0.25">
      <c r="A86" s="32">
        <v>101</v>
      </c>
      <c r="B86" s="33">
        <v>0.268237</v>
      </c>
      <c r="F86" s="49">
        <v>81</v>
      </c>
      <c r="G86" s="42">
        <f t="shared" si="21"/>
        <v>26.749999999999989</v>
      </c>
      <c r="H86" s="43">
        <f t="shared" si="17"/>
        <v>7.1400000000000001E-4</v>
      </c>
      <c r="I86" s="44">
        <f t="shared" si="18"/>
        <v>5.9499999999999156E-5</v>
      </c>
      <c r="J86" s="44">
        <f t="shared" si="22"/>
        <v>0.99578230845201687</v>
      </c>
      <c r="K86" s="45">
        <f t="shared" si="12"/>
        <v>0.81912226944485111</v>
      </c>
      <c r="L86" s="46">
        <f t="shared" si="13"/>
        <v>510</v>
      </c>
      <c r="M86" s="46">
        <f t="shared" si="14"/>
        <v>510</v>
      </c>
      <c r="N86" s="46">
        <f t="shared" si="19"/>
        <v>612</v>
      </c>
      <c r="O86" s="47">
        <f t="shared" si="20"/>
        <v>56.1</v>
      </c>
      <c r="P86" s="48">
        <f t="shared" si="15"/>
        <v>0</v>
      </c>
      <c r="Q86" s="50">
        <f t="shared" si="16"/>
        <v>0</v>
      </c>
      <c r="AA86" s="132">
        <v>1320</v>
      </c>
      <c r="AB86" s="133">
        <v>0.21008527956455647</v>
      </c>
    </row>
    <row r="87" spans="1:28" x14ac:dyDescent="0.25">
      <c r="A87" s="32">
        <v>102</v>
      </c>
      <c r="B87" s="33">
        <v>0.28930499999999998</v>
      </c>
      <c r="F87" s="49">
        <v>82</v>
      </c>
      <c r="G87" s="42">
        <f t="shared" si="21"/>
        <v>26.833333333333321</v>
      </c>
      <c r="H87" s="43">
        <f t="shared" si="17"/>
        <v>7.1400000000000001E-4</v>
      </c>
      <c r="I87" s="44">
        <f t="shared" si="18"/>
        <v>5.9499999999999156E-5</v>
      </c>
      <c r="J87" s="44">
        <f t="shared" si="22"/>
        <v>0.99572305940466399</v>
      </c>
      <c r="K87" s="45">
        <f t="shared" si="12"/>
        <v>0.81710706299465163</v>
      </c>
      <c r="L87" s="46">
        <f t="shared" si="13"/>
        <v>510</v>
      </c>
      <c r="M87" s="46">
        <f t="shared" si="14"/>
        <v>510</v>
      </c>
      <c r="N87" s="46">
        <f t="shared" si="19"/>
        <v>612</v>
      </c>
      <c r="O87" s="47">
        <f t="shared" si="20"/>
        <v>56.1</v>
      </c>
      <c r="P87" s="48">
        <f t="shared" si="15"/>
        <v>0</v>
      </c>
      <c r="Q87" s="50">
        <f t="shared" si="16"/>
        <v>0</v>
      </c>
      <c r="AA87" s="132">
        <v>1330</v>
      </c>
      <c r="AB87" s="133">
        <v>0.21030360858424316</v>
      </c>
    </row>
    <row r="88" spans="1:28" x14ac:dyDescent="0.25">
      <c r="A88" s="32">
        <v>103</v>
      </c>
      <c r="B88" s="33">
        <v>0.31339099999999998</v>
      </c>
      <c r="F88" s="49">
        <v>83</v>
      </c>
      <c r="G88" s="42">
        <f t="shared" si="21"/>
        <v>26.916666666666654</v>
      </c>
      <c r="H88" s="43">
        <f t="shared" si="17"/>
        <v>7.1400000000000001E-4</v>
      </c>
      <c r="I88" s="44">
        <f t="shared" si="18"/>
        <v>5.95000000000093E-5</v>
      </c>
      <c r="J88" s="44">
        <f t="shared" si="22"/>
        <v>0.99566381388262948</v>
      </c>
      <c r="K88" s="45">
        <f t="shared" si="12"/>
        <v>0.81509681435989489</v>
      </c>
      <c r="L88" s="46">
        <f t="shared" si="13"/>
        <v>510</v>
      </c>
      <c r="M88" s="46">
        <f t="shared" si="14"/>
        <v>510</v>
      </c>
      <c r="N88" s="46">
        <f t="shared" si="19"/>
        <v>612</v>
      </c>
      <c r="O88" s="47">
        <f t="shared" si="20"/>
        <v>56.1</v>
      </c>
      <c r="P88" s="48">
        <f t="shared" si="15"/>
        <v>0</v>
      </c>
      <c r="Q88" s="50">
        <f t="shared" si="16"/>
        <v>0</v>
      </c>
      <c r="AA88" s="132">
        <v>1340</v>
      </c>
      <c r="AB88" s="133">
        <v>0.21051912310002266</v>
      </c>
    </row>
    <row r="89" spans="1:28" x14ac:dyDescent="0.25">
      <c r="A89" s="32">
        <v>104</v>
      </c>
      <c r="B89" s="33">
        <v>0.34094000000000002</v>
      </c>
      <c r="F89" s="49">
        <v>84</v>
      </c>
      <c r="G89" s="42">
        <v>27</v>
      </c>
      <c r="H89" s="43">
        <f t="shared" si="17"/>
        <v>7.3800000000000005E-4</v>
      </c>
      <c r="I89" s="44">
        <f t="shared" si="18"/>
        <v>6.1499999999999137E-5</v>
      </c>
      <c r="J89" s="44">
        <f t="shared" si="22"/>
        <v>0.9956045718857035</v>
      </c>
      <c r="K89" s="45">
        <f t="shared" si="12"/>
        <v>0.813091511343352</v>
      </c>
      <c r="L89" s="46">
        <f t="shared" si="13"/>
        <v>520</v>
      </c>
      <c r="M89" s="46">
        <f t="shared" si="14"/>
        <v>520</v>
      </c>
      <c r="N89" s="46">
        <f t="shared" si="19"/>
        <v>624</v>
      </c>
      <c r="O89" s="47">
        <f t="shared" si="20"/>
        <v>57.2</v>
      </c>
      <c r="P89" s="48">
        <f t="shared" si="15"/>
        <v>0</v>
      </c>
      <c r="Q89" s="50">
        <f t="shared" si="16"/>
        <v>0</v>
      </c>
      <c r="AA89" s="132">
        <v>1350</v>
      </c>
      <c r="AB89" s="133">
        <v>0.21073187718648168</v>
      </c>
    </row>
    <row r="90" spans="1:28" x14ac:dyDescent="0.25">
      <c r="A90" s="32">
        <v>105</v>
      </c>
      <c r="B90" s="33">
        <v>0.37239800000000001</v>
      </c>
      <c r="F90" s="49">
        <v>85</v>
      </c>
      <c r="G90" s="42">
        <f t="shared" si="21"/>
        <v>27.083333333333332</v>
      </c>
      <c r="H90" s="43">
        <f t="shared" si="17"/>
        <v>7.3800000000000005E-4</v>
      </c>
      <c r="I90" s="44">
        <f t="shared" si="18"/>
        <v>6.1499999999999137E-5</v>
      </c>
      <c r="J90" s="44">
        <f t="shared" si="22"/>
        <v>0.99554334220453244</v>
      </c>
      <c r="K90" s="45">
        <f t="shared" si="12"/>
        <v>0.81109114177780228</v>
      </c>
      <c r="L90" s="46">
        <f t="shared" si="13"/>
        <v>520</v>
      </c>
      <c r="M90" s="46">
        <f t="shared" si="14"/>
        <v>520</v>
      </c>
      <c r="N90" s="46">
        <f t="shared" si="19"/>
        <v>624</v>
      </c>
      <c r="O90" s="47">
        <f t="shared" si="20"/>
        <v>57.2</v>
      </c>
      <c r="P90" s="48">
        <f t="shared" si="15"/>
        <v>0</v>
      </c>
      <c r="Q90" s="50">
        <f t="shared" si="16"/>
        <v>0</v>
      </c>
      <c r="AA90" s="132">
        <v>1360</v>
      </c>
      <c r="AB90" s="133">
        <v>0.21094192354178798</v>
      </c>
    </row>
    <row r="91" spans="1:28" x14ac:dyDescent="0.25">
      <c r="A91" s="32">
        <v>106</v>
      </c>
      <c r="B91" s="33">
        <v>0.40821000000000002</v>
      </c>
      <c r="F91" s="49">
        <v>86</v>
      </c>
      <c r="G91" s="42">
        <f t="shared" si="21"/>
        <v>27.166666666666664</v>
      </c>
      <c r="H91" s="43">
        <f t="shared" si="17"/>
        <v>7.3800000000000005E-4</v>
      </c>
      <c r="I91" s="44">
        <f t="shared" si="18"/>
        <v>6.1499999999999137E-5</v>
      </c>
      <c r="J91" s="44">
        <f t="shared" si="22"/>
        <v>0.99548211628898686</v>
      </c>
      <c r="K91" s="45">
        <f t="shared" si="12"/>
        <v>0.80909569352595812</v>
      </c>
      <c r="L91" s="46">
        <f t="shared" si="13"/>
        <v>520</v>
      </c>
      <c r="M91" s="46">
        <f t="shared" si="14"/>
        <v>520</v>
      </c>
      <c r="N91" s="46">
        <f t="shared" si="19"/>
        <v>624</v>
      </c>
      <c r="O91" s="47">
        <f t="shared" si="20"/>
        <v>57.2</v>
      </c>
      <c r="P91" s="48">
        <f t="shared" si="15"/>
        <v>0</v>
      </c>
      <c r="Q91" s="50">
        <f t="shared" si="16"/>
        <v>0</v>
      </c>
      <c r="AA91" s="132">
        <v>1370</v>
      </c>
      <c r="AB91" s="133">
        <v>0.21114931353120989</v>
      </c>
    </row>
    <row r="92" spans="1:28" x14ac:dyDescent="0.25">
      <c r="A92" s="32">
        <v>107</v>
      </c>
      <c r="B92" s="33">
        <v>0.44882300000000003</v>
      </c>
      <c r="F92" s="49">
        <v>87</v>
      </c>
      <c r="G92" s="42">
        <f t="shared" si="21"/>
        <v>27.249999999999996</v>
      </c>
      <c r="H92" s="43">
        <f t="shared" si="17"/>
        <v>7.3800000000000005E-4</v>
      </c>
      <c r="I92" s="44">
        <f t="shared" si="18"/>
        <v>6.1499999999999137E-5</v>
      </c>
      <c r="J92" s="44">
        <f t="shared" si="22"/>
        <v>0.99542089413883506</v>
      </c>
      <c r="K92" s="45">
        <f t="shared" si="12"/>
        <v>0.80710515448039266</v>
      </c>
      <c r="L92" s="46">
        <f t="shared" si="13"/>
        <v>520</v>
      </c>
      <c r="M92" s="46">
        <f t="shared" si="14"/>
        <v>520</v>
      </c>
      <c r="N92" s="46">
        <f t="shared" si="19"/>
        <v>624</v>
      </c>
      <c r="O92" s="47">
        <f t="shared" si="20"/>
        <v>57.2</v>
      </c>
      <c r="P92" s="48">
        <f t="shared" si="15"/>
        <v>0</v>
      </c>
      <c r="Q92" s="50">
        <f t="shared" si="16"/>
        <v>0</v>
      </c>
      <c r="AA92" s="132">
        <v>1380</v>
      </c>
      <c r="AB92" s="133">
        <v>0.21135409722898732</v>
      </c>
    </row>
    <row r="93" spans="1:28" x14ac:dyDescent="0.25">
      <c r="A93" s="32">
        <v>108</v>
      </c>
      <c r="B93" s="33">
        <v>0.49468099999999998</v>
      </c>
      <c r="F93" s="49">
        <v>88</v>
      </c>
      <c r="G93" s="42">
        <f t="shared" si="21"/>
        <v>27.333333333333329</v>
      </c>
      <c r="H93" s="43">
        <f t="shared" si="17"/>
        <v>7.3800000000000005E-4</v>
      </c>
      <c r="I93" s="44">
        <f t="shared" si="18"/>
        <v>6.1499999999999137E-5</v>
      </c>
      <c r="J93" s="44">
        <f t="shared" si="22"/>
        <v>0.99535967575384543</v>
      </c>
      <c r="K93" s="45">
        <f t="shared" si="12"/>
        <v>0.80511951256346581</v>
      </c>
      <c r="L93" s="46">
        <f t="shared" si="13"/>
        <v>520</v>
      </c>
      <c r="M93" s="46">
        <f t="shared" si="14"/>
        <v>520</v>
      </c>
      <c r="N93" s="46">
        <f t="shared" si="19"/>
        <v>624</v>
      </c>
      <c r="O93" s="47">
        <f t="shared" si="20"/>
        <v>57.2</v>
      </c>
      <c r="P93" s="48">
        <f t="shared" si="15"/>
        <v>0</v>
      </c>
      <c r="Q93" s="50">
        <f t="shared" si="16"/>
        <v>0</v>
      </c>
      <c r="AA93" s="132">
        <v>1390</v>
      </c>
      <c r="AB93" s="133">
        <v>0.21155632345864298</v>
      </c>
    </row>
    <row r="94" spans="1:28" x14ac:dyDescent="0.25">
      <c r="A94" s="32">
        <v>109</v>
      </c>
      <c r="B94" s="33">
        <v>0.54623100000000002</v>
      </c>
      <c r="F94" s="49">
        <v>89</v>
      </c>
      <c r="G94" s="42">
        <f t="shared" si="21"/>
        <v>27.416666666666661</v>
      </c>
      <c r="H94" s="43">
        <f t="shared" si="17"/>
        <v>7.3800000000000005E-4</v>
      </c>
      <c r="I94" s="44">
        <f t="shared" si="18"/>
        <v>6.1499999999999137E-5</v>
      </c>
      <c r="J94" s="44">
        <f t="shared" si="22"/>
        <v>0.99529846113378651</v>
      </c>
      <c r="K94" s="45">
        <f t="shared" si="12"/>
        <v>0.80313875572724991</v>
      </c>
      <c r="L94" s="46">
        <f t="shared" si="13"/>
        <v>520</v>
      </c>
      <c r="M94" s="46">
        <f t="shared" si="14"/>
        <v>520</v>
      </c>
      <c r="N94" s="46">
        <f t="shared" si="19"/>
        <v>624</v>
      </c>
      <c r="O94" s="47">
        <f t="shared" si="20"/>
        <v>57.2</v>
      </c>
      <c r="P94" s="48">
        <f t="shared" si="15"/>
        <v>0</v>
      </c>
      <c r="Q94" s="50">
        <f t="shared" si="16"/>
        <v>0</v>
      </c>
      <c r="AA94" s="132">
        <v>1400</v>
      </c>
      <c r="AB94" s="133">
        <v>0.21175603983179245</v>
      </c>
    </row>
    <row r="95" spans="1:28" x14ac:dyDescent="0.25">
      <c r="A95" s="32">
        <v>110</v>
      </c>
      <c r="B95" s="33">
        <v>0.60391700000000004</v>
      </c>
      <c r="F95" s="49">
        <v>90</v>
      </c>
      <c r="G95" s="42">
        <f t="shared" si="21"/>
        <v>27.499999999999993</v>
      </c>
      <c r="H95" s="43">
        <f t="shared" si="17"/>
        <v>7.3800000000000005E-4</v>
      </c>
      <c r="I95" s="44">
        <f t="shared" si="18"/>
        <v>6.1499999999999137E-5</v>
      </c>
      <c r="J95" s="44">
        <f t="shared" si="22"/>
        <v>0.99523725027842669</v>
      </c>
      <c r="K95" s="45">
        <f t="shared" si="12"/>
        <v>0.80116287195345925</v>
      </c>
      <c r="L95" s="46">
        <f t="shared" si="13"/>
        <v>520</v>
      </c>
      <c r="M95" s="46">
        <f t="shared" si="14"/>
        <v>520</v>
      </c>
      <c r="N95" s="46">
        <f t="shared" si="19"/>
        <v>624</v>
      </c>
      <c r="O95" s="47">
        <f t="shared" si="20"/>
        <v>57.2</v>
      </c>
      <c r="P95" s="48">
        <f t="shared" si="15"/>
        <v>0</v>
      </c>
      <c r="Q95" s="50">
        <f t="shared" si="16"/>
        <v>0</v>
      </c>
      <c r="AA95" s="132">
        <v>1410</v>
      </c>
      <c r="AB95" s="133">
        <v>0.21195329278550737</v>
      </c>
    </row>
    <row r="96" spans="1:28" x14ac:dyDescent="0.25">
      <c r="A96" s="32">
        <v>111</v>
      </c>
      <c r="B96" s="33">
        <v>0.66818599999999995</v>
      </c>
      <c r="F96" s="49">
        <v>91</v>
      </c>
      <c r="G96" s="42">
        <f t="shared" si="21"/>
        <v>27.583333333333325</v>
      </c>
      <c r="H96" s="43">
        <f t="shared" si="17"/>
        <v>7.3800000000000005E-4</v>
      </c>
      <c r="I96" s="44">
        <f t="shared" si="18"/>
        <v>6.1499999999999137E-5</v>
      </c>
      <c r="J96" s="44">
        <f t="shared" si="22"/>
        <v>0.9951760431875345</v>
      </c>
      <c r="K96" s="45">
        <f t="shared" si="12"/>
        <v>0.79919184925337416</v>
      </c>
      <c r="L96" s="46">
        <f t="shared" si="13"/>
        <v>520</v>
      </c>
      <c r="M96" s="46">
        <f t="shared" si="14"/>
        <v>520</v>
      </c>
      <c r="N96" s="46">
        <f t="shared" si="19"/>
        <v>624</v>
      </c>
      <c r="O96" s="47">
        <f t="shared" si="20"/>
        <v>57.2</v>
      </c>
      <c r="P96" s="48">
        <f t="shared" si="15"/>
        <v>0</v>
      </c>
      <c r="Q96" s="50">
        <f t="shared" si="16"/>
        <v>0</v>
      </c>
      <c r="AA96" s="132">
        <v>1420</v>
      </c>
      <c r="AB96" s="133">
        <v>0.21214812761831892</v>
      </c>
    </row>
    <row r="97" spans="1:28" x14ac:dyDescent="0.25">
      <c r="A97" s="32">
        <v>112</v>
      </c>
      <c r="B97" s="33">
        <v>0.739483</v>
      </c>
      <c r="F97" s="49">
        <v>92</v>
      </c>
      <c r="G97" s="42">
        <f t="shared" si="21"/>
        <v>27.666666666666657</v>
      </c>
      <c r="H97" s="43">
        <f t="shared" si="17"/>
        <v>7.3800000000000005E-4</v>
      </c>
      <c r="I97" s="44">
        <f t="shared" si="18"/>
        <v>6.1499999999999137E-5</v>
      </c>
      <c r="J97" s="44">
        <f t="shared" si="22"/>
        <v>0.99511483986087845</v>
      </c>
      <c r="K97" s="45">
        <f t="shared" si="12"/>
        <v>0.79722567566777036</v>
      </c>
      <c r="L97" s="46">
        <f t="shared" si="13"/>
        <v>520</v>
      </c>
      <c r="M97" s="46">
        <f t="shared" si="14"/>
        <v>520</v>
      </c>
      <c r="N97" s="46">
        <f t="shared" si="19"/>
        <v>624</v>
      </c>
      <c r="O97" s="47">
        <f t="shared" si="20"/>
        <v>57.2</v>
      </c>
      <c r="P97" s="48">
        <f t="shared" si="15"/>
        <v>0</v>
      </c>
      <c r="Q97" s="50">
        <f t="shared" si="16"/>
        <v>0</v>
      </c>
      <c r="AA97" s="132">
        <v>1430</v>
      </c>
      <c r="AB97" s="133">
        <v>0.21234058852489765</v>
      </c>
    </row>
    <row r="98" spans="1:28" x14ac:dyDescent="0.25">
      <c r="A98" s="32">
        <v>113</v>
      </c>
      <c r="B98" s="33">
        <v>0.81825400000000004</v>
      </c>
      <c r="F98" s="49">
        <v>93</v>
      </c>
      <c r="G98" s="42">
        <f t="shared" si="21"/>
        <v>27.749999999999989</v>
      </c>
      <c r="H98" s="43">
        <f t="shared" si="17"/>
        <v>7.3800000000000005E-4</v>
      </c>
      <c r="I98" s="44">
        <f t="shared" si="18"/>
        <v>6.1499999999999137E-5</v>
      </c>
      <c r="J98" s="44">
        <f t="shared" si="22"/>
        <v>0.99505364029822696</v>
      </c>
      <c r="K98" s="45">
        <f t="shared" si="12"/>
        <v>0.79526433926684548</v>
      </c>
      <c r="L98" s="46">
        <f t="shared" si="13"/>
        <v>520</v>
      </c>
      <c r="M98" s="46">
        <f t="shared" si="14"/>
        <v>520</v>
      </c>
      <c r="N98" s="46">
        <f t="shared" si="19"/>
        <v>624</v>
      </c>
      <c r="O98" s="47">
        <f t="shared" si="20"/>
        <v>57.2</v>
      </c>
      <c r="P98" s="48">
        <f t="shared" si="15"/>
        <v>0</v>
      </c>
      <c r="Q98" s="50">
        <f t="shared" si="16"/>
        <v>0</v>
      </c>
      <c r="AA98" s="132">
        <v>1440</v>
      </c>
      <c r="AB98" s="133">
        <v>0.21253071862946962</v>
      </c>
    </row>
    <row r="99" spans="1:28" x14ac:dyDescent="0.25">
      <c r="A99" s="32">
        <v>114</v>
      </c>
      <c r="B99" s="33">
        <v>0.904945</v>
      </c>
      <c r="F99" s="49">
        <v>94</v>
      </c>
      <c r="G99" s="42">
        <f t="shared" si="21"/>
        <v>27.833333333333321</v>
      </c>
      <c r="H99" s="43">
        <f t="shared" si="17"/>
        <v>7.3800000000000005E-4</v>
      </c>
      <c r="I99" s="44">
        <f t="shared" si="18"/>
        <v>6.1499999999999137E-5</v>
      </c>
      <c r="J99" s="44">
        <f t="shared" si="22"/>
        <v>0.99499244449934854</v>
      </c>
      <c r="K99" s="45">
        <f t="shared" si="12"/>
        <v>0.793307828150147</v>
      </c>
      <c r="L99" s="46">
        <f t="shared" si="13"/>
        <v>520</v>
      </c>
      <c r="M99" s="46">
        <f t="shared" si="14"/>
        <v>520</v>
      </c>
      <c r="N99" s="46">
        <f t="shared" si="19"/>
        <v>624</v>
      </c>
      <c r="O99" s="47">
        <f t="shared" si="20"/>
        <v>57.2</v>
      </c>
      <c r="P99" s="48">
        <f t="shared" si="15"/>
        <v>0</v>
      </c>
      <c r="Q99" s="50">
        <f t="shared" si="16"/>
        <v>0</v>
      </c>
      <c r="AA99" s="132">
        <v>1450</v>
      </c>
      <c r="AB99" s="133">
        <v>0.21271856001803785</v>
      </c>
    </row>
    <row r="100" spans="1:28" ht="15.75" thickBot="1" x14ac:dyDescent="0.3">
      <c r="A100" s="34">
        <v>115</v>
      </c>
      <c r="B100" s="35">
        <v>1</v>
      </c>
      <c r="F100" s="49">
        <v>95</v>
      </c>
      <c r="G100" s="42">
        <f t="shared" si="21"/>
        <v>27.916666666666654</v>
      </c>
      <c r="H100" s="43">
        <f t="shared" si="17"/>
        <v>7.3800000000000005E-4</v>
      </c>
      <c r="I100" s="44">
        <f t="shared" si="18"/>
        <v>6.1500000000009613E-5</v>
      </c>
      <c r="J100" s="44">
        <f t="shared" si="22"/>
        <v>0.99493125246401182</v>
      </c>
      <c r="K100" s="45">
        <f t="shared" si="12"/>
        <v>0.79135613044649966</v>
      </c>
      <c r="L100" s="46">
        <f t="shared" si="13"/>
        <v>520</v>
      </c>
      <c r="M100" s="46">
        <f t="shared" si="14"/>
        <v>520</v>
      </c>
      <c r="N100" s="46">
        <f t="shared" si="19"/>
        <v>624</v>
      </c>
      <c r="O100" s="47">
        <f t="shared" si="20"/>
        <v>57.2</v>
      </c>
      <c r="P100" s="48">
        <f t="shared" si="15"/>
        <v>0</v>
      </c>
      <c r="Q100" s="50">
        <f t="shared" si="16"/>
        <v>0</v>
      </c>
      <c r="AA100" s="132">
        <v>1460</v>
      </c>
      <c r="AB100" s="133">
        <v>0.21290415376943259</v>
      </c>
    </row>
    <row r="101" spans="1:28" x14ac:dyDescent="0.25">
      <c r="F101" s="49">
        <v>96</v>
      </c>
      <c r="G101" s="42">
        <v>28</v>
      </c>
      <c r="H101" s="43">
        <f t="shared" si="17"/>
        <v>7.5799999999999999E-4</v>
      </c>
      <c r="I101" s="44">
        <f t="shared" si="18"/>
        <v>6.3166666666665772E-5</v>
      </c>
      <c r="J101" s="44">
        <f t="shared" si="22"/>
        <v>0.9948700641919852</v>
      </c>
      <c r="K101" s="45">
        <f t="shared" si="12"/>
        <v>0.78940923431393395</v>
      </c>
      <c r="L101" s="46">
        <f t="shared" si="13"/>
        <v>520</v>
      </c>
      <c r="M101" s="46">
        <f t="shared" si="14"/>
        <v>520</v>
      </c>
      <c r="N101" s="46">
        <f t="shared" si="19"/>
        <v>624</v>
      </c>
      <c r="O101" s="47">
        <f t="shared" si="20"/>
        <v>57.2</v>
      </c>
      <c r="P101" s="48">
        <f t="shared" si="15"/>
        <v>0</v>
      </c>
      <c r="Q101" s="50">
        <f t="shared" si="16"/>
        <v>0</v>
      </c>
      <c r="AA101" s="132">
        <v>1470</v>
      </c>
      <c r="AB101" s="133">
        <v>0.21308753998526561</v>
      </c>
    </row>
    <row r="102" spans="1:28" x14ac:dyDescent="0.25">
      <c r="F102" s="49">
        <v>97</v>
      </c>
      <c r="G102" s="42">
        <f t="shared" si="21"/>
        <v>28.083333333333332</v>
      </c>
      <c r="H102" s="43">
        <f t="shared" si="17"/>
        <v>7.5799999999999999E-4</v>
      </c>
      <c r="I102" s="44">
        <f t="shared" si="18"/>
        <v>6.3166666666665772E-5</v>
      </c>
      <c r="J102" s="44">
        <f t="shared" si="22"/>
        <v>0.99480722156626378</v>
      </c>
      <c r="K102" s="45">
        <f t="shared" si="12"/>
        <v>0.78746712793961371</v>
      </c>
      <c r="L102" s="46">
        <f t="shared" si="13"/>
        <v>520</v>
      </c>
      <c r="M102" s="46">
        <f t="shared" si="14"/>
        <v>520</v>
      </c>
      <c r="N102" s="46">
        <f t="shared" si="19"/>
        <v>624</v>
      </c>
      <c r="O102" s="47">
        <f t="shared" si="20"/>
        <v>57.2</v>
      </c>
      <c r="P102" s="48">
        <f t="shared" si="15"/>
        <v>0</v>
      </c>
      <c r="Q102" s="50">
        <f t="shared" si="16"/>
        <v>0</v>
      </c>
      <c r="AA102" s="132">
        <v>1480</v>
      </c>
      <c r="AB102" s="133">
        <v>0.21326875781881463</v>
      </c>
    </row>
    <row r="103" spans="1:28" x14ac:dyDescent="0.25">
      <c r="F103" s="49">
        <v>98</v>
      </c>
      <c r="G103" s="42">
        <f t="shared" si="21"/>
        <v>28.166666666666664</v>
      </c>
      <c r="H103" s="43">
        <f t="shared" si="17"/>
        <v>7.5799999999999999E-4</v>
      </c>
      <c r="I103" s="44">
        <f t="shared" si="18"/>
        <v>6.3166666666665772E-5</v>
      </c>
      <c r="J103" s="44">
        <f t="shared" si="22"/>
        <v>0.99474438291010159</v>
      </c>
      <c r="K103" s="45">
        <f t="shared" si="12"/>
        <v>0.78552979953976498</v>
      </c>
      <c r="L103" s="46">
        <f t="shared" si="13"/>
        <v>520</v>
      </c>
      <c r="M103" s="46">
        <f t="shared" si="14"/>
        <v>520</v>
      </c>
      <c r="N103" s="46">
        <f t="shared" si="19"/>
        <v>624</v>
      </c>
      <c r="O103" s="47">
        <f t="shared" si="20"/>
        <v>57.2</v>
      </c>
      <c r="P103" s="48">
        <f t="shared" si="15"/>
        <v>0</v>
      </c>
      <c r="Q103" s="50">
        <f t="shared" si="16"/>
        <v>0</v>
      </c>
      <c r="AA103" s="132">
        <v>1490</v>
      </c>
      <c r="AB103" s="133">
        <v>0.21344784550289347</v>
      </c>
    </row>
    <row r="104" spans="1:28" x14ac:dyDescent="0.25">
      <c r="F104" s="49">
        <v>99</v>
      </c>
      <c r="G104" s="42">
        <f t="shared" si="21"/>
        <v>28.249999999999996</v>
      </c>
      <c r="H104" s="43">
        <f t="shared" si="17"/>
        <v>7.5799999999999999E-4</v>
      </c>
      <c r="I104" s="44">
        <f t="shared" si="18"/>
        <v>6.3166666666665772E-5</v>
      </c>
      <c r="J104" s="44">
        <f t="shared" si="22"/>
        <v>0.99468154822324784</v>
      </c>
      <c r="K104" s="45">
        <f t="shared" si="12"/>
        <v>0.7835972373596044</v>
      </c>
      <c r="L104" s="46">
        <f t="shared" si="13"/>
        <v>520</v>
      </c>
      <c r="M104" s="46">
        <f t="shared" si="14"/>
        <v>520</v>
      </c>
      <c r="N104" s="46">
        <f t="shared" si="19"/>
        <v>624</v>
      </c>
      <c r="O104" s="47">
        <f t="shared" si="20"/>
        <v>57.2</v>
      </c>
      <c r="P104" s="48">
        <f t="shared" si="15"/>
        <v>0</v>
      </c>
      <c r="Q104" s="50">
        <f t="shared" si="16"/>
        <v>0</v>
      </c>
      <c r="AA104" s="132">
        <v>1500</v>
      </c>
      <c r="AB104" s="133">
        <v>0.21362484037674093</v>
      </c>
    </row>
    <row r="105" spans="1:28" x14ac:dyDescent="0.25">
      <c r="F105" s="49">
        <v>100</v>
      </c>
      <c r="G105" s="42">
        <f t="shared" si="21"/>
        <v>28.333333333333329</v>
      </c>
      <c r="H105" s="43">
        <f t="shared" si="17"/>
        <v>7.5799999999999999E-4</v>
      </c>
      <c r="I105" s="44">
        <f t="shared" si="18"/>
        <v>6.3166666666665772E-5</v>
      </c>
      <c r="J105" s="44">
        <f t="shared" si="22"/>
        <v>0.99461871750545183</v>
      </c>
      <c r="K105" s="45">
        <f t="shared" si="12"/>
        <v>0.78166942967326758</v>
      </c>
      <c r="L105" s="46">
        <f t="shared" si="13"/>
        <v>520</v>
      </c>
      <c r="M105" s="46">
        <f t="shared" si="14"/>
        <v>520</v>
      </c>
      <c r="N105" s="46">
        <f t="shared" si="19"/>
        <v>624</v>
      </c>
      <c r="O105" s="47">
        <f t="shared" si="20"/>
        <v>57.2</v>
      </c>
      <c r="P105" s="48">
        <f t="shared" si="15"/>
        <v>0</v>
      </c>
      <c r="Q105" s="50">
        <f t="shared" si="16"/>
        <v>0</v>
      </c>
      <c r="AA105" s="132">
        <v>1510</v>
      </c>
      <c r="AB105" s="133">
        <v>0.21379977891197652</v>
      </c>
    </row>
    <row r="106" spans="1:28" x14ac:dyDescent="0.25">
      <c r="F106" s="49">
        <v>101</v>
      </c>
      <c r="G106" s="42">
        <f t="shared" si="21"/>
        <v>28.416666666666661</v>
      </c>
      <c r="H106" s="43">
        <f t="shared" si="17"/>
        <v>7.5799999999999999E-4</v>
      </c>
      <c r="I106" s="44">
        <f t="shared" si="18"/>
        <v>6.3166666666665772E-5</v>
      </c>
      <c r="J106" s="44">
        <f t="shared" si="22"/>
        <v>0.99455589075646278</v>
      </c>
      <c r="K106" s="45">
        <f t="shared" si="12"/>
        <v>0.7797463647837376</v>
      </c>
      <c r="L106" s="46">
        <f t="shared" si="13"/>
        <v>520</v>
      </c>
      <c r="M106" s="46">
        <f t="shared" si="14"/>
        <v>520</v>
      </c>
      <c r="N106" s="46">
        <f t="shared" si="19"/>
        <v>624</v>
      </c>
      <c r="O106" s="47">
        <f t="shared" si="20"/>
        <v>57.2</v>
      </c>
      <c r="P106" s="48">
        <f t="shared" si="15"/>
        <v>0</v>
      </c>
      <c r="Q106" s="50">
        <f t="shared" si="16"/>
        <v>0</v>
      </c>
      <c r="AA106" s="132">
        <v>1520</v>
      </c>
      <c r="AB106" s="133">
        <v>0.21397269673765631</v>
      </c>
    </row>
    <row r="107" spans="1:28" x14ac:dyDescent="0.25">
      <c r="D107" s="11"/>
      <c r="E107" s="16"/>
      <c r="F107" s="49">
        <v>102</v>
      </c>
      <c r="G107" s="42">
        <f t="shared" si="21"/>
        <v>28.499999999999993</v>
      </c>
      <c r="H107" s="43">
        <f t="shared" si="17"/>
        <v>7.5799999999999999E-4</v>
      </c>
      <c r="I107" s="44">
        <f t="shared" si="18"/>
        <v>6.3166666666665772E-5</v>
      </c>
      <c r="J107" s="44">
        <f t="shared" si="22"/>
        <v>0.9944930679760301</v>
      </c>
      <c r="K107" s="45">
        <f t="shared" si="12"/>
        <v>0.77782803102277576</v>
      </c>
      <c r="L107" s="46">
        <f t="shared" si="13"/>
        <v>520</v>
      </c>
      <c r="M107" s="46">
        <f t="shared" si="14"/>
        <v>520</v>
      </c>
      <c r="N107" s="46">
        <f t="shared" si="19"/>
        <v>624</v>
      </c>
      <c r="O107" s="47">
        <f t="shared" si="20"/>
        <v>57.2</v>
      </c>
      <c r="P107" s="48">
        <f t="shared" si="15"/>
        <v>0</v>
      </c>
      <c r="Q107" s="50">
        <f t="shared" si="16"/>
        <v>0</v>
      </c>
      <c r="AA107" s="132">
        <v>1530</v>
      </c>
      <c r="AB107" s="133">
        <v>0.21414362866445857</v>
      </c>
    </row>
    <row r="108" spans="1:28" x14ac:dyDescent="0.25">
      <c r="D108" s="11"/>
      <c r="E108" s="16"/>
      <c r="F108" s="49">
        <v>103</v>
      </c>
      <c r="G108" s="42">
        <f t="shared" si="21"/>
        <v>28.583333333333325</v>
      </c>
      <c r="H108" s="43">
        <f t="shared" si="17"/>
        <v>7.5799999999999999E-4</v>
      </c>
      <c r="I108" s="44">
        <f t="shared" si="18"/>
        <v>6.3166666666665772E-5</v>
      </c>
      <c r="J108" s="44">
        <f t="shared" si="22"/>
        <v>0.99443024916390299</v>
      </c>
      <c r="K108" s="45">
        <f t="shared" si="12"/>
        <v>0.77591441675084849</v>
      </c>
      <c r="L108" s="46">
        <f t="shared" si="13"/>
        <v>520</v>
      </c>
      <c r="M108" s="46">
        <f t="shared" si="14"/>
        <v>520</v>
      </c>
      <c r="N108" s="46">
        <f t="shared" si="19"/>
        <v>624</v>
      </c>
      <c r="O108" s="47">
        <f t="shared" si="20"/>
        <v>57.2</v>
      </c>
      <c r="P108" s="48">
        <f t="shared" si="15"/>
        <v>0</v>
      </c>
      <c r="Q108" s="50">
        <f t="shared" si="16"/>
        <v>0</v>
      </c>
      <c r="AA108" s="132">
        <v>1540</v>
      </c>
      <c r="AB108" s="133">
        <v>0.21431260870805566</v>
      </c>
    </row>
    <row r="109" spans="1:28" x14ac:dyDescent="0.25">
      <c r="D109" s="11"/>
      <c r="E109" s="16"/>
      <c r="F109" s="49">
        <v>104</v>
      </c>
      <c r="G109" s="42">
        <f t="shared" si="21"/>
        <v>28.666666666666657</v>
      </c>
      <c r="H109" s="43">
        <f t="shared" si="17"/>
        <v>7.5799999999999999E-4</v>
      </c>
      <c r="I109" s="44">
        <f t="shared" si="18"/>
        <v>6.3166666666665772E-5</v>
      </c>
      <c r="J109" s="44">
        <f t="shared" si="22"/>
        <v>0.99436743431983088</v>
      </c>
      <c r="K109" s="45">
        <f t="shared" si="12"/>
        <v>0.77400551035705845</v>
      </c>
      <c r="L109" s="46">
        <f t="shared" si="13"/>
        <v>520</v>
      </c>
      <c r="M109" s="46">
        <f t="shared" si="14"/>
        <v>520</v>
      </c>
      <c r="N109" s="46">
        <f t="shared" si="19"/>
        <v>624</v>
      </c>
      <c r="O109" s="47">
        <f t="shared" si="20"/>
        <v>57.2</v>
      </c>
      <c r="P109" s="48">
        <f t="shared" si="15"/>
        <v>0</v>
      </c>
      <c r="Q109" s="50">
        <f t="shared" si="16"/>
        <v>0</v>
      </c>
      <c r="AA109" s="132">
        <v>1550</v>
      </c>
      <c r="AB109" s="133">
        <v>0.21447967011167265</v>
      </c>
    </row>
    <row r="110" spans="1:28" x14ac:dyDescent="0.25">
      <c r="D110" s="11"/>
      <c r="E110" s="16"/>
      <c r="F110" s="49">
        <v>105</v>
      </c>
      <c r="G110" s="42">
        <f t="shared" si="21"/>
        <v>28.749999999999989</v>
      </c>
      <c r="H110" s="43">
        <f t="shared" si="17"/>
        <v>7.5799999999999999E-4</v>
      </c>
      <c r="I110" s="44">
        <f t="shared" si="18"/>
        <v>6.3166666666665772E-5</v>
      </c>
      <c r="J110" s="44">
        <f t="shared" si="22"/>
        <v>0.99430462344356307</v>
      </c>
      <c r="K110" s="45">
        <f t="shared" si="12"/>
        <v>0.77210130025907298</v>
      </c>
      <c r="L110" s="46">
        <f t="shared" si="13"/>
        <v>520</v>
      </c>
      <c r="M110" s="46">
        <f t="shared" si="14"/>
        <v>520</v>
      </c>
      <c r="N110" s="46">
        <f t="shared" si="19"/>
        <v>624</v>
      </c>
      <c r="O110" s="47">
        <f t="shared" si="20"/>
        <v>57.2</v>
      </c>
      <c r="P110" s="48">
        <f t="shared" si="15"/>
        <v>0</v>
      </c>
      <c r="Q110" s="50">
        <f t="shared" si="16"/>
        <v>0</v>
      </c>
      <c r="AA110" s="132">
        <v>1560</v>
      </c>
      <c r="AB110" s="133">
        <v>0.21464484536789288</v>
      </c>
    </row>
    <row r="111" spans="1:28" x14ac:dyDescent="0.25">
      <c r="D111" s="11"/>
      <c r="E111" s="16"/>
      <c r="F111" s="49">
        <v>106</v>
      </c>
      <c r="G111" s="42">
        <f t="shared" si="21"/>
        <v>28.833333333333321</v>
      </c>
      <c r="H111" s="43">
        <f t="shared" si="17"/>
        <v>7.5799999999999999E-4</v>
      </c>
      <c r="I111" s="44">
        <f t="shared" si="18"/>
        <v>6.3166666666665772E-5</v>
      </c>
      <c r="J111" s="44">
        <f t="shared" si="22"/>
        <v>0.99424181653484889</v>
      </c>
      <c r="K111" s="45">
        <f t="shared" si="12"/>
        <v>0.77020177490305519</v>
      </c>
      <c r="L111" s="46">
        <f t="shared" si="13"/>
        <v>520</v>
      </c>
      <c r="M111" s="46">
        <f t="shared" si="14"/>
        <v>520</v>
      </c>
      <c r="N111" s="46">
        <f t="shared" si="19"/>
        <v>624</v>
      </c>
      <c r="O111" s="47">
        <f t="shared" si="20"/>
        <v>57.2</v>
      </c>
      <c r="P111" s="48">
        <f t="shared" si="15"/>
        <v>0</v>
      </c>
      <c r="Q111" s="50">
        <f t="shared" si="16"/>
        <v>0</v>
      </c>
      <c r="AA111" s="132">
        <v>1570</v>
      </c>
      <c r="AB111" s="133">
        <v>0.21480816623972837</v>
      </c>
    </row>
    <row r="112" spans="1:28" x14ac:dyDescent="0.25">
      <c r="D112" s="11"/>
      <c r="E112" s="16"/>
      <c r="F112" s="49">
        <v>107</v>
      </c>
      <c r="G112" s="42">
        <f t="shared" si="21"/>
        <v>28.916666666666654</v>
      </c>
      <c r="H112" s="43">
        <f t="shared" si="17"/>
        <v>7.5799999999999999E-4</v>
      </c>
      <c r="I112" s="44">
        <f t="shared" si="18"/>
        <v>6.3166666666676546E-5</v>
      </c>
      <c r="J112" s="44">
        <f t="shared" si="22"/>
        <v>0.99417901359343785</v>
      </c>
      <c r="K112" s="45">
        <f t="shared" si="12"/>
        <v>0.76830692276359158</v>
      </c>
      <c r="L112" s="46">
        <f t="shared" si="13"/>
        <v>520</v>
      </c>
      <c r="M112" s="46">
        <f t="shared" si="14"/>
        <v>520</v>
      </c>
      <c r="N112" s="46">
        <f t="shared" si="19"/>
        <v>624</v>
      </c>
      <c r="O112" s="47">
        <f t="shared" si="20"/>
        <v>57.2</v>
      </c>
      <c r="P112" s="48">
        <f t="shared" si="15"/>
        <v>0</v>
      </c>
      <c r="Q112" s="50">
        <f t="shared" si="16"/>
        <v>0</v>
      </c>
      <c r="AA112" s="132">
        <v>1580</v>
      </c>
      <c r="AB112" s="133">
        <v>0.21496966378097757</v>
      </c>
    </row>
    <row r="113" spans="4:28" s="5" customFormat="1" x14ac:dyDescent="0.25">
      <c r="D113" s="11"/>
      <c r="E113" s="16"/>
      <c r="F113" s="49">
        <v>108</v>
      </c>
      <c r="G113" s="42">
        <v>29</v>
      </c>
      <c r="H113" s="43">
        <f t="shared" si="17"/>
        <v>7.7399999999999995E-4</v>
      </c>
      <c r="I113" s="44">
        <f t="shared" si="18"/>
        <v>6.4499999999999074E-5</v>
      </c>
      <c r="J113" s="44">
        <f t="shared" si="22"/>
        <v>0.99411621461907917</v>
      </c>
      <c r="K113" s="45">
        <f t="shared" si="12"/>
        <v>0.76641673234362484</v>
      </c>
      <c r="L113" s="46">
        <f t="shared" si="13"/>
        <v>520</v>
      </c>
      <c r="M113" s="46">
        <f t="shared" si="14"/>
        <v>520</v>
      </c>
      <c r="N113" s="46">
        <f t="shared" si="19"/>
        <v>624</v>
      </c>
      <c r="O113" s="47">
        <f t="shared" si="20"/>
        <v>57.2</v>
      </c>
      <c r="P113" s="48">
        <f t="shared" si="15"/>
        <v>0</v>
      </c>
      <c r="Q113" s="50">
        <f t="shared" si="16"/>
        <v>0</v>
      </c>
      <c r="AA113" s="132">
        <v>1590</v>
      </c>
      <c r="AB113" s="133">
        <v>0.2151293683559142</v>
      </c>
    </row>
    <row r="114" spans="4:28" s="5" customFormat="1" x14ac:dyDescent="0.25">
      <c r="D114" s="11"/>
      <c r="E114" s="16"/>
      <c r="F114" s="49">
        <v>109</v>
      </c>
      <c r="G114" s="42">
        <f t="shared" si="21"/>
        <v>29.083333333333332</v>
      </c>
      <c r="H114" s="43">
        <f t="shared" si="17"/>
        <v>7.7399999999999995E-4</v>
      </c>
      <c r="I114" s="44">
        <f t="shared" si="18"/>
        <v>6.4499999999999074E-5</v>
      </c>
      <c r="J114" s="44">
        <f t="shared" si="22"/>
        <v>0.99405209412323625</v>
      </c>
      <c r="K114" s="45">
        <f t="shared" si="12"/>
        <v>0.76453119217438203</v>
      </c>
      <c r="L114" s="46">
        <f t="shared" si="13"/>
        <v>520</v>
      </c>
      <c r="M114" s="46">
        <f t="shared" si="14"/>
        <v>520</v>
      </c>
      <c r="N114" s="46">
        <f t="shared" si="19"/>
        <v>624</v>
      </c>
      <c r="O114" s="47">
        <f t="shared" si="20"/>
        <v>57.2</v>
      </c>
      <c r="P114" s="48">
        <f t="shared" si="15"/>
        <v>0</v>
      </c>
      <c r="Q114" s="50">
        <f t="shared" si="16"/>
        <v>0</v>
      </c>
      <c r="AA114" s="132">
        <v>1600</v>
      </c>
      <c r="AB114" s="133">
        <v>0.21528730965831716</v>
      </c>
    </row>
    <row r="115" spans="4:28" s="5" customFormat="1" x14ac:dyDescent="0.25">
      <c r="D115" s="11"/>
      <c r="E115" s="16"/>
      <c r="F115" s="49">
        <v>110</v>
      </c>
      <c r="G115" s="42">
        <f t="shared" si="21"/>
        <v>29.166666666666664</v>
      </c>
      <c r="H115" s="43">
        <f t="shared" si="17"/>
        <v>7.7399999999999995E-4</v>
      </c>
      <c r="I115" s="44">
        <f t="shared" si="18"/>
        <v>6.4499999999999074E-5</v>
      </c>
      <c r="J115" s="44">
        <f t="shared" si="22"/>
        <v>0.99398797776316528</v>
      </c>
      <c r="K115" s="45">
        <f t="shared" si="12"/>
        <v>0.76265029081530566</v>
      </c>
      <c r="L115" s="46">
        <f t="shared" si="13"/>
        <v>520</v>
      </c>
      <c r="M115" s="46">
        <f t="shared" si="14"/>
        <v>520</v>
      </c>
      <c r="N115" s="46">
        <f t="shared" si="19"/>
        <v>624</v>
      </c>
      <c r="O115" s="47">
        <f t="shared" si="20"/>
        <v>57.2</v>
      </c>
      <c r="P115" s="48">
        <f t="shared" si="15"/>
        <v>0</v>
      </c>
      <c r="Q115" s="50">
        <f t="shared" si="16"/>
        <v>0</v>
      </c>
      <c r="AA115" s="132">
        <v>1610</v>
      </c>
      <c r="AB115" s="133">
        <v>0.21544351672987744</v>
      </c>
    </row>
    <row r="116" spans="4:28" s="5" customFormat="1" x14ac:dyDescent="0.25">
      <c r="F116" s="49">
        <v>111</v>
      </c>
      <c r="G116" s="42">
        <f t="shared" si="21"/>
        <v>29.249999999999996</v>
      </c>
      <c r="H116" s="43">
        <f t="shared" si="17"/>
        <v>7.7399999999999995E-4</v>
      </c>
      <c r="I116" s="44">
        <f t="shared" si="18"/>
        <v>6.4499999999999074E-5</v>
      </c>
      <c r="J116" s="44">
        <f t="shared" si="22"/>
        <v>0.99392386553859957</v>
      </c>
      <c r="K116" s="45">
        <f t="shared" si="12"/>
        <v>0.7607740168539846</v>
      </c>
      <c r="L116" s="46">
        <f t="shared" si="13"/>
        <v>520</v>
      </c>
      <c r="M116" s="46">
        <f t="shared" si="14"/>
        <v>520</v>
      </c>
      <c r="N116" s="46">
        <f t="shared" si="19"/>
        <v>624</v>
      </c>
      <c r="O116" s="47">
        <f t="shared" si="20"/>
        <v>57.2</v>
      </c>
      <c r="P116" s="48">
        <f t="shared" si="15"/>
        <v>0</v>
      </c>
      <c r="Q116" s="50">
        <f t="shared" si="16"/>
        <v>0</v>
      </c>
      <c r="AA116" s="132">
        <v>1620</v>
      </c>
      <c r="AB116" s="133">
        <v>0.21559801797799927</v>
      </c>
    </row>
    <row r="117" spans="4:28" s="5" customFormat="1" x14ac:dyDescent="0.25">
      <c r="F117" s="49">
        <v>112</v>
      </c>
      <c r="G117" s="42">
        <f t="shared" si="21"/>
        <v>29.333333333333329</v>
      </c>
      <c r="H117" s="43">
        <f t="shared" si="17"/>
        <v>7.7399999999999995E-4</v>
      </c>
      <c r="I117" s="44">
        <f t="shared" si="18"/>
        <v>6.4499999999999074E-5</v>
      </c>
      <c r="J117" s="44">
        <f t="shared" si="22"/>
        <v>0.99385975744927235</v>
      </c>
      <c r="K117" s="45">
        <f t="shared" si="12"/>
        <v>0.75890235890608471</v>
      </c>
      <c r="L117" s="46">
        <f t="shared" si="13"/>
        <v>520</v>
      </c>
      <c r="M117" s="46">
        <f t="shared" si="14"/>
        <v>520</v>
      </c>
      <c r="N117" s="46">
        <f t="shared" si="19"/>
        <v>624</v>
      </c>
      <c r="O117" s="47">
        <f t="shared" si="20"/>
        <v>57.2</v>
      </c>
      <c r="P117" s="48">
        <f t="shared" si="15"/>
        <v>0</v>
      </c>
      <c r="Q117" s="50">
        <f t="shared" si="16"/>
        <v>0</v>
      </c>
      <c r="AA117" s="132">
        <v>1630</v>
      </c>
      <c r="AB117" s="133">
        <v>0.21575084119302251</v>
      </c>
    </row>
    <row r="118" spans="4:28" s="5" customFormat="1" x14ac:dyDescent="0.25">
      <c r="F118" s="49">
        <v>113</v>
      </c>
      <c r="G118" s="42">
        <f t="shared" si="21"/>
        <v>29.416666666666661</v>
      </c>
      <c r="H118" s="43">
        <f t="shared" si="17"/>
        <v>7.7399999999999995E-4</v>
      </c>
      <c r="I118" s="44">
        <f t="shared" si="18"/>
        <v>6.4499999999999074E-5</v>
      </c>
      <c r="J118" s="44">
        <f t="shared" si="22"/>
        <v>0.99379565349491683</v>
      </c>
      <c r="K118" s="45">
        <f t="shared" si="12"/>
        <v>0.75703530561527899</v>
      </c>
      <c r="L118" s="46">
        <f t="shared" si="13"/>
        <v>520</v>
      </c>
      <c r="M118" s="46">
        <f t="shared" si="14"/>
        <v>520</v>
      </c>
      <c r="N118" s="46">
        <f t="shared" si="19"/>
        <v>624</v>
      </c>
      <c r="O118" s="47">
        <f t="shared" si="20"/>
        <v>57.2</v>
      </c>
      <c r="P118" s="48">
        <f t="shared" si="15"/>
        <v>0</v>
      </c>
      <c r="Q118" s="50">
        <f t="shared" si="16"/>
        <v>0</v>
      </c>
      <c r="AA118" s="132">
        <v>1640</v>
      </c>
      <c r="AB118" s="133">
        <v>0.21590201356488922</v>
      </c>
    </row>
    <row r="119" spans="4:28" s="5" customFormat="1" x14ac:dyDescent="0.25">
      <c r="F119" s="49">
        <v>114</v>
      </c>
      <c r="G119" s="42">
        <f t="shared" si="21"/>
        <v>29.499999999999993</v>
      </c>
      <c r="H119" s="43">
        <f t="shared" si="17"/>
        <v>7.7399999999999995E-4</v>
      </c>
      <c r="I119" s="44">
        <f t="shared" si="18"/>
        <v>6.4499999999999074E-5</v>
      </c>
      <c r="J119" s="44">
        <f t="shared" si="22"/>
        <v>0.99373155367526633</v>
      </c>
      <c r="K119" s="45">
        <f t="shared" si="12"/>
        <v>0.7551728456531801</v>
      </c>
      <c r="L119" s="46">
        <f t="shared" si="13"/>
        <v>520</v>
      </c>
      <c r="M119" s="46">
        <f t="shared" si="14"/>
        <v>520</v>
      </c>
      <c r="N119" s="46">
        <f t="shared" si="19"/>
        <v>624</v>
      </c>
      <c r="O119" s="47">
        <f t="shared" si="20"/>
        <v>57.2</v>
      </c>
      <c r="P119" s="48">
        <f t="shared" si="15"/>
        <v>0</v>
      </c>
      <c r="Q119" s="50">
        <f t="shared" si="16"/>
        <v>0</v>
      </c>
      <c r="AA119" s="132">
        <v>1650</v>
      </c>
      <c r="AB119" s="133">
        <v>0.21605156169926576</v>
      </c>
    </row>
    <row r="120" spans="4:28" s="5" customFormat="1" x14ac:dyDescent="0.25">
      <c r="F120" s="49">
        <v>115</v>
      </c>
      <c r="G120" s="42">
        <f t="shared" si="21"/>
        <v>29.583333333333325</v>
      </c>
      <c r="H120" s="43">
        <f t="shared" si="17"/>
        <v>7.7399999999999995E-4</v>
      </c>
      <c r="I120" s="44">
        <f t="shared" si="18"/>
        <v>6.4499999999999074E-5</v>
      </c>
      <c r="J120" s="44">
        <f t="shared" si="22"/>
        <v>0.99366745799005429</v>
      </c>
      <c r="K120" s="45">
        <f t="shared" si="12"/>
        <v>0.7533149677192702</v>
      </c>
      <c r="L120" s="46">
        <f t="shared" si="13"/>
        <v>520</v>
      </c>
      <c r="M120" s="46">
        <f t="shared" si="14"/>
        <v>520</v>
      </c>
      <c r="N120" s="46">
        <f t="shared" si="19"/>
        <v>624</v>
      </c>
      <c r="O120" s="47">
        <f t="shared" si="20"/>
        <v>57.2</v>
      </c>
      <c r="P120" s="48">
        <f t="shared" si="15"/>
        <v>0</v>
      </c>
      <c r="Q120" s="50">
        <f t="shared" si="16"/>
        <v>0</v>
      </c>
      <c r="AA120" s="132">
        <v>1660</v>
      </c>
      <c r="AB120" s="133">
        <v>0.21619951163316117</v>
      </c>
    </row>
    <row r="121" spans="4:28" s="5" customFormat="1" x14ac:dyDescent="0.25">
      <c r="F121" s="49">
        <v>116</v>
      </c>
      <c r="G121" s="42">
        <f t="shared" si="21"/>
        <v>29.666666666666657</v>
      </c>
      <c r="H121" s="43">
        <f t="shared" si="17"/>
        <v>7.7399999999999995E-4</v>
      </c>
      <c r="I121" s="44">
        <f t="shared" si="18"/>
        <v>6.4499999999999074E-5</v>
      </c>
      <c r="J121" s="44">
        <f t="shared" si="22"/>
        <v>0.99360336643901392</v>
      </c>
      <c r="K121" s="45">
        <f t="shared" si="12"/>
        <v>0.75146166054083308</v>
      </c>
      <c r="L121" s="46">
        <f t="shared" si="13"/>
        <v>520</v>
      </c>
      <c r="M121" s="46">
        <f t="shared" si="14"/>
        <v>520</v>
      </c>
      <c r="N121" s="46">
        <f t="shared" si="19"/>
        <v>624</v>
      </c>
      <c r="O121" s="47">
        <f t="shared" si="20"/>
        <v>57.2</v>
      </c>
      <c r="P121" s="48">
        <f t="shared" si="15"/>
        <v>0</v>
      </c>
      <c r="Q121" s="50">
        <f t="shared" si="16"/>
        <v>0</v>
      </c>
      <c r="AA121" s="132">
        <v>1670</v>
      </c>
      <c r="AB121" s="133">
        <v>0.21634588885002956</v>
      </c>
    </row>
    <row r="122" spans="4:28" s="5" customFormat="1" x14ac:dyDescent="0.25">
      <c r="F122" s="49">
        <v>117</v>
      </c>
      <c r="G122" s="42">
        <f t="shared" si="21"/>
        <v>29.749999999999989</v>
      </c>
      <c r="H122" s="43">
        <f t="shared" si="17"/>
        <v>7.7399999999999995E-4</v>
      </c>
      <c r="I122" s="44">
        <f t="shared" si="18"/>
        <v>6.4499999999999074E-5</v>
      </c>
      <c r="J122" s="44">
        <f t="shared" si="22"/>
        <v>0.99353927902187855</v>
      </c>
      <c r="K122" s="45">
        <f t="shared" si="12"/>
        <v>0.74961291287288623</v>
      </c>
      <c r="L122" s="46">
        <f t="shared" si="13"/>
        <v>520</v>
      </c>
      <c r="M122" s="46">
        <f t="shared" si="14"/>
        <v>520</v>
      </c>
      <c r="N122" s="46">
        <f t="shared" si="19"/>
        <v>624</v>
      </c>
      <c r="O122" s="47">
        <f t="shared" si="20"/>
        <v>57.2</v>
      </c>
      <c r="P122" s="48">
        <f t="shared" si="15"/>
        <v>0</v>
      </c>
      <c r="Q122" s="50">
        <f t="shared" si="16"/>
        <v>0</v>
      </c>
      <c r="AA122" s="132">
        <v>1680</v>
      </c>
      <c r="AB122" s="133">
        <v>0.21649071829441091</v>
      </c>
    </row>
    <row r="123" spans="4:28" s="5" customFormat="1" x14ac:dyDescent="0.25">
      <c r="F123" s="49">
        <v>118</v>
      </c>
      <c r="G123" s="42">
        <f t="shared" si="21"/>
        <v>29.833333333333321</v>
      </c>
      <c r="H123" s="43">
        <f t="shared" si="17"/>
        <v>7.7399999999999995E-4</v>
      </c>
      <c r="I123" s="44">
        <f t="shared" si="18"/>
        <v>6.4499999999999074E-5</v>
      </c>
      <c r="J123" s="44">
        <f t="shared" si="22"/>
        <v>0.99347519573838161</v>
      </c>
      <c r="K123" s="45">
        <f t="shared" si="12"/>
        <v>0.74776871349811147</v>
      </c>
      <c r="L123" s="46">
        <f t="shared" si="13"/>
        <v>520</v>
      </c>
      <c r="M123" s="46">
        <f t="shared" si="14"/>
        <v>520</v>
      </c>
      <c r="N123" s="46">
        <f t="shared" si="19"/>
        <v>624</v>
      </c>
      <c r="O123" s="47">
        <f t="shared" si="20"/>
        <v>57.2</v>
      </c>
      <c r="P123" s="48">
        <f t="shared" si="15"/>
        <v>0</v>
      </c>
      <c r="Q123" s="50">
        <f t="shared" si="16"/>
        <v>0</v>
      </c>
      <c r="AA123" s="132">
        <v>1690</v>
      </c>
      <c r="AB123" s="133">
        <v>0.21663402438609822</v>
      </c>
    </row>
    <row r="124" spans="4:28" s="5" customFormat="1" x14ac:dyDescent="0.25">
      <c r="F124" s="49">
        <v>119</v>
      </c>
      <c r="G124" s="42">
        <f t="shared" si="21"/>
        <v>29.916666666666654</v>
      </c>
      <c r="H124" s="43">
        <f t="shared" si="17"/>
        <v>7.7399999999999995E-4</v>
      </c>
      <c r="I124" s="44">
        <f t="shared" si="18"/>
        <v>6.4500000000010079E-5</v>
      </c>
      <c r="J124" s="44">
        <f t="shared" si="22"/>
        <v>0.99341111658825643</v>
      </c>
      <c r="K124" s="45">
        <f t="shared" si="12"/>
        <v>0.74592905122678754</v>
      </c>
      <c r="L124" s="46">
        <f t="shared" si="13"/>
        <v>520</v>
      </c>
      <c r="M124" s="46">
        <f t="shared" si="14"/>
        <v>520</v>
      </c>
      <c r="N124" s="46">
        <f t="shared" si="19"/>
        <v>624</v>
      </c>
      <c r="O124" s="47">
        <f t="shared" si="20"/>
        <v>57.2</v>
      </c>
      <c r="P124" s="48">
        <f t="shared" si="15"/>
        <v>0</v>
      </c>
      <c r="Q124" s="50">
        <f t="shared" si="16"/>
        <v>0</v>
      </c>
      <c r="AA124" s="132">
        <v>1700</v>
      </c>
      <c r="AB124" s="133">
        <v>0.21677583103386494</v>
      </c>
    </row>
    <row r="125" spans="4:28" s="5" customFormat="1" x14ac:dyDescent="0.25">
      <c r="F125" s="49">
        <v>120</v>
      </c>
      <c r="G125" s="42">
        <v>30</v>
      </c>
      <c r="H125" s="43">
        <f t="shared" si="17"/>
        <v>7.8399999999999997E-4</v>
      </c>
      <c r="I125" s="44">
        <f t="shared" si="18"/>
        <v>6.5333333333332405E-5</v>
      </c>
      <c r="J125" s="44">
        <f t="shared" si="22"/>
        <v>0.99334704157123643</v>
      </c>
      <c r="K125" s="45">
        <f t="shared" si="12"/>
        <v>0.74409391489672294</v>
      </c>
      <c r="L125" s="46">
        <f t="shared" si="13"/>
        <v>520</v>
      </c>
      <c r="M125" s="46">
        <f t="shared" si="14"/>
        <v>520</v>
      </c>
      <c r="N125" s="46">
        <f t="shared" si="19"/>
        <v>624</v>
      </c>
      <c r="O125" s="47">
        <f t="shared" si="20"/>
        <v>57.2</v>
      </c>
      <c r="P125" s="48">
        <f t="shared" si="15"/>
        <v>0</v>
      </c>
      <c r="Q125" s="50">
        <f t="shared" si="16"/>
        <v>0</v>
      </c>
      <c r="AA125" s="132">
        <v>1710</v>
      </c>
      <c r="AB125" s="133">
        <v>0.21691616164876412</v>
      </c>
    </row>
    <row r="126" spans="4:28" s="5" customFormat="1" x14ac:dyDescent="0.25">
      <c r="F126" s="49">
        <v>121</v>
      </c>
      <c r="G126" s="42">
        <f t="shared" si="21"/>
        <v>30.083333333333332</v>
      </c>
      <c r="H126" s="43">
        <f t="shared" si="17"/>
        <v>7.8399999999999997E-4</v>
      </c>
      <c r="I126" s="44">
        <f t="shared" si="18"/>
        <v>6.5333333333332405E-5</v>
      </c>
      <c r="J126" s="44">
        <f t="shared" si="22"/>
        <v>0.99328214289785377</v>
      </c>
      <c r="K126" s="45">
        <f t="shared" si="12"/>
        <v>0.74226329337318619</v>
      </c>
      <c r="L126" s="46">
        <f t="shared" si="13"/>
        <v>520</v>
      </c>
      <c r="M126" s="46">
        <f t="shared" si="14"/>
        <v>520</v>
      </c>
      <c r="N126" s="46">
        <f t="shared" si="19"/>
        <v>624</v>
      </c>
      <c r="O126" s="47">
        <f t="shared" si="20"/>
        <v>57.2</v>
      </c>
      <c r="P126" s="48">
        <f t="shared" si="15"/>
        <v>0</v>
      </c>
      <c r="Q126" s="50">
        <f t="shared" si="16"/>
        <v>0</v>
      </c>
      <c r="AA126" s="132">
        <v>1720</v>
      </c>
      <c r="AB126" s="133">
        <v>0.21705503915700838</v>
      </c>
    </row>
    <row r="127" spans="4:28" s="5" customFormat="1" x14ac:dyDescent="0.25">
      <c r="F127" s="49">
        <v>122</v>
      </c>
      <c r="G127" s="42">
        <f t="shared" si="21"/>
        <v>30.166666666666664</v>
      </c>
      <c r="H127" s="43">
        <f t="shared" si="17"/>
        <v>7.8399999999999997E-4</v>
      </c>
      <c r="I127" s="44">
        <f t="shared" si="18"/>
        <v>6.5333333333332405E-5</v>
      </c>
      <c r="J127" s="44">
        <f t="shared" si="22"/>
        <v>0.99321724846451775</v>
      </c>
      <c r="K127" s="45">
        <f t="shared" si="12"/>
        <v>0.74043717554884014</v>
      </c>
      <c r="L127" s="46">
        <f t="shared" si="13"/>
        <v>520</v>
      </c>
      <c r="M127" s="46">
        <f t="shared" si="14"/>
        <v>520</v>
      </c>
      <c r="N127" s="46">
        <f t="shared" si="19"/>
        <v>624</v>
      </c>
      <c r="O127" s="47">
        <f t="shared" si="20"/>
        <v>57.2</v>
      </c>
      <c r="P127" s="48">
        <f t="shared" si="15"/>
        <v>0</v>
      </c>
      <c r="Q127" s="50">
        <f t="shared" si="16"/>
        <v>0</v>
      </c>
      <c r="AA127" s="132">
        <v>1730</v>
      </c>
      <c r="AB127" s="133">
        <v>0.21719248601246183</v>
      </c>
    </row>
    <row r="128" spans="4:28" s="5" customFormat="1" x14ac:dyDescent="0.25">
      <c r="F128" s="49">
        <v>123</v>
      </c>
      <c r="G128" s="42">
        <f t="shared" si="21"/>
        <v>30.249999999999996</v>
      </c>
      <c r="H128" s="43">
        <f t="shared" si="17"/>
        <v>7.8399999999999997E-4</v>
      </c>
      <c r="I128" s="44">
        <f t="shared" si="18"/>
        <v>6.5333333333332405E-5</v>
      </c>
      <c r="J128" s="44">
        <f t="shared" si="22"/>
        <v>0.99315235827095139</v>
      </c>
      <c r="K128" s="45">
        <f t="shared" si="12"/>
        <v>0.73861555034367421</v>
      </c>
      <c r="L128" s="46">
        <f t="shared" si="13"/>
        <v>520</v>
      </c>
      <c r="M128" s="46">
        <f t="shared" si="14"/>
        <v>520</v>
      </c>
      <c r="N128" s="46">
        <f t="shared" si="19"/>
        <v>624</v>
      </c>
      <c r="O128" s="47">
        <f t="shared" si="20"/>
        <v>57.2</v>
      </c>
      <c r="P128" s="48">
        <f t="shared" si="15"/>
        <v>0</v>
      </c>
      <c r="Q128" s="50">
        <f t="shared" si="16"/>
        <v>0</v>
      </c>
      <c r="AA128" s="132">
        <v>1740</v>
      </c>
      <c r="AB128" s="133">
        <v>0.21732852420874132</v>
      </c>
    </row>
    <row r="129" spans="6:28" s="5" customFormat="1" x14ac:dyDescent="0.25">
      <c r="F129" s="49">
        <v>124</v>
      </c>
      <c r="G129" s="42">
        <f t="shared" si="21"/>
        <v>30.333333333333329</v>
      </c>
      <c r="H129" s="43">
        <f t="shared" si="17"/>
        <v>7.8399999999999997E-4</v>
      </c>
      <c r="I129" s="44">
        <f t="shared" si="18"/>
        <v>6.5333333333332405E-5</v>
      </c>
      <c r="J129" s="44">
        <f t="shared" si="22"/>
        <v>0.99308747231687766</v>
      </c>
      <c r="K129" s="45">
        <f t="shared" si="12"/>
        <v>0.73679840670493624</v>
      </c>
      <c r="L129" s="46">
        <f t="shared" si="13"/>
        <v>520</v>
      </c>
      <c r="M129" s="46">
        <f t="shared" si="14"/>
        <v>520</v>
      </c>
      <c r="N129" s="46">
        <f t="shared" si="19"/>
        <v>624</v>
      </c>
      <c r="O129" s="47">
        <f t="shared" si="20"/>
        <v>57.2</v>
      </c>
      <c r="P129" s="48">
        <f t="shared" si="15"/>
        <v>0</v>
      </c>
      <c r="Q129" s="50">
        <f t="shared" si="16"/>
        <v>0</v>
      </c>
      <c r="AA129" s="132">
        <v>1750</v>
      </c>
      <c r="AB129" s="133">
        <v>0.21746317529094389</v>
      </c>
    </row>
    <row r="130" spans="6:28" s="5" customFormat="1" x14ac:dyDescent="0.25">
      <c r="F130" s="49">
        <v>125</v>
      </c>
      <c r="G130" s="42">
        <f t="shared" si="21"/>
        <v>30.416666666666661</v>
      </c>
      <c r="H130" s="43">
        <f t="shared" si="17"/>
        <v>7.8399999999999997E-4</v>
      </c>
      <c r="I130" s="44">
        <f t="shared" si="18"/>
        <v>6.5333333333332405E-5</v>
      </c>
      <c r="J130" s="44">
        <f t="shared" si="22"/>
        <v>0.99302259060201958</v>
      </c>
      <c r="K130" s="45">
        <f t="shared" si="12"/>
        <v>0.73498573360706665</v>
      </c>
      <c r="L130" s="46">
        <f t="shared" si="13"/>
        <v>520</v>
      </c>
      <c r="M130" s="46">
        <f t="shared" si="14"/>
        <v>520</v>
      </c>
      <c r="N130" s="46">
        <f t="shared" si="19"/>
        <v>624</v>
      </c>
      <c r="O130" s="47">
        <f t="shared" si="20"/>
        <v>57.2</v>
      </c>
      <c r="P130" s="48">
        <f t="shared" si="15"/>
        <v>0</v>
      </c>
      <c r="Q130" s="50">
        <f t="shared" si="16"/>
        <v>0</v>
      </c>
      <c r="AA130" s="132">
        <v>1760</v>
      </c>
      <c r="AB130" s="133">
        <v>0.21759646036702962</v>
      </c>
    </row>
    <row r="131" spans="6:28" s="5" customFormat="1" x14ac:dyDescent="0.25">
      <c r="F131" s="49">
        <v>126</v>
      </c>
      <c r="G131" s="42">
        <f t="shared" si="21"/>
        <v>30.499999999999993</v>
      </c>
      <c r="H131" s="43">
        <f t="shared" si="17"/>
        <v>7.8399999999999997E-4</v>
      </c>
      <c r="I131" s="44">
        <f t="shared" si="18"/>
        <v>6.5333333333332405E-5</v>
      </c>
      <c r="J131" s="44">
        <f t="shared" si="22"/>
        <v>0.99295771312610026</v>
      </c>
      <c r="K131" s="45">
        <f t="shared" si="12"/>
        <v>0.73317752005163084</v>
      </c>
      <c r="L131" s="46">
        <f t="shared" si="13"/>
        <v>520</v>
      </c>
      <c r="M131" s="46">
        <f t="shared" si="14"/>
        <v>520</v>
      </c>
      <c r="N131" s="46">
        <f t="shared" si="19"/>
        <v>624</v>
      </c>
      <c r="O131" s="47">
        <f t="shared" si="20"/>
        <v>57.2</v>
      </c>
      <c r="P131" s="48">
        <f t="shared" si="15"/>
        <v>0</v>
      </c>
      <c r="Q131" s="50">
        <f t="shared" si="16"/>
        <v>0</v>
      </c>
      <c r="AA131" s="132">
        <v>1770</v>
      </c>
      <c r="AB131" s="133">
        <v>0.21772840011884689</v>
      </c>
    </row>
    <row r="132" spans="6:28" s="5" customFormat="1" x14ac:dyDescent="0.25">
      <c r="F132" s="49">
        <v>127</v>
      </c>
      <c r="G132" s="42">
        <f t="shared" si="21"/>
        <v>30.583333333333325</v>
      </c>
      <c r="H132" s="43">
        <f t="shared" si="17"/>
        <v>7.8399999999999997E-4</v>
      </c>
      <c r="I132" s="44">
        <f t="shared" si="18"/>
        <v>6.5333333333332405E-5</v>
      </c>
      <c r="J132" s="44">
        <f t="shared" si="22"/>
        <v>0.99289283988884269</v>
      </c>
      <c r="K132" s="45">
        <f t="shared" si="12"/>
        <v>0.73137375506725233</v>
      </c>
      <c r="L132" s="46">
        <f t="shared" si="13"/>
        <v>520</v>
      </c>
      <c r="M132" s="46">
        <f t="shared" si="14"/>
        <v>520</v>
      </c>
      <c r="N132" s="46">
        <f t="shared" si="19"/>
        <v>624</v>
      </c>
      <c r="O132" s="47">
        <f t="shared" si="20"/>
        <v>57.2</v>
      </c>
      <c r="P132" s="48">
        <f t="shared" si="15"/>
        <v>0</v>
      </c>
      <c r="Q132" s="50">
        <f t="shared" si="16"/>
        <v>0</v>
      </c>
      <c r="AA132" s="132">
        <v>1780</v>
      </c>
      <c r="AB132" s="133">
        <v>0.21785901481283235</v>
      </c>
    </row>
    <row r="133" spans="6:28" s="5" customFormat="1" x14ac:dyDescent="0.25">
      <c r="F133" s="49">
        <v>128</v>
      </c>
      <c r="G133" s="42">
        <f t="shared" si="21"/>
        <v>30.666666666666657</v>
      </c>
      <c r="H133" s="43">
        <f t="shared" si="17"/>
        <v>7.8399999999999997E-4</v>
      </c>
      <c r="I133" s="44">
        <f t="shared" si="18"/>
        <v>6.5333333333332405E-5</v>
      </c>
      <c r="J133" s="44">
        <f t="shared" si="22"/>
        <v>0.99282797088996988</v>
      </c>
      <c r="K133" s="45">
        <f t="shared" ref="K133:K196" si="23">1/(1+$H$1)^F133</f>
        <v>0.72957442770954672</v>
      </c>
      <c r="L133" s="46">
        <f t="shared" ref="L133:L196" si="24">IF(F133+1&lt;=$W$16,$U$5,IF(G133&lt;$L$2,$P$1,0))</f>
        <v>520</v>
      </c>
      <c r="M133" s="46">
        <f t="shared" ref="M133:M196" si="25">IF(L133&lt;$U$9,L133,$U$9)</f>
        <v>520</v>
      </c>
      <c r="N133" s="46">
        <f t="shared" si="19"/>
        <v>624</v>
      </c>
      <c r="O133" s="47">
        <f t="shared" si="20"/>
        <v>57.2</v>
      </c>
      <c r="P133" s="48">
        <f t="shared" ref="P133:P196" si="26">IF(M133&gt;0,0,SUMIF($M$5:$M$1145,"&gt;510")/COUNTIF($M$5:$M$1145,"&gt;510")*$P$2)</f>
        <v>0</v>
      </c>
      <c r="Q133" s="50">
        <f t="shared" ref="Q133:Q196" si="27">IF(AND(G133&gt;=65,P133&lt;=900),0,IF((P133-MIN($W$11*P133,$X$12))&lt;$U$6,0,IF((P133-MIN($W$11*P133,$X$12))&lt;$U$7,(P133-MIN($W$11*P133,$X$12))*$W$6-$X$6,IF((P133-MIN($W$11*P133,$X$12))&lt;$U$8,(P133-MIN($W$11*P133,$X$12))*$W$7-$X$7,IF((P133-MIN($W$11*P133,$X$12))&lt;$U$10,(P133-MIN($W$11*P133,$X$12))*$W$8-$X$8,(P133-MIN($W$11*P133,$X$12))*$W$10-$X$10)))))</f>
        <v>0</v>
      </c>
      <c r="AA133" s="132">
        <v>1790</v>
      </c>
      <c r="AB133" s="133">
        <v>0.2179883243103905</v>
      </c>
    </row>
    <row r="134" spans="6:28" s="5" customFormat="1" x14ac:dyDescent="0.25">
      <c r="F134" s="49">
        <v>129</v>
      </c>
      <c r="G134" s="42">
        <f t="shared" si="21"/>
        <v>30.749999999999989</v>
      </c>
      <c r="H134" s="43">
        <f t="shared" ref="H134:H197" si="28">VLOOKUP(G134,$A$5:$B$100,2)</f>
        <v>7.8399999999999997E-4</v>
      </c>
      <c r="I134" s="44">
        <f t="shared" ref="I134:I197" si="29">H134*(G135-G134)</f>
        <v>6.5333333333332405E-5</v>
      </c>
      <c r="J134" s="44">
        <f t="shared" si="22"/>
        <v>0.99276310612920504</v>
      </c>
      <c r="K134" s="45">
        <f t="shared" si="23"/>
        <v>0.72777952706105464</v>
      </c>
      <c r="L134" s="46">
        <f t="shared" si="24"/>
        <v>520</v>
      </c>
      <c r="M134" s="46">
        <f t="shared" si="25"/>
        <v>520</v>
      </c>
      <c r="N134" s="46">
        <f t="shared" ref="N134:N197" si="30">L134*(1+20%)</f>
        <v>624</v>
      </c>
      <c r="O134" s="47">
        <f t="shared" ref="O134:O197" si="31">M134*11%</f>
        <v>57.2</v>
      </c>
      <c r="P134" s="48">
        <f t="shared" si="26"/>
        <v>0</v>
      </c>
      <c r="Q134" s="50">
        <f t="shared" si="27"/>
        <v>0</v>
      </c>
      <c r="AA134" s="132">
        <v>1800</v>
      </c>
      <c r="AB134" s="133">
        <v>0.21811634807795835</v>
      </c>
    </row>
    <row r="135" spans="6:28" s="5" customFormat="1" x14ac:dyDescent="0.25">
      <c r="F135" s="49">
        <v>130</v>
      </c>
      <c r="G135" s="42">
        <f t="shared" ref="G135:G198" si="32">G134+1/12</f>
        <v>30.833333333333321</v>
      </c>
      <c r="H135" s="43">
        <f t="shared" si="28"/>
        <v>7.8399999999999997E-4</v>
      </c>
      <c r="I135" s="44">
        <f t="shared" si="29"/>
        <v>6.5333333333332405E-5</v>
      </c>
      <c r="J135" s="44">
        <f t="shared" si="22"/>
        <v>0.99269824560627129</v>
      </c>
      <c r="K135" s="45">
        <f t="shared" si="23"/>
        <v>0.72598904223117611</v>
      </c>
      <c r="L135" s="46">
        <f t="shared" si="24"/>
        <v>520</v>
      </c>
      <c r="M135" s="46">
        <f t="shared" si="25"/>
        <v>520</v>
      </c>
      <c r="N135" s="46">
        <f t="shared" si="30"/>
        <v>624</v>
      </c>
      <c r="O135" s="47">
        <f t="shared" si="31"/>
        <v>57.2</v>
      </c>
      <c r="P135" s="48">
        <f t="shared" si="26"/>
        <v>0</v>
      </c>
      <c r="Q135" s="50">
        <f t="shared" si="27"/>
        <v>0</v>
      </c>
      <c r="AA135" s="132">
        <v>1810</v>
      </c>
      <c r="AB135" s="133">
        <v>0.21824310519677703</v>
      </c>
    </row>
    <row r="136" spans="6:28" s="5" customFormat="1" x14ac:dyDescent="0.25">
      <c r="F136" s="49">
        <v>131</v>
      </c>
      <c r="G136" s="42">
        <f t="shared" si="32"/>
        <v>30.916666666666654</v>
      </c>
      <c r="H136" s="43">
        <f t="shared" si="28"/>
        <v>7.8399999999999997E-4</v>
      </c>
      <c r="I136" s="44">
        <f t="shared" si="29"/>
        <v>6.5333333333343545E-5</v>
      </c>
      <c r="J136" s="44">
        <f t="shared" ref="J136:J199" si="33">(1-I135)*J135</f>
        <v>0.99263338932089162</v>
      </c>
      <c r="K136" s="45">
        <f t="shared" si="23"/>
        <v>0.7242029623561046</v>
      </c>
      <c r="L136" s="46">
        <f t="shared" si="24"/>
        <v>520</v>
      </c>
      <c r="M136" s="46">
        <f t="shared" si="25"/>
        <v>520</v>
      </c>
      <c r="N136" s="46">
        <f t="shared" si="30"/>
        <v>624</v>
      </c>
      <c r="O136" s="47">
        <f t="shared" si="31"/>
        <v>57.2</v>
      </c>
      <c r="P136" s="48">
        <f t="shared" si="26"/>
        <v>0</v>
      </c>
      <c r="Q136" s="50">
        <f t="shared" si="27"/>
        <v>0</v>
      </c>
      <c r="AA136" s="132">
        <v>1820</v>
      </c>
      <c r="AB136" s="133">
        <v>0.21836861437237262</v>
      </c>
    </row>
    <row r="137" spans="6:28" s="5" customFormat="1" x14ac:dyDescent="0.25">
      <c r="F137" s="49">
        <v>132</v>
      </c>
      <c r="G137" s="42">
        <v>31</v>
      </c>
      <c r="H137" s="43">
        <f t="shared" si="28"/>
        <v>7.8899999999999999E-4</v>
      </c>
      <c r="I137" s="44">
        <f t="shared" si="29"/>
        <v>6.5749999999999064E-5</v>
      </c>
      <c r="J137" s="44">
        <f t="shared" si="33"/>
        <v>0.99256853727278926</v>
      </c>
      <c r="K137" s="45">
        <f t="shared" si="23"/>
        <v>0.7224212765987601</v>
      </c>
      <c r="L137" s="46">
        <f t="shared" si="24"/>
        <v>520</v>
      </c>
      <c r="M137" s="46">
        <f t="shared" si="25"/>
        <v>520</v>
      </c>
      <c r="N137" s="46">
        <f t="shared" si="30"/>
        <v>624</v>
      </c>
      <c r="O137" s="47">
        <f t="shared" si="31"/>
        <v>57.2</v>
      </c>
      <c r="P137" s="48">
        <f t="shared" si="26"/>
        <v>0</v>
      </c>
      <c r="Q137" s="50">
        <f t="shared" si="27"/>
        <v>0</v>
      </c>
      <c r="AA137" s="132">
        <v>1830</v>
      </c>
      <c r="AB137" s="133">
        <v>0.21849289394375865</v>
      </c>
    </row>
    <row r="138" spans="6:28" s="5" customFormat="1" x14ac:dyDescent="0.25">
      <c r="F138" s="49">
        <v>133</v>
      </c>
      <c r="G138" s="42">
        <f t="shared" si="32"/>
        <v>31.083333333333332</v>
      </c>
      <c r="H138" s="43">
        <f t="shared" si="28"/>
        <v>7.8899999999999999E-4</v>
      </c>
      <c r="I138" s="44">
        <f t="shared" si="29"/>
        <v>6.5749999999999064E-5</v>
      </c>
      <c r="J138" s="44">
        <f t="shared" si="33"/>
        <v>0.99250327589146359</v>
      </c>
      <c r="K138" s="45">
        <f t="shared" si="23"/>
        <v>0.72064397414872439</v>
      </c>
      <c r="L138" s="46">
        <f t="shared" si="24"/>
        <v>520</v>
      </c>
      <c r="M138" s="46">
        <f t="shared" si="25"/>
        <v>520</v>
      </c>
      <c r="N138" s="46">
        <f t="shared" si="30"/>
        <v>624</v>
      </c>
      <c r="O138" s="47">
        <f t="shared" si="31"/>
        <v>57.2</v>
      </c>
      <c r="P138" s="48">
        <f t="shared" si="26"/>
        <v>0</v>
      </c>
      <c r="Q138" s="50">
        <f t="shared" si="27"/>
        <v>0</v>
      </c>
      <c r="AA138" s="132">
        <v>1840</v>
      </c>
      <c r="AB138" s="133">
        <v>0.21861596189236743</v>
      </c>
    </row>
    <row r="139" spans="6:28" s="5" customFormat="1" x14ac:dyDescent="0.25">
      <c r="F139" s="49">
        <v>134</v>
      </c>
      <c r="G139" s="42">
        <f t="shared" si="32"/>
        <v>31.166666666666664</v>
      </c>
      <c r="H139" s="43">
        <f t="shared" si="28"/>
        <v>7.8899999999999999E-4</v>
      </c>
      <c r="I139" s="44">
        <f t="shared" si="29"/>
        <v>6.5749999999999064E-5</v>
      </c>
      <c r="J139" s="44">
        <f t="shared" si="33"/>
        <v>0.99243801880107374</v>
      </c>
      <c r="K139" s="45">
        <f t="shared" si="23"/>
        <v>0.71887104422217474</v>
      </c>
      <c r="L139" s="46">
        <f t="shared" si="24"/>
        <v>520</v>
      </c>
      <c r="M139" s="46">
        <f t="shared" si="25"/>
        <v>520</v>
      </c>
      <c r="N139" s="46">
        <f t="shared" si="30"/>
        <v>624</v>
      </c>
      <c r="O139" s="47">
        <f t="shared" si="31"/>
        <v>57.2</v>
      </c>
      <c r="P139" s="48">
        <f t="shared" si="26"/>
        <v>0</v>
      </c>
      <c r="Q139" s="50">
        <f t="shared" si="27"/>
        <v>0</v>
      </c>
      <c r="AA139" s="132">
        <v>1850</v>
      </c>
      <c r="AB139" s="133">
        <v>0.21873783585072246</v>
      </c>
    </row>
    <row r="140" spans="6:28" s="5" customFormat="1" x14ac:dyDescent="0.25">
      <c r="F140" s="49">
        <v>135</v>
      </c>
      <c r="G140" s="42">
        <f t="shared" si="32"/>
        <v>31.249999999999996</v>
      </c>
      <c r="H140" s="43">
        <f t="shared" si="28"/>
        <v>7.8899999999999999E-4</v>
      </c>
      <c r="I140" s="44">
        <f t="shared" si="29"/>
        <v>6.5749999999999064E-5</v>
      </c>
      <c r="J140" s="44">
        <f t="shared" si="33"/>
        <v>0.99237276600133761</v>
      </c>
      <c r="K140" s="45">
        <f t="shared" si="23"/>
        <v>0.71710247606181943</v>
      </c>
      <c r="L140" s="46">
        <f t="shared" si="24"/>
        <v>520</v>
      </c>
      <c r="M140" s="46">
        <f t="shared" si="25"/>
        <v>520</v>
      </c>
      <c r="N140" s="46">
        <f t="shared" si="30"/>
        <v>624</v>
      </c>
      <c r="O140" s="47">
        <f t="shared" si="31"/>
        <v>57.2</v>
      </c>
      <c r="P140" s="48">
        <f t="shared" si="26"/>
        <v>0</v>
      </c>
      <c r="Q140" s="50">
        <f t="shared" si="27"/>
        <v>0</v>
      </c>
      <c r="AA140" s="132">
        <v>1860</v>
      </c>
      <c r="AB140" s="133">
        <v>0.21885853311086478</v>
      </c>
    </row>
    <row r="141" spans="6:28" s="5" customFormat="1" x14ac:dyDescent="0.25">
      <c r="F141" s="49">
        <v>136</v>
      </c>
      <c r="G141" s="42">
        <f t="shared" si="32"/>
        <v>31.333333333333329</v>
      </c>
      <c r="H141" s="43">
        <f t="shared" si="28"/>
        <v>7.8899999999999999E-4</v>
      </c>
      <c r="I141" s="44">
        <f t="shared" si="29"/>
        <v>6.5749999999999064E-5</v>
      </c>
      <c r="J141" s="44">
        <f t="shared" si="33"/>
        <v>0.9923075174919731</v>
      </c>
      <c r="K141" s="45">
        <f t="shared" si="23"/>
        <v>0.71533825893683123</v>
      </c>
      <c r="L141" s="46">
        <f t="shared" si="24"/>
        <v>520</v>
      </c>
      <c r="M141" s="46">
        <f t="shared" si="25"/>
        <v>520</v>
      </c>
      <c r="N141" s="46">
        <f t="shared" si="30"/>
        <v>624</v>
      </c>
      <c r="O141" s="47">
        <f t="shared" si="31"/>
        <v>57.2</v>
      </c>
      <c r="P141" s="48">
        <f t="shared" si="26"/>
        <v>0</v>
      </c>
      <c r="Q141" s="50">
        <f t="shared" si="27"/>
        <v>0</v>
      </c>
      <c r="AA141" s="132">
        <v>1870</v>
      </c>
      <c r="AB141" s="133">
        <v>0.21897807063252625</v>
      </c>
    </row>
    <row r="142" spans="6:28" s="5" customFormat="1" x14ac:dyDescent="0.25">
      <c r="F142" s="49">
        <v>137</v>
      </c>
      <c r="G142" s="42">
        <f t="shared" si="32"/>
        <v>31.416666666666661</v>
      </c>
      <c r="H142" s="43">
        <f t="shared" si="28"/>
        <v>7.8899999999999999E-4</v>
      </c>
      <c r="I142" s="44">
        <f t="shared" si="29"/>
        <v>6.5749999999999064E-5</v>
      </c>
      <c r="J142" s="44">
        <f t="shared" si="33"/>
        <v>0.99224227327269798</v>
      </c>
      <c r="K142" s="45">
        <f t="shared" si="23"/>
        <v>0.71357838214278313</v>
      </c>
      <c r="L142" s="46">
        <f t="shared" si="24"/>
        <v>520</v>
      </c>
      <c r="M142" s="46">
        <f t="shared" si="25"/>
        <v>520</v>
      </c>
      <c r="N142" s="46">
        <f t="shared" si="30"/>
        <v>624</v>
      </c>
      <c r="O142" s="47">
        <f t="shared" si="31"/>
        <v>57.2</v>
      </c>
      <c r="P142" s="48">
        <f t="shared" si="26"/>
        <v>0</v>
      </c>
      <c r="Q142" s="50">
        <f t="shared" si="27"/>
        <v>0</v>
      </c>
      <c r="AA142" s="132">
        <v>1880</v>
      </c>
      <c r="AB142" s="133">
        <v>0.21909646505107766</v>
      </c>
    </row>
    <row r="143" spans="6:28" s="5" customFormat="1" x14ac:dyDescent="0.25">
      <c r="F143" s="49">
        <v>138</v>
      </c>
      <c r="G143" s="42">
        <f t="shared" si="32"/>
        <v>31.499999999999993</v>
      </c>
      <c r="H143" s="43">
        <f t="shared" si="28"/>
        <v>7.8899999999999999E-4</v>
      </c>
      <c r="I143" s="44">
        <f t="shared" si="29"/>
        <v>6.5749999999999064E-5</v>
      </c>
      <c r="J143" s="44">
        <f t="shared" si="33"/>
        <v>0.99217703334323037</v>
      </c>
      <c r="K143" s="45">
        <f t="shared" si="23"/>
        <v>0.71182283500158328</v>
      </c>
      <c r="L143" s="46">
        <f t="shared" si="24"/>
        <v>520</v>
      </c>
      <c r="M143" s="46">
        <f t="shared" si="25"/>
        <v>520</v>
      </c>
      <c r="N143" s="46">
        <f t="shared" si="30"/>
        <v>624</v>
      </c>
      <c r="O143" s="47">
        <f t="shared" si="31"/>
        <v>57.2</v>
      </c>
      <c r="P143" s="48">
        <f t="shared" si="26"/>
        <v>0</v>
      </c>
      <c r="Q143" s="50">
        <f t="shared" si="27"/>
        <v>0</v>
      </c>
      <c r="AA143" s="132">
        <v>1890</v>
      </c>
      <c r="AB143" s="133">
        <v>0.21921373268524663</v>
      </c>
    </row>
    <row r="144" spans="6:28" s="5" customFormat="1" x14ac:dyDescent="0.25">
      <c r="F144" s="49">
        <v>139</v>
      </c>
      <c r="G144" s="42">
        <f t="shared" si="32"/>
        <v>31.583333333333325</v>
      </c>
      <c r="H144" s="43">
        <f t="shared" si="28"/>
        <v>7.8899999999999999E-4</v>
      </c>
      <c r="I144" s="44">
        <f t="shared" si="29"/>
        <v>6.5749999999999064E-5</v>
      </c>
      <c r="J144" s="44">
        <f t="shared" si="33"/>
        <v>0.99211179770328806</v>
      </c>
      <c r="K144" s="45">
        <f t="shared" si="23"/>
        <v>0.7100716068614098</v>
      </c>
      <c r="L144" s="46">
        <f t="shared" si="24"/>
        <v>520</v>
      </c>
      <c r="M144" s="46">
        <f t="shared" si="25"/>
        <v>520</v>
      </c>
      <c r="N144" s="46">
        <f t="shared" si="30"/>
        <v>624</v>
      </c>
      <c r="O144" s="47">
        <f t="shared" si="31"/>
        <v>57.2</v>
      </c>
      <c r="P144" s="48">
        <f t="shared" si="26"/>
        <v>0</v>
      </c>
      <c r="Q144" s="50">
        <f t="shared" si="27"/>
        <v>0</v>
      </c>
      <c r="AA144" s="132">
        <v>1900</v>
      </c>
      <c r="AB144" s="133">
        <v>0.21932988954461152</v>
      </c>
    </row>
    <row r="145" spans="6:28" s="5" customFormat="1" x14ac:dyDescent="0.25">
      <c r="F145" s="49">
        <v>140</v>
      </c>
      <c r="G145" s="42">
        <f t="shared" si="32"/>
        <v>31.666666666666657</v>
      </c>
      <c r="H145" s="43">
        <f t="shared" si="28"/>
        <v>7.8899999999999999E-4</v>
      </c>
      <c r="I145" s="44">
        <f t="shared" si="29"/>
        <v>6.5749999999999064E-5</v>
      </c>
      <c r="J145" s="44">
        <f t="shared" si="33"/>
        <v>0.99204656635258914</v>
      </c>
      <c r="K145" s="45">
        <f t="shared" si="23"/>
        <v>0.70832468709664698</v>
      </c>
      <c r="L145" s="46">
        <f t="shared" si="24"/>
        <v>520</v>
      </c>
      <c r="M145" s="46">
        <f t="shared" si="25"/>
        <v>520</v>
      </c>
      <c r="N145" s="46">
        <f t="shared" si="30"/>
        <v>624</v>
      </c>
      <c r="O145" s="47">
        <f t="shared" si="31"/>
        <v>57.2</v>
      </c>
      <c r="P145" s="48">
        <f t="shared" si="26"/>
        <v>0</v>
      </c>
      <c r="Q145" s="50">
        <f t="shared" si="27"/>
        <v>0</v>
      </c>
      <c r="AA145" s="132">
        <v>1910</v>
      </c>
      <c r="AB145" s="133">
        <v>0.21944495133689254</v>
      </c>
    </row>
    <row r="146" spans="6:28" s="5" customFormat="1" x14ac:dyDescent="0.25">
      <c r="F146" s="49">
        <v>141</v>
      </c>
      <c r="G146" s="42">
        <f t="shared" si="32"/>
        <v>31.749999999999989</v>
      </c>
      <c r="H146" s="43">
        <f t="shared" si="28"/>
        <v>7.8899999999999999E-4</v>
      </c>
      <c r="I146" s="44">
        <f t="shared" si="29"/>
        <v>6.5749999999999064E-5</v>
      </c>
      <c r="J146" s="44">
        <f t="shared" si="33"/>
        <v>0.99198133929085153</v>
      </c>
      <c r="K146" s="45">
        <f t="shared" si="23"/>
        <v>0.70658206510781973</v>
      </c>
      <c r="L146" s="46">
        <f t="shared" si="24"/>
        <v>520</v>
      </c>
      <c r="M146" s="46">
        <f t="shared" si="25"/>
        <v>520</v>
      </c>
      <c r="N146" s="46">
        <f t="shared" si="30"/>
        <v>624</v>
      </c>
      <c r="O146" s="47">
        <f t="shared" si="31"/>
        <v>57.2</v>
      </c>
      <c r="P146" s="48">
        <f t="shared" si="26"/>
        <v>0</v>
      </c>
      <c r="Q146" s="50">
        <f t="shared" si="27"/>
        <v>0</v>
      </c>
      <c r="AA146" s="132">
        <v>1920</v>
      </c>
      <c r="AB146" s="133">
        <v>0.21955893347503044</v>
      </c>
    </row>
    <row r="147" spans="6:28" s="5" customFormat="1" x14ac:dyDescent="0.25">
      <c r="F147" s="49">
        <v>142</v>
      </c>
      <c r="G147" s="42">
        <f t="shared" si="32"/>
        <v>31.833333333333321</v>
      </c>
      <c r="H147" s="43">
        <f t="shared" si="28"/>
        <v>7.8899999999999999E-4</v>
      </c>
      <c r="I147" s="44">
        <f t="shared" si="29"/>
        <v>6.5749999999999064E-5</v>
      </c>
      <c r="J147" s="44">
        <f t="shared" si="33"/>
        <v>0.99191611651779321</v>
      </c>
      <c r="K147" s="45">
        <f t="shared" si="23"/>
        <v>0.70484373032153003</v>
      </c>
      <c r="L147" s="46">
        <f t="shared" si="24"/>
        <v>520</v>
      </c>
      <c r="M147" s="46">
        <f t="shared" si="25"/>
        <v>520</v>
      </c>
      <c r="N147" s="46">
        <f t="shared" si="30"/>
        <v>624</v>
      </c>
      <c r="O147" s="47">
        <f t="shared" si="31"/>
        <v>57.2</v>
      </c>
      <c r="P147" s="48">
        <f t="shared" si="26"/>
        <v>0</v>
      </c>
      <c r="Q147" s="50">
        <f t="shared" si="27"/>
        <v>0</v>
      </c>
      <c r="AA147" s="132">
        <v>1930</v>
      </c>
      <c r="AB147" s="133">
        <v>0.21967185108406961</v>
      </c>
    </row>
    <row r="148" spans="6:28" s="5" customFormat="1" x14ac:dyDescent="0.25">
      <c r="F148" s="49">
        <v>143</v>
      </c>
      <c r="G148" s="42">
        <f t="shared" si="32"/>
        <v>31.916666666666654</v>
      </c>
      <c r="H148" s="43">
        <f t="shared" si="28"/>
        <v>7.8899999999999999E-4</v>
      </c>
      <c r="I148" s="44">
        <f t="shared" si="29"/>
        <v>6.5750000000010272E-5</v>
      </c>
      <c r="J148" s="44">
        <f t="shared" si="33"/>
        <v>0.9918508980331322</v>
      </c>
      <c r="K148" s="45">
        <f t="shared" si="23"/>
        <v>0.70310967219039255</v>
      </c>
      <c r="L148" s="46">
        <f t="shared" si="24"/>
        <v>520</v>
      </c>
      <c r="M148" s="46">
        <f t="shared" si="25"/>
        <v>520</v>
      </c>
      <c r="N148" s="46">
        <f t="shared" si="30"/>
        <v>624</v>
      </c>
      <c r="O148" s="47">
        <f t="shared" si="31"/>
        <v>57.2</v>
      </c>
      <c r="P148" s="48">
        <f t="shared" si="26"/>
        <v>0</v>
      </c>
      <c r="Q148" s="50">
        <f t="shared" si="27"/>
        <v>0</v>
      </c>
      <c r="AA148" s="132">
        <v>1940</v>
      </c>
      <c r="AB148" s="133">
        <v>0.21978371900784746</v>
      </c>
    </row>
    <row r="149" spans="6:28" s="5" customFormat="1" x14ac:dyDescent="0.25">
      <c r="F149" s="49">
        <v>144</v>
      </c>
      <c r="G149" s="42">
        <v>32</v>
      </c>
      <c r="H149" s="43">
        <f t="shared" si="28"/>
        <v>7.8899999999999999E-4</v>
      </c>
      <c r="I149" s="44">
        <f t="shared" si="29"/>
        <v>6.5750000000001869E-5</v>
      </c>
      <c r="J149" s="44">
        <f t="shared" si="33"/>
        <v>0.9917856838365865</v>
      </c>
      <c r="K149" s="45">
        <f t="shared" si="23"/>
        <v>0.70137988019297082</v>
      </c>
      <c r="L149" s="46">
        <f t="shared" si="24"/>
        <v>520</v>
      </c>
      <c r="M149" s="46">
        <f t="shared" si="25"/>
        <v>520</v>
      </c>
      <c r="N149" s="46">
        <f t="shared" si="30"/>
        <v>624</v>
      </c>
      <c r="O149" s="47">
        <f t="shared" si="31"/>
        <v>57.2</v>
      </c>
      <c r="P149" s="48">
        <f t="shared" si="26"/>
        <v>0</v>
      </c>
      <c r="Q149" s="50">
        <f t="shared" si="27"/>
        <v>0</v>
      </c>
      <c r="AA149" s="132">
        <v>1950</v>
      </c>
      <c r="AB149" s="133">
        <v>0.21989455181550324</v>
      </c>
    </row>
    <row r="150" spans="6:28" s="5" customFormat="1" x14ac:dyDescent="0.25">
      <c r="F150" s="49">
        <v>145</v>
      </c>
      <c r="G150" s="42">
        <f t="shared" si="32"/>
        <v>32.083333333333336</v>
      </c>
      <c r="H150" s="43">
        <f t="shared" si="28"/>
        <v>7.8899999999999999E-4</v>
      </c>
      <c r="I150" s="44">
        <f t="shared" si="29"/>
        <v>6.5750000000001869E-5</v>
      </c>
      <c r="J150" s="44">
        <f t="shared" si="33"/>
        <v>0.99172047392787421</v>
      </c>
      <c r="K150" s="45">
        <f t="shared" si="23"/>
        <v>0.69965434383371272</v>
      </c>
      <c r="L150" s="46">
        <f t="shared" si="24"/>
        <v>520</v>
      </c>
      <c r="M150" s="46">
        <f t="shared" si="25"/>
        <v>520</v>
      </c>
      <c r="N150" s="46">
        <f t="shared" si="30"/>
        <v>624</v>
      </c>
      <c r="O150" s="47">
        <f t="shared" si="31"/>
        <v>57.2</v>
      </c>
      <c r="P150" s="48">
        <f t="shared" si="26"/>
        <v>0</v>
      </c>
      <c r="Q150" s="50">
        <f t="shared" si="27"/>
        <v>0</v>
      </c>
      <c r="AA150" s="132">
        <v>1960</v>
      </c>
      <c r="AB150" s="133">
        <v>0.22000436380779903</v>
      </c>
    </row>
    <row r="151" spans="6:28" s="5" customFormat="1" x14ac:dyDescent="0.25">
      <c r="F151" s="49">
        <v>146</v>
      </c>
      <c r="G151" s="42">
        <f t="shared" si="32"/>
        <v>32.166666666666671</v>
      </c>
      <c r="H151" s="43">
        <f t="shared" si="28"/>
        <v>7.8899999999999999E-4</v>
      </c>
      <c r="I151" s="44">
        <f t="shared" si="29"/>
        <v>6.5750000000001869E-5</v>
      </c>
      <c r="J151" s="44">
        <f t="shared" si="33"/>
        <v>0.99165526830671347</v>
      </c>
      <c r="K151" s="45">
        <f t="shared" si="23"/>
        <v>0.69793305264288796</v>
      </c>
      <c r="L151" s="46">
        <f t="shared" si="24"/>
        <v>520</v>
      </c>
      <c r="M151" s="46">
        <f t="shared" si="25"/>
        <v>520</v>
      </c>
      <c r="N151" s="46">
        <f t="shared" si="30"/>
        <v>624</v>
      </c>
      <c r="O151" s="47">
        <f t="shared" si="31"/>
        <v>57.2</v>
      </c>
      <c r="P151" s="48">
        <f t="shared" si="26"/>
        <v>0</v>
      </c>
      <c r="Q151" s="50">
        <f t="shared" si="27"/>
        <v>0</v>
      </c>
      <c r="AA151" s="132">
        <v>1970</v>
      </c>
      <c r="AB151" s="133">
        <v>0.22011316902327202</v>
      </c>
    </row>
    <row r="152" spans="6:28" s="5" customFormat="1" x14ac:dyDescent="0.25">
      <c r="F152" s="49">
        <v>147</v>
      </c>
      <c r="G152" s="42">
        <f t="shared" si="32"/>
        <v>32.250000000000007</v>
      </c>
      <c r="H152" s="43">
        <f t="shared" si="28"/>
        <v>7.8899999999999999E-4</v>
      </c>
      <c r="I152" s="44">
        <f t="shared" si="29"/>
        <v>6.5750000000001869E-5</v>
      </c>
      <c r="J152" s="44">
        <f t="shared" si="33"/>
        <v>0.99159006697282237</v>
      </c>
      <c r="K152" s="45">
        <f t="shared" si="23"/>
        <v>0.69621599617652352</v>
      </c>
      <c r="L152" s="46">
        <f t="shared" si="24"/>
        <v>520</v>
      </c>
      <c r="M152" s="46">
        <f t="shared" si="25"/>
        <v>520</v>
      </c>
      <c r="N152" s="46">
        <f t="shared" si="30"/>
        <v>624</v>
      </c>
      <c r="O152" s="47">
        <f t="shared" si="31"/>
        <v>57.2</v>
      </c>
      <c r="P152" s="48">
        <f t="shared" si="26"/>
        <v>0</v>
      </c>
      <c r="Q152" s="50">
        <f t="shared" si="27"/>
        <v>0</v>
      </c>
      <c r="AA152" s="132">
        <v>1980</v>
      </c>
      <c r="AB152" s="133">
        <v>0.22022098124422154</v>
      </c>
    </row>
    <row r="153" spans="6:28" s="5" customFormat="1" x14ac:dyDescent="0.25">
      <c r="F153" s="49">
        <v>148</v>
      </c>
      <c r="G153" s="42">
        <f t="shared" si="32"/>
        <v>32.333333333333343</v>
      </c>
      <c r="H153" s="43">
        <f t="shared" si="28"/>
        <v>7.8899999999999999E-4</v>
      </c>
      <c r="I153" s="44">
        <f t="shared" si="29"/>
        <v>6.5750000000001869E-5</v>
      </c>
      <c r="J153" s="44">
        <f t="shared" si="33"/>
        <v>0.99152486992591893</v>
      </c>
      <c r="K153" s="45">
        <f t="shared" si="23"/>
        <v>0.69450316401634071</v>
      </c>
      <c r="L153" s="46">
        <f t="shared" si="24"/>
        <v>520</v>
      </c>
      <c r="M153" s="46">
        <f t="shared" si="25"/>
        <v>520</v>
      </c>
      <c r="N153" s="46">
        <f t="shared" si="30"/>
        <v>624</v>
      </c>
      <c r="O153" s="47">
        <f t="shared" si="31"/>
        <v>57.2</v>
      </c>
      <c r="P153" s="48">
        <f t="shared" si="26"/>
        <v>0</v>
      </c>
      <c r="Q153" s="50">
        <f t="shared" si="27"/>
        <v>0</v>
      </c>
      <c r="AA153" s="132">
        <v>1990</v>
      </c>
      <c r="AB153" s="133">
        <v>0.22032781400252111</v>
      </c>
    </row>
    <row r="154" spans="6:28" s="5" customFormat="1" x14ac:dyDescent="0.25">
      <c r="F154" s="49">
        <v>149</v>
      </c>
      <c r="G154" s="42">
        <f t="shared" si="32"/>
        <v>32.416666666666679</v>
      </c>
      <c r="H154" s="43">
        <f t="shared" si="28"/>
        <v>7.8899999999999999E-4</v>
      </c>
      <c r="I154" s="44">
        <f t="shared" si="29"/>
        <v>6.5750000000001869E-5</v>
      </c>
      <c r="J154" s="44">
        <f t="shared" si="33"/>
        <v>0.99145967716572136</v>
      </c>
      <c r="K154" s="45">
        <f t="shared" si="23"/>
        <v>0.69279454576969224</v>
      </c>
      <c r="L154" s="46">
        <f t="shared" si="24"/>
        <v>520</v>
      </c>
      <c r="M154" s="46">
        <f t="shared" si="25"/>
        <v>520</v>
      </c>
      <c r="N154" s="46">
        <f t="shared" si="30"/>
        <v>624</v>
      </c>
      <c r="O154" s="47">
        <f t="shared" si="31"/>
        <v>57.2</v>
      </c>
      <c r="P154" s="48">
        <f t="shared" si="26"/>
        <v>0</v>
      </c>
      <c r="Q154" s="50">
        <f t="shared" si="27"/>
        <v>0</v>
      </c>
      <c r="AA154" s="132">
        <v>2000</v>
      </c>
      <c r="AB154" s="133">
        <v>0.22043368058528862</v>
      </c>
    </row>
    <row r="155" spans="6:28" s="5" customFormat="1" x14ac:dyDescent="0.25">
      <c r="F155" s="49">
        <v>150</v>
      </c>
      <c r="G155" s="42">
        <f t="shared" si="32"/>
        <v>32.500000000000014</v>
      </c>
      <c r="H155" s="43">
        <f t="shared" si="28"/>
        <v>7.8899999999999999E-4</v>
      </c>
      <c r="I155" s="44">
        <f t="shared" si="29"/>
        <v>6.5750000000001869E-5</v>
      </c>
      <c r="J155" s="44">
        <f t="shared" si="33"/>
        <v>0.9913944886919478</v>
      </c>
      <c r="K155" s="45">
        <f t="shared" si="23"/>
        <v>0.69109013106949801</v>
      </c>
      <c r="L155" s="46">
        <f t="shared" si="24"/>
        <v>520</v>
      </c>
      <c r="M155" s="46">
        <f t="shared" si="25"/>
        <v>520</v>
      </c>
      <c r="N155" s="46">
        <f t="shared" si="30"/>
        <v>624</v>
      </c>
      <c r="O155" s="47">
        <f t="shared" si="31"/>
        <v>57.2</v>
      </c>
      <c r="P155" s="48">
        <f t="shared" si="26"/>
        <v>0</v>
      </c>
      <c r="Q155" s="50">
        <f t="shared" si="27"/>
        <v>0</v>
      </c>
      <c r="AA155" s="132">
        <v>2010</v>
      </c>
      <c r="AB155" s="133">
        <v>0.22053859404038823</v>
      </c>
    </row>
    <row r="156" spans="6:28" s="5" customFormat="1" x14ac:dyDescent="0.25">
      <c r="F156" s="49">
        <v>151</v>
      </c>
      <c r="G156" s="42">
        <f t="shared" si="32"/>
        <v>32.58333333333335</v>
      </c>
      <c r="H156" s="43">
        <f t="shared" si="28"/>
        <v>7.8899999999999999E-4</v>
      </c>
      <c r="I156" s="44">
        <f t="shared" si="29"/>
        <v>6.5750000000001869E-5</v>
      </c>
      <c r="J156" s="44">
        <f t="shared" si="33"/>
        <v>0.99132930450431633</v>
      </c>
      <c r="K156" s="45">
        <f t="shared" si="23"/>
        <v>0.68938990957418411</v>
      </c>
      <c r="L156" s="46">
        <f t="shared" si="24"/>
        <v>520</v>
      </c>
      <c r="M156" s="46">
        <f t="shared" si="25"/>
        <v>520</v>
      </c>
      <c r="N156" s="46">
        <f t="shared" si="30"/>
        <v>624</v>
      </c>
      <c r="O156" s="47">
        <f t="shared" si="31"/>
        <v>57.2</v>
      </c>
      <c r="P156" s="48">
        <f t="shared" si="26"/>
        <v>0</v>
      </c>
      <c r="Q156" s="50">
        <f t="shared" si="27"/>
        <v>0</v>
      </c>
      <c r="AA156" s="132">
        <v>2020</v>
      </c>
      <c r="AB156" s="133">
        <v>0.22064256718179737</v>
      </c>
    </row>
    <row r="157" spans="6:28" s="5" customFormat="1" x14ac:dyDescent="0.25">
      <c r="F157" s="49">
        <v>152</v>
      </c>
      <c r="G157" s="42">
        <f t="shared" si="32"/>
        <v>32.666666666666686</v>
      </c>
      <c r="H157" s="43">
        <f t="shared" si="28"/>
        <v>7.8899999999999999E-4</v>
      </c>
      <c r="I157" s="44">
        <f t="shared" si="29"/>
        <v>6.5750000000001869E-5</v>
      </c>
      <c r="J157" s="44">
        <f t="shared" si="33"/>
        <v>0.9912641246025452</v>
      </c>
      <c r="K157" s="45">
        <f t="shared" si="23"/>
        <v>0.68769387096761836</v>
      </c>
      <c r="L157" s="46">
        <f t="shared" si="24"/>
        <v>520</v>
      </c>
      <c r="M157" s="46">
        <f t="shared" si="25"/>
        <v>520</v>
      </c>
      <c r="N157" s="46">
        <f t="shared" si="30"/>
        <v>624</v>
      </c>
      <c r="O157" s="47">
        <f t="shared" si="31"/>
        <v>57.2</v>
      </c>
      <c r="P157" s="48">
        <f t="shared" si="26"/>
        <v>0</v>
      </c>
      <c r="Q157" s="50">
        <f t="shared" si="27"/>
        <v>0</v>
      </c>
      <c r="AA157" s="132">
        <v>2030</v>
      </c>
      <c r="AB157" s="133">
        <v>0.22074561259481776</v>
      </c>
    </row>
    <row r="158" spans="6:28" s="5" customFormat="1" x14ac:dyDescent="0.25">
      <c r="F158" s="49">
        <v>153</v>
      </c>
      <c r="G158" s="42">
        <f t="shared" si="32"/>
        <v>32.750000000000021</v>
      </c>
      <c r="H158" s="43">
        <f t="shared" si="28"/>
        <v>7.8899999999999999E-4</v>
      </c>
      <c r="I158" s="44">
        <f t="shared" si="29"/>
        <v>6.5750000000001869E-5</v>
      </c>
      <c r="J158" s="44">
        <f t="shared" si="33"/>
        <v>0.99119894898635263</v>
      </c>
      <c r="K158" s="45">
        <f t="shared" si="23"/>
        <v>0.68600200495904806</v>
      </c>
      <c r="L158" s="46">
        <f t="shared" si="24"/>
        <v>520</v>
      </c>
      <c r="M158" s="46">
        <f t="shared" si="25"/>
        <v>520</v>
      </c>
      <c r="N158" s="46">
        <f t="shared" si="30"/>
        <v>624</v>
      </c>
      <c r="O158" s="47">
        <f t="shared" si="31"/>
        <v>57.2</v>
      </c>
      <c r="P158" s="48">
        <f t="shared" si="26"/>
        <v>0</v>
      </c>
      <c r="Q158" s="50">
        <f t="shared" si="27"/>
        <v>0</v>
      </c>
      <c r="AA158" s="132">
        <v>2040</v>
      </c>
      <c r="AB158" s="133">
        <v>0.22084774264116111</v>
      </c>
    </row>
    <row r="159" spans="6:28" s="5" customFormat="1" x14ac:dyDescent="0.25">
      <c r="F159" s="49">
        <v>154</v>
      </c>
      <c r="G159" s="42">
        <f t="shared" si="32"/>
        <v>32.833333333333357</v>
      </c>
      <c r="H159" s="43">
        <f t="shared" si="28"/>
        <v>7.8899999999999999E-4</v>
      </c>
      <c r="I159" s="44">
        <f t="shared" si="29"/>
        <v>6.5750000000001869E-5</v>
      </c>
      <c r="J159" s="44">
        <f t="shared" si="33"/>
        <v>0.99113377765545685</v>
      </c>
      <c r="K159" s="45">
        <f t="shared" si="23"/>
        <v>0.68431430128303872</v>
      </c>
      <c r="L159" s="46">
        <f t="shared" si="24"/>
        <v>520</v>
      </c>
      <c r="M159" s="46">
        <f t="shared" si="25"/>
        <v>520</v>
      </c>
      <c r="N159" s="46">
        <f t="shared" si="30"/>
        <v>624</v>
      </c>
      <c r="O159" s="47">
        <f t="shared" si="31"/>
        <v>57.2</v>
      </c>
      <c r="P159" s="48">
        <f t="shared" si="26"/>
        <v>0</v>
      </c>
      <c r="Q159" s="50">
        <f t="shared" si="27"/>
        <v>0</v>
      </c>
      <c r="AA159" s="132">
        <v>2050</v>
      </c>
      <c r="AB159" s="133">
        <v>0.22094896946388595</v>
      </c>
    </row>
    <row r="160" spans="6:28" s="5" customFormat="1" x14ac:dyDescent="0.25">
      <c r="F160" s="49">
        <v>155</v>
      </c>
      <c r="G160" s="42">
        <f t="shared" si="32"/>
        <v>32.916666666666693</v>
      </c>
      <c r="H160" s="43">
        <f t="shared" si="28"/>
        <v>7.8899999999999999E-4</v>
      </c>
      <c r="I160" s="44">
        <f t="shared" si="29"/>
        <v>6.574999999997944E-5</v>
      </c>
      <c r="J160" s="44">
        <f t="shared" si="33"/>
        <v>0.99106861060957607</v>
      </c>
      <c r="K160" s="45">
        <f t="shared" si="23"/>
        <v>0.68263074969941007</v>
      </c>
      <c r="L160" s="46">
        <f t="shared" si="24"/>
        <v>520</v>
      </c>
      <c r="M160" s="46">
        <f t="shared" si="25"/>
        <v>520</v>
      </c>
      <c r="N160" s="46">
        <f t="shared" si="30"/>
        <v>624</v>
      </c>
      <c r="O160" s="47">
        <f t="shared" si="31"/>
        <v>57.2</v>
      </c>
      <c r="P160" s="48">
        <f t="shared" si="26"/>
        <v>0</v>
      </c>
      <c r="Q160" s="50">
        <f t="shared" si="27"/>
        <v>0</v>
      </c>
      <c r="AA160" s="132">
        <v>2060</v>
      </c>
      <c r="AB160" s="133">
        <v>0.22104930499221329</v>
      </c>
    </row>
    <row r="161" spans="6:28" s="5" customFormat="1" x14ac:dyDescent="0.25">
      <c r="F161" s="49">
        <v>156</v>
      </c>
      <c r="G161" s="42">
        <v>33</v>
      </c>
      <c r="H161" s="43">
        <f t="shared" si="28"/>
        <v>7.9000000000000001E-4</v>
      </c>
      <c r="I161" s="44">
        <f t="shared" si="29"/>
        <v>6.5833333333335209E-5</v>
      </c>
      <c r="J161" s="44">
        <f t="shared" si="33"/>
        <v>0.99100344784842853</v>
      </c>
      <c r="K161" s="45">
        <f t="shared" si="23"/>
        <v>0.68095133999317525</v>
      </c>
      <c r="L161" s="46">
        <f t="shared" si="24"/>
        <v>520</v>
      </c>
      <c r="M161" s="46">
        <f t="shared" si="25"/>
        <v>520</v>
      </c>
      <c r="N161" s="46">
        <f t="shared" si="30"/>
        <v>624</v>
      </c>
      <c r="O161" s="47">
        <f t="shared" si="31"/>
        <v>57.2</v>
      </c>
      <c r="P161" s="48">
        <f t="shared" si="26"/>
        <v>0</v>
      </c>
      <c r="Q161" s="50">
        <f t="shared" si="27"/>
        <v>0</v>
      </c>
      <c r="AA161" s="132">
        <v>2070</v>
      </c>
      <c r="AB161" s="133">
        <v>0.22114876094621472</v>
      </c>
    </row>
    <row r="162" spans="6:28" s="5" customFormat="1" x14ac:dyDescent="0.25">
      <c r="F162" s="49">
        <v>157</v>
      </c>
      <c r="G162" s="42">
        <f t="shared" si="32"/>
        <v>33.083333333333336</v>
      </c>
      <c r="H162" s="43">
        <f t="shared" si="28"/>
        <v>7.9000000000000001E-4</v>
      </c>
      <c r="I162" s="44">
        <f t="shared" si="29"/>
        <v>6.5833333333335209E-5</v>
      </c>
      <c r="J162" s="44">
        <f t="shared" si="33"/>
        <v>0.99093820678811184</v>
      </c>
      <c r="K162" s="45">
        <f t="shared" si="23"/>
        <v>0.6792760619744781</v>
      </c>
      <c r="L162" s="46">
        <f t="shared" si="24"/>
        <v>520</v>
      </c>
      <c r="M162" s="46">
        <f t="shared" si="25"/>
        <v>520</v>
      </c>
      <c r="N162" s="46">
        <f t="shared" si="30"/>
        <v>624</v>
      </c>
      <c r="O162" s="47">
        <f t="shared" si="31"/>
        <v>57.2</v>
      </c>
      <c r="P162" s="48">
        <f t="shared" si="26"/>
        <v>0</v>
      </c>
      <c r="Q162" s="50">
        <f t="shared" si="27"/>
        <v>0</v>
      </c>
      <c r="AA162" s="132">
        <v>2080</v>
      </c>
      <c r="AB162" s="133">
        <v>0.22124734884137437</v>
      </c>
    </row>
    <row r="163" spans="6:28" s="5" customFormat="1" x14ac:dyDescent="0.25">
      <c r="F163" s="49">
        <v>158</v>
      </c>
      <c r="G163" s="42">
        <f t="shared" si="32"/>
        <v>33.166666666666671</v>
      </c>
      <c r="H163" s="43">
        <f t="shared" si="28"/>
        <v>7.9000000000000001E-4</v>
      </c>
      <c r="I163" s="44">
        <f t="shared" si="29"/>
        <v>6.5833333333335209E-5</v>
      </c>
      <c r="J163" s="44">
        <f t="shared" si="33"/>
        <v>0.99087297002283159</v>
      </c>
      <c r="K163" s="45">
        <f t="shared" si="23"/>
        <v>0.6776049054785318</v>
      </c>
      <c r="L163" s="46">
        <f t="shared" si="24"/>
        <v>520</v>
      </c>
      <c r="M163" s="46">
        <f t="shared" si="25"/>
        <v>520</v>
      </c>
      <c r="N163" s="46">
        <f t="shared" si="30"/>
        <v>624</v>
      </c>
      <c r="O163" s="47">
        <f t="shared" si="31"/>
        <v>57.2</v>
      </c>
      <c r="P163" s="48">
        <f t="shared" si="26"/>
        <v>0</v>
      </c>
      <c r="Q163" s="50">
        <f t="shared" si="27"/>
        <v>0</v>
      </c>
      <c r="AA163" s="132">
        <v>2090</v>
      </c>
      <c r="AB163" s="133">
        <v>0.2213450799930326</v>
      </c>
    </row>
    <row r="164" spans="6:28" s="5" customFormat="1" x14ac:dyDescent="0.25">
      <c r="F164" s="49">
        <v>159</v>
      </c>
      <c r="G164" s="42">
        <f t="shared" si="32"/>
        <v>33.250000000000007</v>
      </c>
      <c r="H164" s="43">
        <f t="shared" si="28"/>
        <v>7.9000000000000001E-4</v>
      </c>
      <c r="I164" s="44">
        <f t="shared" si="29"/>
        <v>6.5833333333335209E-5</v>
      </c>
      <c r="J164" s="44">
        <f t="shared" si="33"/>
        <v>0.99080773755230511</v>
      </c>
      <c r="K164" s="45">
        <f t="shared" si="23"/>
        <v>0.67593786036555659</v>
      </c>
      <c r="L164" s="46">
        <f t="shared" si="24"/>
        <v>520</v>
      </c>
      <c r="M164" s="46">
        <f t="shared" si="25"/>
        <v>520</v>
      </c>
      <c r="N164" s="46">
        <f t="shared" si="30"/>
        <v>624</v>
      </c>
      <c r="O164" s="47">
        <f t="shared" si="31"/>
        <v>57.2</v>
      </c>
      <c r="P164" s="48">
        <f t="shared" si="26"/>
        <v>0</v>
      </c>
      <c r="Q164" s="50">
        <f t="shared" si="27"/>
        <v>0</v>
      </c>
      <c r="AA164" s="132">
        <v>2100</v>
      </c>
      <c r="AB164" s="133">
        <v>0.22144196552071771</v>
      </c>
    </row>
    <row r="165" spans="6:28" s="5" customFormat="1" x14ac:dyDescent="0.25">
      <c r="F165" s="49">
        <v>160</v>
      </c>
      <c r="G165" s="42">
        <f t="shared" si="32"/>
        <v>33.333333333333343</v>
      </c>
      <c r="H165" s="43">
        <f t="shared" si="28"/>
        <v>7.9000000000000001E-4</v>
      </c>
      <c r="I165" s="44">
        <f t="shared" si="29"/>
        <v>6.5833333333335209E-5</v>
      </c>
      <c r="J165" s="44">
        <f t="shared" si="33"/>
        <v>0.99074250937624964</v>
      </c>
      <c r="K165" s="45">
        <f t="shared" si="23"/>
        <v>0.67427491652071914</v>
      </c>
      <c r="L165" s="46">
        <f t="shared" si="24"/>
        <v>520</v>
      </c>
      <c r="M165" s="46">
        <f t="shared" si="25"/>
        <v>520</v>
      </c>
      <c r="N165" s="46">
        <f t="shared" si="30"/>
        <v>624</v>
      </c>
      <c r="O165" s="47">
        <f t="shared" si="31"/>
        <v>57.2</v>
      </c>
      <c r="P165" s="48">
        <f t="shared" si="26"/>
        <v>0</v>
      </c>
      <c r="Q165" s="50">
        <f t="shared" si="27"/>
        <v>0</v>
      </c>
      <c r="AA165" s="132">
        <v>2110</v>
      </c>
      <c r="AB165" s="133">
        <v>0.22153801635236131</v>
      </c>
    </row>
    <row r="166" spans="6:28" s="5" customFormat="1" x14ac:dyDescent="0.25">
      <c r="F166" s="49">
        <v>161</v>
      </c>
      <c r="G166" s="42">
        <f t="shared" si="32"/>
        <v>33.416666666666679</v>
      </c>
      <c r="H166" s="43">
        <f t="shared" si="28"/>
        <v>7.9000000000000001E-4</v>
      </c>
      <c r="I166" s="44">
        <f t="shared" si="29"/>
        <v>6.5833333333335209E-5</v>
      </c>
      <c r="J166" s="44">
        <f t="shared" si="33"/>
        <v>0.99067728549438239</v>
      </c>
      <c r="K166" s="45">
        <f t="shared" si="23"/>
        <v>0.67261606385406991</v>
      </c>
      <c r="L166" s="46">
        <f t="shared" si="24"/>
        <v>520</v>
      </c>
      <c r="M166" s="46">
        <f t="shared" si="25"/>
        <v>520</v>
      </c>
      <c r="N166" s="46">
        <f t="shared" si="30"/>
        <v>624</v>
      </c>
      <c r="O166" s="47">
        <f t="shared" si="31"/>
        <v>57.2</v>
      </c>
      <c r="P166" s="48">
        <f t="shared" si="26"/>
        <v>0</v>
      </c>
      <c r="Q166" s="50">
        <f t="shared" si="27"/>
        <v>0</v>
      </c>
      <c r="AA166" s="132">
        <v>2120</v>
      </c>
      <c r="AB166" s="133">
        <v>0.22163324322840897</v>
      </c>
    </row>
    <row r="167" spans="6:28" s="5" customFormat="1" x14ac:dyDescent="0.25">
      <c r="F167" s="49">
        <v>162</v>
      </c>
      <c r="G167" s="42">
        <f t="shared" si="32"/>
        <v>33.500000000000014</v>
      </c>
      <c r="H167" s="43">
        <f t="shared" si="28"/>
        <v>7.9000000000000001E-4</v>
      </c>
      <c r="I167" s="44">
        <f t="shared" si="29"/>
        <v>6.5833333333335209E-5</v>
      </c>
      <c r="J167" s="44">
        <f t="shared" si="33"/>
        <v>0.9906120659064207</v>
      </c>
      <c r="K167" s="45">
        <f t="shared" si="23"/>
        <v>0.67096129230048351</v>
      </c>
      <c r="L167" s="46">
        <f t="shared" si="24"/>
        <v>520</v>
      </c>
      <c r="M167" s="46">
        <f t="shared" si="25"/>
        <v>520</v>
      </c>
      <c r="N167" s="46">
        <f t="shared" si="30"/>
        <v>624</v>
      </c>
      <c r="O167" s="47">
        <f t="shared" si="31"/>
        <v>57.2</v>
      </c>
      <c r="P167" s="48">
        <f t="shared" si="26"/>
        <v>0</v>
      </c>
      <c r="Q167" s="50">
        <f t="shared" si="27"/>
        <v>0</v>
      </c>
      <c r="AA167" s="132">
        <v>2130</v>
      </c>
      <c r="AB167" s="133">
        <v>0.22172765670582281</v>
      </c>
    </row>
    <row r="168" spans="6:28" s="5" customFormat="1" x14ac:dyDescent="0.25">
      <c r="F168" s="49">
        <v>163</v>
      </c>
      <c r="G168" s="42">
        <f t="shared" si="32"/>
        <v>33.58333333333335</v>
      </c>
      <c r="H168" s="43">
        <f t="shared" si="28"/>
        <v>7.9000000000000001E-4</v>
      </c>
      <c r="I168" s="44">
        <f t="shared" si="29"/>
        <v>6.5833333333335209E-5</v>
      </c>
      <c r="J168" s="44">
        <f t="shared" si="33"/>
        <v>0.99054685061208192</v>
      </c>
      <c r="K168" s="45">
        <f t="shared" si="23"/>
        <v>0.66931059181959618</v>
      </c>
      <c r="L168" s="46">
        <f t="shared" si="24"/>
        <v>520</v>
      </c>
      <c r="M168" s="46">
        <f t="shared" si="25"/>
        <v>520</v>
      </c>
      <c r="N168" s="46">
        <f t="shared" si="30"/>
        <v>624</v>
      </c>
      <c r="O168" s="47">
        <f t="shared" si="31"/>
        <v>57.2</v>
      </c>
      <c r="P168" s="48">
        <f t="shared" si="26"/>
        <v>0</v>
      </c>
      <c r="Q168" s="50">
        <f t="shared" si="27"/>
        <v>0</v>
      </c>
      <c r="AA168" s="132">
        <v>2140</v>
      </c>
      <c r="AB168" s="133">
        <v>0.22182126716198364</v>
      </c>
    </row>
    <row r="169" spans="6:28" s="5" customFormat="1" x14ac:dyDescent="0.25">
      <c r="F169" s="49">
        <v>164</v>
      </c>
      <c r="G169" s="42">
        <f t="shared" si="32"/>
        <v>33.666666666666686</v>
      </c>
      <c r="H169" s="43">
        <f t="shared" si="28"/>
        <v>7.9000000000000001E-4</v>
      </c>
      <c r="I169" s="44">
        <f t="shared" si="29"/>
        <v>6.5833333333335209E-5</v>
      </c>
      <c r="J169" s="44">
        <f t="shared" si="33"/>
        <v>0.99048163961108326</v>
      </c>
      <c r="K169" s="45">
        <f t="shared" si="23"/>
        <v>0.66766395239574583</v>
      </c>
      <c r="L169" s="46">
        <f t="shared" si="24"/>
        <v>520</v>
      </c>
      <c r="M169" s="46">
        <f t="shared" si="25"/>
        <v>520</v>
      </c>
      <c r="N169" s="46">
        <f t="shared" si="30"/>
        <v>624</v>
      </c>
      <c r="O169" s="47">
        <f t="shared" si="31"/>
        <v>57.2</v>
      </c>
      <c r="P169" s="48">
        <f t="shared" si="26"/>
        <v>0</v>
      </c>
      <c r="Q169" s="50">
        <f t="shared" si="27"/>
        <v>0</v>
      </c>
      <c r="AA169" s="132">
        <v>2150</v>
      </c>
      <c r="AB169" s="133">
        <v>0.22191408479849253</v>
      </c>
    </row>
    <row r="170" spans="6:28" s="5" customFormat="1" x14ac:dyDescent="0.25">
      <c r="F170" s="49">
        <v>165</v>
      </c>
      <c r="G170" s="42">
        <f t="shared" si="32"/>
        <v>33.750000000000021</v>
      </c>
      <c r="H170" s="43">
        <f t="shared" si="28"/>
        <v>7.9000000000000001E-4</v>
      </c>
      <c r="I170" s="44">
        <f t="shared" si="29"/>
        <v>6.5833333333335209E-5</v>
      </c>
      <c r="J170" s="44">
        <f t="shared" si="33"/>
        <v>0.99041643290314219</v>
      </c>
      <c r="K170" s="45">
        <f t="shared" si="23"/>
        <v>0.66602136403791068</v>
      </c>
      <c r="L170" s="46">
        <f t="shared" si="24"/>
        <v>520</v>
      </c>
      <c r="M170" s="46">
        <f t="shared" si="25"/>
        <v>520</v>
      </c>
      <c r="N170" s="46">
        <f t="shared" si="30"/>
        <v>624</v>
      </c>
      <c r="O170" s="47">
        <f t="shared" si="31"/>
        <v>57.2</v>
      </c>
      <c r="P170" s="48">
        <f t="shared" si="26"/>
        <v>0</v>
      </c>
      <c r="Q170" s="50">
        <f t="shared" si="27"/>
        <v>0</v>
      </c>
      <c r="AA170" s="132">
        <v>2160</v>
      </c>
      <c r="AB170" s="133">
        <v>0.22200611964487768</v>
      </c>
    </row>
    <row r="171" spans="6:28" s="5" customFormat="1" x14ac:dyDescent="0.25">
      <c r="F171" s="49">
        <v>166</v>
      </c>
      <c r="G171" s="42">
        <f t="shared" si="32"/>
        <v>33.833333333333357</v>
      </c>
      <c r="H171" s="43">
        <f t="shared" si="28"/>
        <v>7.9000000000000001E-4</v>
      </c>
      <c r="I171" s="44">
        <f t="shared" si="29"/>
        <v>6.5833333333335209E-5</v>
      </c>
      <c r="J171" s="44">
        <f t="shared" si="33"/>
        <v>0.99035123048797602</v>
      </c>
      <c r="K171" s="45">
        <f t="shared" si="23"/>
        <v>0.66438281677964905</v>
      </c>
      <c r="L171" s="46">
        <f t="shared" si="24"/>
        <v>520</v>
      </c>
      <c r="M171" s="46">
        <f t="shared" si="25"/>
        <v>520</v>
      </c>
      <c r="N171" s="46">
        <f t="shared" si="30"/>
        <v>624</v>
      </c>
      <c r="O171" s="47">
        <f t="shared" si="31"/>
        <v>57.2</v>
      </c>
      <c r="P171" s="48">
        <f t="shared" si="26"/>
        <v>0</v>
      </c>
      <c r="Q171" s="50">
        <f t="shared" si="27"/>
        <v>0</v>
      </c>
      <c r="AA171" s="132">
        <v>2170</v>
      </c>
      <c r="AB171" s="133">
        <v>0.22209738156220749</v>
      </c>
    </row>
    <row r="172" spans="6:28" s="5" customFormat="1" x14ac:dyDescent="0.25">
      <c r="F172" s="49">
        <v>167</v>
      </c>
      <c r="G172" s="42">
        <f t="shared" si="32"/>
        <v>33.916666666666693</v>
      </c>
      <c r="H172" s="43">
        <f t="shared" si="28"/>
        <v>7.9000000000000001E-4</v>
      </c>
      <c r="I172" s="44">
        <f t="shared" si="29"/>
        <v>6.5833333333312753E-5</v>
      </c>
      <c r="J172" s="44">
        <f t="shared" si="33"/>
        <v>0.99028603236530222</v>
      </c>
      <c r="K172" s="45">
        <f t="shared" si="23"/>
        <v>0.66274830067903878</v>
      </c>
      <c r="L172" s="46">
        <f t="shared" si="24"/>
        <v>520</v>
      </c>
      <c r="M172" s="46">
        <f t="shared" si="25"/>
        <v>520</v>
      </c>
      <c r="N172" s="46">
        <f t="shared" si="30"/>
        <v>624</v>
      </c>
      <c r="O172" s="47">
        <f t="shared" si="31"/>
        <v>57.2</v>
      </c>
      <c r="P172" s="48">
        <f t="shared" si="26"/>
        <v>0</v>
      </c>
      <c r="Q172" s="50">
        <f t="shared" si="27"/>
        <v>0</v>
      </c>
      <c r="AA172" s="132">
        <v>2180</v>
      </c>
      <c r="AB172" s="133">
        <v>0.22218788024661001</v>
      </c>
    </row>
    <row r="173" spans="6:28" s="5" customFormat="1" x14ac:dyDescent="0.25">
      <c r="F173" s="49">
        <v>168</v>
      </c>
      <c r="G173" s="42">
        <v>34</v>
      </c>
      <c r="H173" s="43">
        <f t="shared" si="28"/>
        <v>7.9100000000000004E-4</v>
      </c>
      <c r="I173" s="44">
        <f t="shared" si="29"/>
        <v>6.5916666666668549E-5</v>
      </c>
      <c r="J173" s="44">
        <f t="shared" si="33"/>
        <v>0.99022083853483822</v>
      </c>
      <c r="K173" s="45">
        <f t="shared" si="23"/>
        <v>0.66111780581861668</v>
      </c>
      <c r="L173" s="46">
        <f t="shared" si="24"/>
        <v>520</v>
      </c>
      <c r="M173" s="46">
        <f t="shared" si="25"/>
        <v>520</v>
      </c>
      <c r="N173" s="46">
        <f t="shared" si="30"/>
        <v>624</v>
      </c>
      <c r="O173" s="47">
        <f t="shared" si="31"/>
        <v>57.2</v>
      </c>
      <c r="P173" s="48">
        <f t="shared" si="26"/>
        <v>0</v>
      </c>
      <c r="Q173" s="50">
        <f t="shared" si="27"/>
        <v>0</v>
      </c>
      <c r="AA173" s="132">
        <v>2190</v>
      </c>
      <c r="AB173" s="133">
        <v>0.22227762523271097</v>
      </c>
    </row>
    <row r="174" spans="6:28" s="5" customFormat="1" x14ac:dyDescent="0.25">
      <c r="F174" s="49">
        <v>169</v>
      </c>
      <c r="G174" s="42">
        <f t="shared" si="32"/>
        <v>34.083333333333336</v>
      </c>
      <c r="H174" s="43">
        <f t="shared" si="28"/>
        <v>7.9100000000000004E-4</v>
      </c>
      <c r="I174" s="44">
        <f t="shared" si="29"/>
        <v>6.5916666666668549E-5</v>
      </c>
      <c r="J174" s="44">
        <f t="shared" si="33"/>
        <v>0.99015556647789815</v>
      </c>
      <c r="K174" s="45">
        <f t="shared" si="23"/>
        <v>0.65949132230531826</v>
      </c>
      <c r="L174" s="46">
        <f t="shared" si="24"/>
        <v>520</v>
      </c>
      <c r="M174" s="46">
        <f t="shared" si="25"/>
        <v>520</v>
      </c>
      <c r="N174" s="46">
        <f t="shared" si="30"/>
        <v>624</v>
      </c>
      <c r="O174" s="47">
        <f t="shared" si="31"/>
        <v>57.2</v>
      </c>
      <c r="P174" s="48">
        <f t="shared" si="26"/>
        <v>0</v>
      </c>
      <c r="Q174" s="50">
        <f t="shared" si="27"/>
        <v>0</v>
      </c>
      <c r="AA174" s="132">
        <v>2200</v>
      </c>
      <c r="AB174" s="133">
        <v>0.22236662589698064</v>
      </c>
    </row>
    <row r="175" spans="6:28" s="5" customFormat="1" x14ac:dyDescent="0.25">
      <c r="F175" s="49">
        <v>170</v>
      </c>
      <c r="G175" s="42">
        <f t="shared" si="32"/>
        <v>34.166666666666671</v>
      </c>
      <c r="H175" s="43">
        <f t="shared" si="28"/>
        <v>7.9100000000000004E-4</v>
      </c>
      <c r="I175" s="44">
        <f t="shared" si="29"/>
        <v>6.5916666666668549E-5</v>
      </c>
      <c r="J175" s="44">
        <f t="shared" si="33"/>
        <v>0.99009029872347454</v>
      </c>
      <c r="K175" s="45">
        <f t="shared" si="23"/>
        <v>0.65786884027041903</v>
      </c>
      <c r="L175" s="46">
        <f t="shared" si="24"/>
        <v>520</v>
      </c>
      <c r="M175" s="46">
        <f t="shared" si="25"/>
        <v>520</v>
      </c>
      <c r="N175" s="46">
        <f t="shared" si="30"/>
        <v>624</v>
      </c>
      <c r="O175" s="47">
        <f t="shared" si="31"/>
        <v>57.2</v>
      </c>
      <c r="P175" s="48">
        <f t="shared" si="26"/>
        <v>0</v>
      </c>
      <c r="Q175" s="50">
        <f t="shared" si="27"/>
        <v>0</v>
      </c>
      <c r="AA175" s="132">
        <v>2210</v>
      </c>
      <c r="AB175" s="133">
        <v>0.22245489146099806</v>
      </c>
    </row>
    <row r="176" spans="6:28" s="5" customFormat="1" x14ac:dyDescent="0.25">
      <c r="F176" s="49">
        <v>171</v>
      </c>
      <c r="G176" s="42">
        <f t="shared" si="32"/>
        <v>34.250000000000007</v>
      </c>
      <c r="H176" s="43">
        <f t="shared" si="28"/>
        <v>7.9100000000000004E-4</v>
      </c>
      <c r="I176" s="44">
        <f t="shared" si="29"/>
        <v>6.5916666666668549E-5</v>
      </c>
      <c r="J176" s="44">
        <f t="shared" si="33"/>
        <v>0.99002503527128372</v>
      </c>
      <c r="K176" s="45">
        <f t="shared" si="23"/>
        <v>0.65625034986947217</v>
      </c>
      <c r="L176" s="46">
        <f t="shared" si="24"/>
        <v>520</v>
      </c>
      <c r="M176" s="46">
        <f t="shared" si="25"/>
        <v>520</v>
      </c>
      <c r="N176" s="46">
        <f t="shared" si="30"/>
        <v>624</v>
      </c>
      <c r="O176" s="47">
        <f t="shared" si="31"/>
        <v>57.2</v>
      </c>
      <c r="P176" s="48">
        <f t="shared" si="26"/>
        <v>0</v>
      </c>
      <c r="Q176" s="50">
        <f t="shared" si="27"/>
        <v>0</v>
      </c>
      <c r="AA176" s="132">
        <v>2220</v>
      </c>
      <c r="AB176" s="133">
        <v>0.22254243099463991</v>
      </c>
    </row>
    <row r="177" spans="6:28" s="5" customFormat="1" x14ac:dyDescent="0.25">
      <c r="F177" s="49">
        <v>172</v>
      </c>
      <c r="G177" s="42">
        <f t="shared" si="32"/>
        <v>34.333333333333343</v>
      </c>
      <c r="H177" s="43">
        <f t="shared" si="28"/>
        <v>7.9100000000000004E-4</v>
      </c>
      <c r="I177" s="44">
        <f t="shared" si="29"/>
        <v>6.5916666666668549E-5</v>
      </c>
      <c r="J177" s="44">
        <f t="shared" si="33"/>
        <v>0.98995977612104213</v>
      </c>
      <c r="K177" s="45">
        <f t="shared" si="23"/>
        <v>0.65463584128225139</v>
      </c>
      <c r="L177" s="46">
        <f t="shared" si="24"/>
        <v>520</v>
      </c>
      <c r="M177" s="46">
        <f t="shared" si="25"/>
        <v>520</v>
      </c>
      <c r="N177" s="46">
        <f t="shared" si="30"/>
        <v>624</v>
      </c>
      <c r="O177" s="47">
        <f t="shared" si="31"/>
        <v>57.2</v>
      </c>
      <c r="P177" s="48">
        <f t="shared" si="26"/>
        <v>0</v>
      </c>
      <c r="Q177" s="50">
        <f t="shared" si="27"/>
        <v>0</v>
      </c>
      <c r="AA177" s="132">
        <v>2230</v>
      </c>
      <c r="AB177" s="133">
        <v>0.22262925341918258</v>
      </c>
    </row>
    <row r="178" spans="6:28" s="5" customFormat="1" x14ac:dyDescent="0.25">
      <c r="F178" s="49">
        <v>173</v>
      </c>
      <c r="G178" s="42">
        <f t="shared" si="32"/>
        <v>34.416666666666679</v>
      </c>
      <c r="H178" s="43">
        <f t="shared" si="28"/>
        <v>7.9100000000000004E-4</v>
      </c>
      <c r="I178" s="44">
        <f t="shared" si="29"/>
        <v>6.5916666666668549E-5</v>
      </c>
      <c r="J178" s="44">
        <f t="shared" si="33"/>
        <v>0.98989452127246613</v>
      </c>
      <c r="K178" s="45">
        <f t="shared" si="23"/>
        <v>0.65302530471268905</v>
      </c>
      <c r="L178" s="46">
        <f t="shared" si="24"/>
        <v>520</v>
      </c>
      <c r="M178" s="46">
        <f t="shared" si="25"/>
        <v>520</v>
      </c>
      <c r="N178" s="46">
        <f t="shared" si="30"/>
        <v>624</v>
      </c>
      <c r="O178" s="47">
        <f t="shared" si="31"/>
        <v>57.2</v>
      </c>
      <c r="P178" s="48">
        <f t="shared" si="26"/>
        <v>0</v>
      </c>
      <c r="Q178" s="50">
        <f t="shared" si="27"/>
        <v>0</v>
      </c>
      <c r="AA178" s="132">
        <v>2240</v>
      </c>
      <c r="AB178" s="133">
        <v>0.22271536751033727</v>
      </c>
    </row>
    <row r="179" spans="6:28" s="5" customFormat="1" x14ac:dyDescent="0.25">
      <c r="F179" s="49">
        <v>174</v>
      </c>
      <c r="G179" s="42">
        <f t="shared" si="32"/>
        <v>34.500000000000014</v>
      </c>
      <c r="H179" s="43">
        <f t="shared" si="28"/>
        <v>7.9100000000000004E-4</v>
      </c>
      <c r="I179" s="44">
        <f t="shared" si="29"/>
        <v>6.5916666666668549E-5</v>
      </c>
      <c r="J179" s="44">
        <f t="shared" si="33"/>
        <v>0.98982927072527227</v>
      </c>
      <c r="K179" s="45">
        <f t="shared" si="23"/>
        <v>0.6514187303888187</v>
      </c>
      <c r="L179" s="46">
        <f t="shared" si="24"/>
        <v>520</v>
      </c>
      <c r="M179" s="46">
        <f t="shared" si="25"/>
        <v>520</v>
      </c>
      <c r="N179" s="46">
        <f t="shared" si="30"/>
        <v>624</v>
      </c>
      <c r="O179" s="47">
        <f t="shared" si="31"/>
        <v>57.2</v>
      </c>
      <c r="P179" s="48">
        <f t="shared" si="26"/>
        <v>0</v>
      </c>
      <c r="Q179" s="50">
        <f t="shared" si="27"/>
        <v>0</v>
      </c>
      <c r="AA179" s="132">
        <v>2250</v>
      </c>
      <c r="AB179" s="133">
        <v>0.2228007819012052</v>
      </c>
    </row>
    <row r="180" spans="6:28" s="5" customFormat="1" x14ac:dyDescent="0.25">
      <c r="F180" s="49">
        <v>175</v>
      </c>
      <c r="G180" s="42">
        <f t="shared" si="32"/>
        <v>34.58333333333335</v>
      </c>
      <c r="H180" s="43">
        <f t="shared" si="28"/>
        <v>7.9100000000000004E-4</v>
      </c>
      <c r="I180" s="44">
        <f t="shared" si="29"/>
        <v>6.5916666666668549E-5</v>
      </c>
      <c r="J180" s="44">
        <f t="shared" si="33"/>
        <v>0.989764024479177</v>
      </c>
      <c r="K180" s="45">
        <f t="shared" si="23"/>
        <v>0.64981610856271443</v>
      </c>
      <c r="L180" s="46">
        <f t="shared" si="24"/>
        <v>520</v>
      </c>
      <c r="M180" s="46">
        <f t="shared" si="25"/>
        <v>520</v>
      </c>
      <c r="N180" s="46">
        <f t="shared" si="30"/>
        <v>624</v>
      </c>
      <c r="O180" s="47">
        <f t="shared" si="31"/>
        <v>57.2</v>
      </c>
      <c r="P180" s="48">
        <f t="shared" si="26"/>
        <v>0</v>
      </c>
      <c r="Q180" s="50">
        <f t="shared" si="27"/>
        <v>0</v>
      </c>
      <c r="AA180" s="132">
        <v>2260</v>
      </c>
      <c r="AB180" s="133">
        <v>0.22288550508516097</v>
      </c>
    </row>
    <row r="181" spans="6:28" s="5" customFormat="1" x14ac:dyDescent="0.25">
      <c r="F181" s="49">
        <v>176</v>
      </c>
      <c r="G181" s="42">
        <f t="shared" si="32"/>
        <v>34.666666666666686</v>
      </c>
      <c r="H181" s="43">
        <f t="shared" si="28"/>
        <v>7.9100000000000004E-4</v>
      </c>
      <c r="I181" s="44">
        <f t="shared" si="29"/>
        <v>6.5916666666668549E-5</v>
      </c>
      <c r="J181" s="44">
        <f t="shared" si="33"/>
        <v>0.98969878253389676</v>
      </c>
      <c r="K181" s="45">
        <f t="shared" si="23"/>
        <v>0.6482174295104326</v>
      </c>
      <c r="L181" s="46">
        <f t="shared" si="24"/>
        <v>520</v>
      </c>
      <c r="M181" s="46">
        <f t="shared" si="25"/>
        <v>520</v>
      </c>
      <c r="N181" s="46">
        <f t="shared" si="30"/>
        <v>624</v>
      </c>
      <c r="O181" s="47">
        <f t="shared" si="31"/>
        <v>57.2</v>
      </c>
      <c r="P181" s="48">
        <f t="shared" si="26"/>
        <v>0</v>
      </c>
      <c r="Q181" s="50">
        <f t="shared" si="27"/>
        <v>0</v>
      </c>
      <c r="AA181" s="132">
        <v>2270</v>
      </c>
      <c r="AB181" s="133">
        <v>0.22296954541867092</v>
      </c>
    </row>
    <row r="182" spans="6:28" s="5" customFormat="1" x14ac:dyDescent="0.25">
      <c r="F182" s="49">
        <v>177</v>
      </c>
      <c r="G182" s="42">
        <f t="shared" si="32"/>
        <v>34.750000000000021</v>
      </c>
      <c r="H182" s="43">
        <f t="shared" si="28"/>
        <v>7.9100000000000004E-4</v>
      </c>
      <c r="I182" s="44">
        <f t="shared" si="29"/>
        <v>6.5916666666668549E-5</v>
      </c>
      <c r="J182" s="44">
        <f t="shared" si="33"/>
        <v>0.98963354488914812</v>
      </c>
      <c r="K182" s="45">
        <f t="shared" si="23"/>
        <v>0.64662268353195185</v>
      </c>
      <c r="L182" s="46">
        <f t="shared" si="24"/>
        <v>520</v>
      </c>
      <c r="M182" s="46">
        <f t="shared" si="25"/>
        <v>520</v>
      </c>
      <c r="N182" s="46">
        <f t="shared" si="30"/>
        <v>624</v>
      </c>
      <c r="O182" s="47">
        <f t="shared" si="31"/>
        <v>57.2</v>
      </c>
      <c r="P182" s="48">
        <f t="shared" si="26"/>
        <v>0</v>
      </c>
      <c r="Q182" s="50">
        <f t="shared" si="27"/>
        <v>0</v>
      </c>
      <c r="AA182" s="132">
        <v>2280</v>
      </c>
      <c r="AB182" s="133">
        <v>0.22305291112404058</v>
      </c>
    </row>
    <row r="183" spans="6:28" s="5" customFormat="1" x14ac:dyDescent="0.25">
      <c r="F183" s="49">
        <v>178</v>
      </c>
      <c r="G183" s="42">
        <f t="shared" si="32"/>
        <v>34.833333333333357</v>
      </c>
      <c r="H183" s="43">
        <f t="shared" si="28"/>
        <v>7.9100000000000004E-4</v>
      </c>
      <c r="I183" s="44">
        <f t="shared" si="29"/>
        <v>6.5916666666668549E-5</v>
      </c>
      <c r="J183" s="44">
        <f t="shared" si="33"/>
        <v>0.98956831154464753</v>
      </c>
      <c r="K183" s="45">
        <f t="shared" si="23"/>
        <v>0.64503186095111542</v>
      </c>
      <c r="L183" s="46">
        <f t="shared" si="24"/>
        <v>520</v>
      </c>
      <c r="M183" s="46">
        <f t="shared" si="25"/>
        <v>520</v>
      </c>
      <c r="N183" s="46">
        <f t="shared" si="30"/>
        <v>624</v>
      </c>
      <c r="O183" s="47">
        <f t="shared" si="31"/>
        <v>57.2</v>
      </c>
      <c r="P183" s="48">
        <f t="shared" si="26"/>
        <v>0</v>
      </c>
      <c r="Q183" s="50">
        <f t="shared" si="27"/>
        <v>0</v>
      </c>
      <c r="AA183" s="132">
        <v>2290</v>
      </c>
      <c r="AB183" s="133">
        <v>0.22313561029209247</v>
      </c>
    </row>
    <row r="184" spans="6:28" s="5" customFormat="1" x14ac:dyDescent="0.25">
      <c r="F184" s="49">
        <v>179</v>
      </c>
      <c r="G184" s="42">
        <f t="shared" si="32"/>
        <v>34.916666666666693</v>
      </c>
      <c r="H184" s="43">
        <f t="shared" si="28"/>
        <v>7.9100000000000004E-4</v>
      </c>
      <c r="I184" s="44">
        <f t="shared" si="29"/>
        <v>6.5916666666646065E-5</v>
      </c>
      <c r="J184" s="44">
        <f t="shared" si="33"/>
        <v>0.98950308250011154</v>
      </c>
      <c r="K184" s="45">
        <f t="shared" si="23"/>
        <v>0.6434449521155714</v>
      </c>
      <c r="L184" s="46">
        <f t="shared" si="24"/>
        <v>520</v>
      </c>
      <c r="M184" s="46">
        <f t="shared" si="25"/>
        <v>520</v>
      </c>
      <c r="N184" s="46">
        <f t="shared" si="30"/>
        <v>624</v>
      </c>
      <c r="O184" s="47">
        <f t="shared" si="31"/>
        <v>57.2</v>
      </c>
      <c r="P184" s="48">
        <f t="shared" si="26"/>
        <v>0</v>
      </c>
      <c r="Q184" s="50">
        <f t="shared" si="27"/>
        <v>0</v>
      </c>
      <c r="AA184" s="132">
        <v>2300</v>
      </c>
      <c r="AB184" s="133">
        <v>0.22321765088478787</v>
      </c>
    </row>
    <row r="185" spans="6:28" s="5" customFormat="1" x14ac:dyDescent="0.25">
      <c r="F185" s="49">
        <v>180</v>
      </c>
      <c r="G185" s="42">
        <v>35</v>
      </c>
      <c r="H185" s="43">
        <f t="shared" si="28"/>
        <v>7.9199999999999995E-4</v>
      </c>
      <c r="I185" s="44">
        <f t="shared" si="29"/>
        <v>6.6000000000001875E-5</v>
      </c>
      <c r="J185" s="44">
        <f t="shared" si="33"/>
        <v>0.98943785775525672</v>
      </c>
      <c r="K185" s="45">
        <f t="shared" si="23"/>
        <v>0.64186194739671487</v>
      </c>
      <c r="L185" s="46">
        <f t="shared" si="24"/>
        <v>520</v>
      </c>
      <c r="M185" s="46">
        <f t="shared" si="25"/>
        <v>520</v>
      </c>
      <c r="N185" s="46">
        <f t="shared" si="30"/>
        <v>624</v>
      </c>
      <c r="O185" s="47">
        <f t="shared" si="31"/>
        <v>57.2</v>
      </c>
      <c r="P185" s="48">
        <f t="shared" si="26"/>
        <v>0</v>
      </c>
      <c r="Q185" s="50">
        <f t="shared" si="27"/>
        <v>0</v>
      </c>
      <c r="AA185" s="132">
        <v>2310</v>
      </c>
      <c r="AB185" s="133">
        <v>0.22329904073778178</v>
      </c>
    </row>
    <row r="186" spans="6:28" s="5" customFormat="1" x14ac:dyDescent="0.25">
      <c r="F186" s="49">
        <v>181</v>
      </c>
      <c r="G186" s="42">
        <f t="shared" si="32"/>
        <v>35.083333333333336</v>
      </c>
      <c r="H186" s="43">
        <f t="shared" si="28"/>
        <v>7.9199999999999995E-4</v>
      </c>
      <c r="I186" s="44">
        <f t="shared" si="29"/>
        <v>6.6000000000001875E-5</v>
      </c>
      <c r="J186" s="44">
        <f t="shared" si="33"/>
        <v>0.98937255485664488</v>
      </c>
      <c r="K186" s="45">
        <f t="shared" si="23"/>
        <v>0.64028283718962931</v>
      </c>
      <c r="L186" s="46">
        <f t="shared" si="24"/>
        <v>520</v>
      </c>
      <c r="M186" s="46">
        <f t="shared" si="25"/>
        <v>520</v>
      </c>
      <c r="N186" s="46">
        <f t="shared" si="30"/>
        <v>624</v>
      </c>
      <c r="O186" s="47">
        <f t="shared" si="31"/>
        <v>57.2</v>
      </c>
      <c r="P186" s="48">
        <f t="shared" si="26"/>
        <v>0</v>
      </c>
      <c r="Q186" s="50">
        <f t="shared" si="27"/>
        <v>0</v>
      </c>
      <c r="AA186" s="132">
        <v>2320</v>
      </c>
      <c r="AB186" s="133">
        <v>0.22337978756291502</v>
      </c>
    </row>
    <row r="187" spans="6:28" s="5" customFormat="1" x14ac:dyDescent="0.25">
      <c r="F187" s="49">
        <v>182</v>
      </c>
      <c r="G187" s="42">
        <f t="shared" si="32"/>
        <v>35.166666666666671</v>
      </c>
      <c r="H187" s="43">
        <f t="shared" si="28"/>
        <v>7.9199999999999995E-4</v>
      </c>
      <c r="I187" s="44">
        <f t="shared" si="29"/>
        <v>6.6000000000001875E-5</v>
      </c>
      <c r="J187" s="44">
        <f t="shared" si="33"/>
        <v>0.98930725626802429</v>
      </c>
      <c r="K187" s="45">
        <f t="shared" si="23"/>
        <v>0.63870761191302794</v>
      </c>
      <c r="L187" s="46">
        <f t="shared" si="24"/>
        <v>520</v>
      </c>
      <c r="M187" s="46">
        <f t="shared" si="25"/>
        <v>520</v>
      </c>
      <c r="N187" s="46">
        <f t="shared" si="30"/>
        <v>624</v>
      </c>
      <c r="O187" s="47">
        <f t="shared" si="31"/>
        <v>57.2</v>
      </c>
      <c r="P187" s="48">
        <f t="shared" si="26"/>
        <v>0</v>
      </c>
      <c r="Q187" s="50">
        <f t="shared" si="27"/>
        <v>0</v>
      </c>
      <c r="AA187" s="132">
        <v>2330</v>
      </c>
      <c r="AB187" s="133">
        <v>0.22345989895065277</v>
      </c>
    </row>
    <row r="188" spans="6:28" s="5" customFormat="1" x14ac:dyDescent="0.25">
      <c r="F188" s="49">
        <v>183</v>
      </c>
      <c r="G188" s="42">
        <f t="shared" si="32"/>
        <v>35.250000000000007</v>
      </c>
      <c r="H188" s="43">
        <f t="shared" si="28"/>
        <v>7.9199999999999995E-4</v>
      </c>
      <c r="I188" s="44">
        <f t="shared" si="29"/>
        <v>6.6000000000001875E-5</v>
      </c>
      <c r="J188" s="44">
        <f t="shared" si="33"/>
        <v>0.98924196198911063</v>
      </c>
      <c r="K188" s="45">
        <f t="shared" si="23"/>
        <v>0.63713626200919604</v>
      </c>
      <c r="L188" s="46">
        <f t="shared" si="24"/>
        <v>520</v>
      </c>
      <c r="M188" s="46">
        <f t="shared" si="25"/>
        <v>520</v>
      </c>
      <c r="N188" s="46">
        <f t="shared" si="30"/>
        <v>624</v>
      </c>
      <c r="O188" s="47">
        <f t="shared" si="31"/>
        <v>57.2</v>
      </c>
      <c r="P188" s="48">
        <f t="shared" si="26"/>
        <v>0</v>
      </c>
      <c r="Q188" s="50">
        <f t="shared" si="27"/>
        <v>0</v>
      </c>
      <c r="AA188" s="132">
        <v>2340</v>
      </c>
      <c r="AB188" s="133">
        <v>0.22353938237246107</v>
      </c>
    </row>
    <row r="189" spans="6:28" s="5" customFormat="1" x14ac:dyDescent="0.25">
      <c r="F189" s="49">
        <v>184</v>
      </c>
      <c r="G189" s="42">
        <f t="shared" si="32"/>
        <v>35.333333333333343</v>
      </c>
      <c r="H189" s="43">
        <f t="shared" si="28"/>
        <v>7.9199999999999995E-4</v>
      </c>
      <c r="I189" s="44">
        <f t="shared" si="29"/>
        <v>6.6000000000001875E-5</v>
      </c>
      <c r="J189" s="44">
        <f t="shared" si="33"/>
        <v>0.98917667201961934</v>
      </c>
      <c r="K189" s="45">
        <f t="shared" si="23"/>
        <v>0.63556877794393318</v>
      </c>
      <c r="L189" s="46">
        <f t="shared" si="24"/>
        <v>520</v>
      </c>
      <c r="M189" s="46">
        <f t="shared" si="25"/>
        <v>520</v>
      </c>
      <c r="N189" s="46">
        <f t="shared" si="30"/>
        <v>624</v>
      </c>
      <c r="O189" s="47">
        <f t="shared" si="31"/>
        <v>57.2</v>
      </c>
      <c r="P189" s="48">
        <f t="shared" si="26"/>
        <v>0</v>
      </c>
      <c r="Q189" s="50">
        <f t="shared" si="27"/>
        <v>0</v>
      </c>
      <c r="AA189" s="132">
        <v>2350</v>
      </c>
      <c r="AB189" s="133">
        <v>0.22361824518313064</v>
      </c>
    </row>
    <row r="190" spans="6:28" s="5" customFormat="1" x14ac:dyDescent="0.25">
      <c r="F190" s="49">
        <v>185</v>
      </c>
      <c r="G190" s="42">
        <f t="shared" si="32"/>
        <v>35.416666666666679</v>
      </c>
      <c r="H190" s="43">
        <f t="shared" si="28"/>
        <v>7.9199999999999995E-4</v>
      </c>
      <c r="I190" s="44">
        <f t="shared" si="29"/>
        <v>6.6000000000001875E-5</v>
      </c>
      <c r="J190" s="44">
        <f t="shared" si="33"/>
        <v>0.98911138635926599</v>
      </c>
      <c r="K190" s="45">
        <f t="shared" si="23"/>
        <v>0.63400515020649406</v>
      </c>
      <c r="L190" s="46">
        <f t="shared" si="24"/>
        <v>520</v>
      </c>
      <c r="M190" s="46">
        <f t="shared" si="25"/>
        <v>520</v>
      </c>
      <c r="N190" s="46">
        <f t="shared" si="30"/>
        <v>624</v>
      </c>
      <c r="O190" s="47">
        <f t="shared" si="31"/>
        <v>57.2</v>
      </c>
      <c r="P190" s="48">
        <f t="shared" si="26"/>
        <v>0</v>
      </c>
      <c r="Q190" s="50">
        <f t="shared" si="27"/>
        <v>0</v>
      </c>
      <c r="AA190" s="132">
        <v>2360</v>
      </c>
      <c r="AB190" s="133">
        <v>0.22369649462304708</v>
      </c>
    </row>
    <row r="191" spans="6:28" s="5" customFormat="1" x14ac:dyDescent="0.25">
      <c r="F191" s="49">
        <v>186</v>
      </c>
      <c r="G191" s="42">
        <f t="shared" si="32"/>
        <v>35.500000000000014</v>
      </c>
      <c r="H191" s="43">
        <f t="shared" si="28"/>
        <v>7.9199999999999995E-4</v>
      </c>
      <c r="I191" s="44">
        <f t="shared" si="29"/>
        <v>6.6000000000001875E-5</v>
      </c>
      <c r="J191" s="44">
        <f t="shared" si="33"/>
        <v>0.98904610500776624</v>
      </c>
      <c r="K191" s="45">
        <f t="shared" si="23"/>
        <v>0.63244536930953243</v>
      </c>
      <c r="L191" s="46">
        <f t="shared" si="24"/>
        <v>520</v>
      </c>
      <c r="M191" s="46">
        <f t="shared" si="25"/>
        <v>520</v>
      </c>
      <c r="N191" s="46">
        <f t="shared" si="30"/>
        <v>624</v>
      </c>
      <c r="O191" s="47">
        <f t="shared" si="31"/>
        <v>57.2</v>
      </c>
      <c r="P191" s="48">
        <f t="shared" si="26"/>
        <v>0</v>
      </c>
      <c r="Q191" s="50">
        <f t="shared" si="27"/>
        <v>0</v>
      </c>
      <c r="AA191" s="132">
        <v>2370</v>
      </c>
      <c r="AB191" s="133">
        <v>0.22377413782040345</v>
      </c>
    </row>
    <row r="192" spans="6:28" s="5" customFormat="1" x14ac:dyDescent="0.25">
      <c r="F192" s="49">
        <v>187</v>
      </c>
      <c r="G192" s="42">
        <f t="shared" si="32"/>
        <v>35.58333333333335</v>
      </c>
      <c r="H192" s="43">
        <f t="shared" si="28"/>
        <v>7.9199999999999995E-4</v>
      </c>
      <c r="I192" s="44">
        <f t="shared" si="29"/>
        <v>6.6000000000001875E-5</v>
      </c>
      <c r="J192" s="44">
        <f t="shared" si="33"/>
        <v>0.98898082796483566</v>
      </c>
      <c r="K192" s="45">
        <f t="shared" si="23"/>
        <v>0.63088942578904306</v>
      </c>
      <c r="L192" s="46">
        <f t="shared" si="24"/>
        <v>520</v>
      </c>
      <c r="M192" s="46">
        <f t="shared" si="25"/>
        <v>520</v>
      </c>
      <c r="N192" s="46">
        <f t="shared" si="30"/>
        <v>624</v>
      </c>
      <c r="O192" s="47">
        <f t="shared" si="31"/>
        <v>57.2</v>
      </c>
      <c r="P192" s="48">
        <f t="shared" si="26"/>
        <v>0</v>
      </c>
      <c r="Q192" s="50">
        <f t="shared" si="27"/>
        <v>0</v>
      </c>
      <c r="AA192" s="132">
        <v>2380</v>
      </c>
      <c r="AB192" s="133">
        <v>0.22385118179336932</v>
      </c>
    </row>
    <row r="193" spans="6:28" s="5" customFormat="1" x14ac:dyDescent="0.25">
      <c r="F193" s="49">
        <v>188</v>
      </c>
      <c r="G193" s="42">
        <f t="shared" si="32"/>
        <v>35.666666666666686</v>
      </c>
      <c r="H193" s="43">
        <f t="shared" si="28"/>
        <v>7.9199999999999995E-4</v>
      </c>
      <c r="I193" s="44">
        <f t="shared" si="29"/>
        <v>6.6000000000001875E-5</v>
      </c>
      <c r="J193" s="44">
        <f t="shared" si="33"/>
        <v>0.98891555523018992</v>
      </c>
      <c r="K193" s="45">
        <f t="shared" si="23"/>
        <v>0.62933731020430328</v>
      </c>
      <c r="L193" s="46">
        <f t="shared" si="24"/>
        <v>520</v>
      </c>
      <c r="M193" s="46">
        <f t="shared" si="25"/>
        <v>520</v>
      </c>
      <c r="N193" s="46">
        <f t="shared" si="30"/>
        <v>624</v>
      </c>
      <c r="O193" s="47">
        <f t="shared" si="31"/>
        <v>57.2</v>
      </c>
      <c r="P193" s="48">
        <f t="shared" si="26"/>
        <v>0</v>
      </c>
      <c r="Q193" s="50">
        <f t="shared" si="27"/>
        <v>0</v>
      </c>
      <c r="AA193" s="132">
        <v>2390</v>
      </c>
      <c r="AB193" s="133">
        <v>0.22392763345219885</v>
      </c>
    </row>
    <row r="194" spans="6:28" s="5" customFormat="1" x14ac:dyDescent="0.25">
      <c r="F194" s="49">
        <v>189</v>
      </c>
      <c r="G194" s="42">
        <f t="shared" si="32"/>
        <v>35.750000000000021</v>
      </c>
      <c r="H194" s="43">
        <f t="shared" si="28"/>
        <v>7.9199999999999995E-4</v>
      </c>
      <c r="I194" s="44">
        <f t="shared" si="29"/>
        <v>6.6000000000001875E-5</v>
      </c>
      <c r="J194" s="44">
        <f t="shared" si="33"/>
        <v>0.9888502868035447</v>
      </c>
      <c r="K194" s="45">
        <f t="shared" si="23"/>
        <v>0.6277890131378171</v>
      </c>
      <c r="L194" s="46">
        <f t="shared" si="24"/>
        <v>520</v>
      </c>
      <c r="M194" s="46">
        <f t="shared" si="25"/>
        <v>520</v>
      </c>
      <c r="N194" s="46">
        <f t="shared" si="30"/>
        <v>624</v>
      </c>
      <c r="O194" s="47">
        <f t="shared" si="31"/>
        <v>57.2</v>
      </c>
      <c r="P194" s="48">
        <f t="shared" si="26"/>
        <v>0</v>
      </c>
      <c r="Q194" s="50">
        <f t="shared" si="27"/>
        <v>0</v>
      </c>
      <c r="AA194" s="132">
        <v>2400</v>
      </c>
      <c r="AB194" s="133">
        <v>0.22400349960130458</v>
      </c>
    </row>
    <row r="195" spans="6:28" s="5" customFormat="1" x14ac:dyDescent="0.25">
      <c r="F195" s="49">
        <v>190</v>
      </c>
      <c r="G195" s="42">
        <f t="shared" si="32"/>
        <v>35.833333333333357</v>
      </c>
      <c r="H195" s="43">
        <f t="shared" si="28"/>
        <v>7.9199999999999995E-4</v>
      </c>
      <c r="I195" s="44">
        <f t="shared" si="29"/>
        <v>6.6000000000001875E-5</v>
      </c>
      <c r="J195" s="44">
        <f t="shared" si="33"/>
        <v>0.98878502268461566</v>
      </c>
      <c r="K195" s="45">
        <f t="shared" si="23"/>
        <v>0.62624452519525742</v>
      </c>
      <c r="L195" s="46">
        <f t="shared" si="24"/>
        <v>520</v>
      </c>
      <c r="M195" s="46">
        <f t="shared" si="25"/>
        <v>520</v>
      </c>
      <c r="N195" s="46">
        <f t="shared" si="30"/>
        <v>624</v>
      </c>
      <c r="O195" s="47">
        <f t="shared" si="31"/>
        <v>57.2</v>
      </c>
      <c r="P195" s="48">
        <f t="shared" si="26"/>
        <v>0</v>
      </c>
      <c r="Q195" s="50">
        <f t="shared" si="27"/>
        <v>0</v>
      </c>
      <c r="AA195" s="132">
        <v>2410</v>
      </c>
      <c r="AB195" s="133">
        <v>0.2240787869412719</v>
      </c>
    </row>
    <row r="196" spans="6:28" s="5" customFormat="1" x14ac:dyDescent="0.25">
      <c r="F196" s="49">
        <v>191</v>
      </c>
      <c r="G196" s="42">
        <f t="shared" si="32"/>
        <v>35.916666666666693</v>
      </c>
      <c r="H196" s="43">
        <f t="shared" si="28"/>
        <v>7.9199999999999995E-4</v>
      </c>
      <c r="I196" s="44">
        <f t="shared" si="29"/>
        <v>6.5999999999979365E-5</v>
      </c>
      <c r="J196" s="44">
        <f t="shared" si="33"/>
        <v>0.98871976287311847</v>
      </c>
      <c r="K196" s="45">
        <f t="shared" si="23"/>
        <v>0.62470383700540888</v>
      </c>
      <c r="L196" s="46">
        <f t="shared" si="24"/>
        <v>520</v>
      </c>
      <c r="M196" s="46">
        <f t="shared" si="25"/>
        <v>520</v>
      </c>
      <c r="N196" s="46">
        <f t="shared" si="30"/>
        <v>624</v>
      </c>
      <c r="O196" s="47">
        <f t="shared" si="31"/>
        <v>57.2</v>
      </c>
      <c r="P196" s="48">
        <f t="shared" si="26"/>
        <v>0</v>
      </c>
      <c r="Q196" s="50">
        <f t="shared" si="27"/>
        <v>0</v>
      </c>
      <c r="AA196" s="132">
        <v>2420</v>
      </c>
      <c r="AB196" s="133">
        <v>0.22415350207083096</v>
      </c>
    </row>
    <row r="197" spans="6:28" s="5" customFormat="1" x14ac:dyDescent="0.25">
      <c r="F197" s="49">
        <v>192</v>
      </c>
      <c r="G197" s="42">
        <v>36</v>
      </c>
      <c r="H197" s="43">
        <f t="shared" si="28"/>
        <v>7.94E-4</v>
      </c>
      <c r="I197" s="44">
        <f t="shared" si="29"/>
        <v>6.6166666666668542E-5</v>
      </c>
      <c r="J197" s="44">
        <f t="shared" si="33"/>
        <v>0.98865450736876881</v>
      </c>
      <c r="K197" s="45">
        <f t="shared" ref="K197:K260" si="34">1/(1+$H$1)^F197</f>
        <v>0.62316693922011157</v>
      </c>
      <c r="L197" s="46">
        <f t="shared" ref="L197:L260" si="35">IF(F197+1&lt;=$W$16,$U$5,IF(G197&lt;$L$2,$P$1,0))</f>
        <v>520</v>
      </c>
      <c r="M197" s="46">
        <f t="shared" ref="M197:M260" si="36">IF(L197&lt;$U$9,L197,$U$9)</f>
        <v>520</v>
      </c>
      <c r="N197" s="46">
        <f t="shared" si="30"/>
        <v>624</v>
      </c>
      <c r="O197" s="47">
        <f t="shared" si="31"/>
        <v>57.2</v>
      </c>
      <c r="P197" s="48">
        <f t="shared" ref="P197:P260" si="37">IF(M197&gt;0,0,SUMIF($M$5:$M$1145,"&gt;510")/COUNTIF($M$5:$M$1145,"&gt;510")*$P$2)</f>
        <v>0</v>
      </c>
      <c r="Q197" s="50">
        <f t="shared" ref="Q197:Q260" si="38">IF(AND(G197&gt;=65,P197&lt;=900),0,IF((P197-MIN($W$11*P197,$X$12))&lt;$U$6,0,IF((P197-MIN($W$11*P197,$X$12))&lt;$U$7,(P197-MIN($W$11*P197,$X$12))*$W$6-$X$6,IF((P197-MIN($W$11*P197,$X$12))&lt;$U$8,(P197-MIN($W$11*P197,$X$12))*$W$7-$X$7,IF((P197-MIN($W$11*P197,$X$12))&lt;$U$10,(P197-MIN($W$11*P197,$X$12))*$W$8-$X$8,(P197-MIN($W$11*P197,$X$12))*$W$10-$X$10)))))</f>
        <v>0</v>
      </c>
      <c r="AA197" s="132">
        <v>2430</v>
      </c>
      <c r="AB197" s="133">
        <v>0.22422765148878726</v>
      </c>
    </row>
    <row r="198" spans="6:28" s="5" customFormat="1" x14ac:dyDescent="0.25">
      <c r="F198" s="49">
        <v>193</v>
      </c>
      <c r="G198" s="42">
        <f t="shared" si="32"/>
        <v>36.083333333333336</v>
      </c>
      <c r="H198" s="43">
        <f t="shared" ref="H198:H261" si="39">VLOOKUP(G198,$A$5:$B$100,2)</f>
        <v>7.94E-4</v>
      </c>
      <c r="I198" s="44">
        <f t="shared" ref="I198:I261" si="40">H198*(G199-G198)</f>
        <v>6.6166666666668542E-5</v>
      </c>
      <c r="J198" s="44">
        <f t="shared" si="33"/>
        <v>0.98858909139553119</v>
      </c>
      <c r="K198" s="45">
        <f t="shared" si="34"/>
        <v>0.62163382251420318</v>
      </c>
      <c r="L198" s="46">
        <f t="shared" si="35"/>
        <v>520</v>
      </c>
      <c r="M198" s="46">
        <f t="shared" si="36"/>
        <v>520</v>
      </c>
      <c r="N198" s="46">
        <f t="shared" ref="N198:N261" si="41">L198*(1+20%)</f>
        <v>624</v>
      </c>
      <c r="O198" s="47">
        <f t="shared" ref="O198:O261" si="42">M198*11%</f>
        <v>57.2</v>
      </c>
      <c r="P198" s="48">
        <f t="shared" si="37"/>
        <v>0</v>
      </c>
      <c r="Q198" s="50">
        <f t="shared" si="38"/>
        <v>0</v>
      </c>
      <c r="AA198" s="132">
        <v>2440</v>
      </c>
      <c r="AB198" s="133">
        <v>0.22430124159590606</v>
      </c>
    </row>
    <row r="199" spans="6:28" s="5" customFormat="1" x14ac:dyDescent="0.25">
      <c r="F199" s="49">
        <v>194</v>
      </c>
      <c r="G199" s="42">
        <f t="shared" ref="G199:G262" si="43">G198+1/12</f>
        <v>36.166666666666671</v>
      </c>
      <c r="H199" s="43">
        <f t="shared" si="39"/>
        <v>7.94E-4</v>
      </c>
      <c r="I199" s="44">
        <f t="shared" si="40"/>
        <v>6.6166666666668542E-5</v>
      </c>
      <c r="J199" s="44">
        <f t="shared" si="33"/>
        <v>0.98852367975065047</v>
      </c>
      <c r="K199" s="45">
        <f t="shared" si="34"/>
        <v>0.62010447758546405</v>
      </c>
      <c r="L199" s="46">
        <f t="shared" si="35"/>
        <v>520</v>
      </c>
      <c r="M199" s="46">
        <f t="shared" si="36"/>
        <v>520</v>
      </c>
      <c r="N199" s="46">
        <f t="shared" si="41"/>
        <v>624</v>
      </c>
      <c r="O199" s="47">
        <f t="shared" si="42"/>
        <v>57.2</v>
      </c>
      <c r="P199" s="48">
        <f t="shared" si="37"/>
        <v>0</v>
      </c>
      <c r="Q199" s="50">
        <f t="shared" si="38"/>
        <v>0</v>
      </c>
      <c r="AA199" s="132">
        <v>2450</v>
      </c>
      <c r="AB199" s="133">
        <v>0.22437427869675239</v>
      </c>
    </row>
    <row r="200" spans="6:28" s="5" customFormat="1" x14ac:dyDescent="0.25">
      <c r="F200" s="49">
        <v>195</v>
      </c>
      <c r="G200" s="42">
        <f t="shared" si="43"/>
        <v>36.250000000000007</v>
      </c>
      <c r="H200" s="43">
        <f t="shared" si="39"/>
        <v>7.94E-4</v>
      </c>
      <c r="I200" s="44">
        <f t="shared" si="40"/>
        <v>6.6166666666668542E-5</v>
      </c>
      <c r="J200" s="44">
        <f t="shared" ref="J200:J263" si="44">(1-I199)*J199</f>
        <v>0.98845827243384032</v>
      </c>
      <c r="K200" s="45">
        <f t="shared" si="34"/>
        <v>0.61857889515455933</v>
      </c>
      <c r="L200" s="46">
        <f t="shared" si="35"/>
        <v>520</v>
      </c>
      <c r="M200" s="46">
        <f t="shared" si="36"/>
        <v>520</v>
      </c>
      <c r="N200" s="46">
        <f t="shared" si="41"/>
        <v>624</v>
      </c>
      <c r="O200" s="47">
        <f t="shared" si="42"/>
        <v>57.2</v>
      </c>
      <c r="P200" s="48">
        <f t="shared" si="37"/>
        <v>0</v>
      </c>
      <c r="Q200" s="50">
        <f t="shared" si="38"/>
        <v>0</v>
      </c>
      <c r="AA200" s="132">
        <v>2460</v>
      </c>
      <c r="AB200" s="133">
        <v>0.22444676900149024</v>
      </c>
    </row>
    <row r="201" spans="6:28" s="5" customFormat="1" x14ac:dyDescent="0.25">
      <c r="F201" s="49">
        <v>196</v>
      </c>
      <c r="G201" s="42">
        <f t="shared" si="43"/>
        <v>36.333333333333343</v>
      </c>
      <c r="H201" s="43">
        <f t="shared" si="39"/>
        <v>7.94E-4</v>
      </c>
      <c r="I201" s="44">
        <f t="shared" si="40"/>
        <v>6.6166666666668542E-5</v>
      </c>
      <c r="J201" s="44">
        <f t="shared" si="44"/>
        <v>0.9883928694448143</v>
      </c>
      <c r="K201" s="45">
        <f t="shared" si="34"/>
        <v>0.61705706596498355</v>
      </c>
      <c r="L201" s="46">
        <f t="shared" si="35"/>
        <v>520</v>
      </c>
      <c r="M201" s="46">
        <f t="shared" si="36"/>
        <v>520</v>
      </c>
      <c r="N201" s="46">
        <f t="shared" si="41"/>
        <v>624</v>
      </c>
      <c r="O201" s="47">
        <f t="shared" si="42"/>
        <v>57.2</v>
      </c>
      <c r="P201" s="48">
        <f t="shared" si="37"/>
        <v>0</v>
      </c>
      <c r="Q201" s="50">
        <f t="shared" si="38"/>
        <v>0</v>
      </c>
      <c r="AA201" s="132">
        <v>2470</v>
      </c>
      <c r="AB201" s="133">
        <v>0.22451871862764861</v>
      </c>
    </row>
    <row r="202" spans="6:28" s="5" customFormat="1" x14ac:dyDescent="0.25">
      <c r="F202" s="49">
        <v>197</v>
      </c>
      <c r="G202" s="42">
        <f t="shared" si="43"/>
        <v>36.416666666666679</v>
      </c>
      <c r="H202" s="43">
        <f t="shared" si="39"/>
        <v>7.94E-4</v>
      </c>
      <c r="I202" s="44">
        <f t="shared" si="40"/>
        <v>6.6166666666668542E-5</v>
      </c>
      <c r="J202" s="44">
        <f t="shared" si="44"/>
        <v>0.98832747078328598</v>
      </c>
      <c r="K202" s="45">
        <f t="shared" si="34"/>
        <v>0.61553898078300384</v>
      </c>
      <c r="L202" s="46">
        <f t="shared" si="35"/>
        <v>520</v>
      </c>
      <c r="M202" s="46">
        <f t="shared" si="36"/>
        <v>520</v>
      </c>
      <c r="N202" s="46">
        <f t="shared" si="41"/>
        <v>624</v>
      </c>
      <c r="O202" s="47">
        <f t="shared" si="42"/>
        <v>57.2</v>
      </c>
      <c r="P202" s="48">
        <f t="shared" si="37"/>
        <v>0</v>
      </c>
      <c r="Q202" s="50">
        <f t="shared" si="38"/>
        <v>0</v>
      </c>
      <c r="AA202" s="132">
        <v>2480</v>
      </c>
      <c r="AB202" s="133">
        <v>0.22459013360183694</v>
      </c>
    </row>
    <row r="203" spans="6:28" s="5" customFormat="1" x14ac:dyDescent="0.25">
      <c r="F203" s="49">
        <v>198</v>
      </c>
      <c r="G203" s="42">
        <f t="shared" si="43"/>
        <v>36.500000000000014</v>
      </c>
      <c r="H203" s="43">
        <f t="shared" si="39"/>
        <v>7.94E-4</v>
      </c>
      <c r="I203" s="44">
        <f t="shared" si="40"/>
        <v>6.6166666666668542E-5</v>
      </c>
      <c r="J203" s="44">
        <f t="shared" si="44"/>
        <v>0.98826207644896913</v>
      </c>
      <c r="K203" s="45">
        <f t="shared" si="34"/>
        <v>0.61402463039760435</v>
      </c>
      <c r="L203" s="46">
        <f t="shared" si="35"/>
        <v>520</v>
      </c>
      <c r="M203" s="46">
        <f t="shared" si="36"/>
        <v>520</v>
      </c>
      <c r="N203" s="46">
        <f t="shared" si="41"/>
        <v>624</v>
      </c>
      <c r="O203" s="47">
        <f t="shared" si="42"/>
        <v>57.2</v>
      </c>
      <c r="P203" s="48">
        <f t="shared" si="37"/>
        <v>0</v>
      </c>
      <c r="Q203" s="50">
        <f t="shared" si="38"/>
        <v>0</v>
      </c>
      <c r="AA203" s="132">
        <v>2490</v>
      </c>
      <c r="AB203" s="133">
        <v>0.2246610198614292</v>
      </c>
    </row>
    <row r="204" spans="6:28" s="5" customFormat="1" x14ac:dyDescent="0.25">
      <c r="F204" s="49">
        <v>199</v>
      </c>
      <c r="G204" s="42">
        <f t="shared" si="43"/>
        <v>36.58333333333335</v>
      </c>
      <c r="H204" s="43">
        <f t="shared" si="39"/>
        <v>7.94E-4</v>
      </c>
      <c r="I204" s="44">
        <f t="shared" si="40"/>
        <v>6.6166666666668542E-5</v>
      </c>
      <c r="J204" s="44">
        <f t="shared" si="44"/>
        <v>0.98819668644157743</v>
      </c>
      <c r="K204" s="45">
        <f t="shared" si="34"/>
        <v>0.6125140056204299</v>
      </c>
      <c r="L204" s="46">
        <f t="shared" si="35"/>
        <v>520</v>
      </c>
      <c r="M204" s="46">
        <f t="shared" si="36"/>
        <v>520</v>
      </c>
      <c r="N204" s="46">
        <f t="shared" si="41"/>
        <v>624</v>
      </c>
      <c r="O204" s="47">
        <f t="shared" si="42"/>
        <v>57.2</v>
      </c>
      <c r="P204" s="48">
        <f t="shared" si="37"/>
        <v>0</v>
      </c>
      <c r="Q204" s="50">
        <f t="shared" si="38"/>
        <v>0</v>
      </c>
      <c r="AA204" s="132">
        <v>2500</v>
      </c>
      <c r="AB204" s="133">
        <v>0.22473138325621084</v>
      </c>
    </row>
    <row r="205" spans="6:28" s="5" customFormat="1" x14ac:dyDescent="0.25">
      <c r="F205" s="49">
        <v>200</v>
      </c>
      <c r="G205" s="42">
        <f t="shared" si="43"/>
        <v>36.666666666666686</v>
      </c>
      <c r="H205" s="43">
        <f t="shared" si="39"/>
        <v>7.94E-4</v>
      </c>
      <c r="I205" s="44">
        <f t="shared" si="40"/>
        <v>6.6166666666668542E-5</v>
      </c>
      <c r="J205" s="44">
        <f t="shared" si="44"/>
        <v>0.98813130076082456</v>
      </c>
      <c r="K205" s="45">
        <f t="shared" si="34"/>
        <v>0.61100709728573122</v>
      </c>
      <c r="L205" s="46">
        <f t="shared" si="35"/>
        <v>520</v>
      </c>
      <c r="M205" s="46">
        <f t="shared" si="36"/>
        <v>520</v>
      </c>
      <c r="N205" s="46">
        <f t="shared" si="41"/>
        <v>624</v>
      </c>
      <c r="O205" s="47">
        <f t="shared" si="42"/>
        <v>57.2</v>
      </c>
      <c r="P205" s="48">
        <f t="shared" si="37"/>
        <v>0</v>
      </c>
      <c r="Q205" s="50">
        <f t="shared" si="38"/>
        <v>0</v>
      </c>
      <c r="AA205" s="132">
        <v>2510</v>
      </c>
      <c r="AB205" s="133">
        <v>0.2248012295499858</v>
      </c>
    </row>
    <row r="206" spans="6:28" s="5" customFormat="1" x14ac:dyDescent="0.25">
      <c r="F206" s="49">
        <v>201</v>
      </c>
      <c r="G206" s="42">
        <f t="shared" si="43"/>
        <v>36.750000000000021</v>
      </c>
      <c r="H206" s="43">
        <f t="shared" si="39"/>
        <v>7.94E-4</v>
      </c>
      <c r="I206" s="44">
        <f t="shared" si="40"/>
        <v>6.6166666666668542E-5</v>
      </c>
      <c r="J206" s="44">
        <f t="shared" si="44"/>
        <v>0.98806591940642419</v>
      </c>
      <c r="K206" s="45">
        <f t="shared" si="34"/>
        <v>0.60950389625030765</v>
      </c>
      <c r="L206" s="46">
        <f t="shared" si="35"/>
        <v>520</v>
      </c>
      <c r="M206" s="46">
        <f t="shared" si="36"/>
        <v>520</v>
      </c>
      <c r="N206" s="46">
        <f t="shared" si="41"/>
        <v>624</v>
      </c>
      <c r="O206" s="47">
        <f t="shared" si="42"/>
        <v>57.2</v>
      </c>
      <c r="P206" s="48">
        <f t="shared" si="37"/>
        <v>0</v>
      </c>
      <c r="Q206" s="50">
        <f t="shared" si="38"/>
        <v>0</v>
      </c>
      <c r="AA206" s="132">
        <v>2520</v>
      </c>
      <c r="AB206" s="133">
        <v>0.22487056442215422</v>
      </c>
    </row>
    <row r="207" spans="6:28" s="5" customFormat="1" x14ac:dyDescent="0.25">
      <c r="F207" s="49">
        <v>202</v>
      </c>
      <c r="G207" s="42">
        <f t="shared" si="43"/>
        <v>36.833333333333357</v>
      </c>
      <c r="H207" s="43">
        <f t="shared" si="39"/>
        <v>7.94E-4</v>
      </c>
      <c r="I207" s="44">
        <f t="shared" si="40"/>
        <v>6.6166666666668542E-5</v>
      </c>
      <c r="J207" s="44">
        <f t="shared" si="44"/>
        <v>0.9880005423780901</v>
      </c>
      <c r="K207" s="45">
        <f t="shared" si="34"/>
        <v>0.60800439339345369</v>
      </c>
      <c r="L207" s="46">
        <f t="shared" si="35"/>
        <v>520</v>
      </c>
      <c r="M207" s="46">
        <f t="shared" si="36"/>
        <v>520</v>
      </c>
      <c r="N207" s="46">
        <f t="shared" si="41"/>
        <v>624</v>
      </c>
      <c r="O207" s="47">
        <f t="shared" si="42"/>
        <v>57.2</v>
      </c>
      <c r="P207" s="48">
        <f t="shared" si="37"/>
        <v>0</v>
      </c>
      <c r="Q207" s="50">
        <f t="shared" si="38"/>
        <v>0</v>
      </c>
      <c r="AA207" s="132">
        <v>2530</v>
      </c>
      <c r="AB207" s="133">
        <v>0.22493939346924721</v>
      </c>
    </row>
    <row r="208" spans="6:28" s="5" customFormat="1" x14ac:dyDescent="0.25">
      <c r="F208" s="49">
        <v>203</v>
      </c>
      <c r="G208" s="42">
        <f t="shared" si="43"/>
        <v>36.916666666666693</v>
      </c>
      <c r="H208" s="43">
        <f t="shared" si="39"/>
        <v>7.94E-4</v>
      </c>
      <c r="I208" s="44">
        <f t="shared" si="40"/>
        <v>6.6166666666645977E-5</v>
      </c>
      <c r="J208" s="44">
        <f t="shared" si="44"/>
        <v>0.98793516967553607</v>
      </c>
      <c r="K208" s="45">
        <f t="shared" si="34"/>
        <v>0.60650857961690174</v>
      </c>
      <c r="L208" s="46">
        <f t="shared" si="35"/>
        <v>520</v>
      </c>
      <c r="M208" s="46">
        <f t="shared" si="36"/>
        <v>520</v>
      </c>
      <c r="N208" s="46">
        <f t="shared" si="41"/>
        <v>624</v>
      </c>
      <c r="O208" s="47">
        <f t="shared" si="42"/>
        <v>57.2</v>
      </c>
      <c r="P208" s="48">
        <f t="shared" si="37"/>
        <v>0</v>
      </c>
      <c r="Q208" s="50">
        <f t="shared" si="38"/>
        <v>0</v>
      </c>
      <c r="AA208" s="132">
        <v>2540</v>
      </c>
      <c r="AB208" s="133">
        <v>0.22500772220643461</v>
      </c>
    </row>
    <row r="209" spans="6:28" s="5" customFormat="1" x14ac:dyDescent="0.25">
      <c r="F209" s="49">
        <v>204</v>
      </c>
      <c r="G209" s="42">
        <v>37</v>
      </c>
      <c r="H209" s="43">
        <f t="shared" si="39"/>
        <v>8.2299999999999995E-4</v>
      </c>
      <c r="I209" s="44">
        <f t="shared" si="40"/>
        <v>6.8583333333335276E-5</v>
      </c>
      <c r="J209" s="44">
        <f t="shared" si="44"/>
        <v>0.98786980129847579</v>
      </c>
      <c r="K209" s="45">
        <f t="shared" si="34"/>
        <v>0.60501644584476821</v>
      </c>
      <c r="L209" s="46">
        <f t="shared" si="35"/>
        <v>520</v>
      </c>
      <c r="M209" s="46">
        <f t="shared" si="36"/>
        <v>520</v>
      </c>
      <c r="N209" s="46">
        <f t="shared" si="41"/>
        <v>624</v>
      </c>
      <c r="O209" s="47">
        <f t="shared" si="42"/>
        <v>57.2</v>
      </c>
      <c r="P209" s="48">
        <f t="shared" si="37"/>
        <v>0</v>
      </c>
      <c r="Q209" s="50">
        <f t="shared" si="38"/>
        <v>0</v>
      </c>
      <c r="AA209" s="132">
        <v>2550</v>
      </c>
      <c r="AB209" s="133">
        <v>0.22507555606899973</v>
      </c>
    </row>
    <row r="210" spans="6:28" s="5" customFormat="1" x14ac:dyDescent="0.25">
      <c r="F210" s="49">
        <v>205</v>
      </c>
      <c r="G210" s="42">
        <f t="shared" si="43"/>
        <v>37.083333333333336</v>
      </c>
      <c r="H210" s="43">
        <f t="shared" si="39"/>
        <v>8.2299999999999995E-4</v>
      </c>
      <c r="I210" s="44">
        <f t="shared" si="40"/>
        <v>6.8583333333335276E-5</v>
      </c>
      <c r="J210" s="44">
        <f t="shared" si="44"/>
        <v>0.98780204989460341</v>
      </c>
      <c r="K210" s="45">
        <f t="shared" si="34"/>
        <v>0.60352798302349797</v>
      </c>
      <c r="L210" s="46">
        <f t="shared" si="35"/>
        <v>520</v>
      </c>
      <c r="M210" s="46">
        <f t="shared" si="36"/>
        <v>520</v>
      </c>
      <c r="N210" s="46">
        <f t="shared" si="41"/>
        <v>624</v>
      </c>
      <c r="O210" s="47">
        <f t="shared" si="42"/>
        <v>57.2</v>
      </c>
      <c r="P210" s="48">
        <f t="shared" si="37"/>
        <v>0</v>
      </c>
      <c r="Q210" s="50">
        <f t="shared" si="38"/>
        <v>0</v>
      </c>
      <c r="AA210" s="132">
        <v>2560</v>
      </c>
      <c r="AB210" s="133">
        <v>0.22514290041377968</v>
      </c>
    </row>
    <row r="211" spans="6:28" s="5" customFormat="1" x14ac:dyDescent="0.25">
      <c r="F211" s="49">
        <v>206</v>
      </c>
      <c r="G211" s="42">
        <f t="shared" si="43"/>
        <v>37.166666666666671</v>
      </c>
      <c r="H211" s="43">
        <f t="shared" si="39"/>
        <v>8.2299999999999995E-4</v>
      </c>
      <c r="I211" s="44">
        <f t="shared" si="40"/>
        <v>6.8583333333335276E-5</v>
      </c>
      <c r="J211" s="44">
        <f t="shared" si="44"/>
        <v>0.98773430313734811</v>
      </c>
      <c r="K211" s="45">
        <f t="shared" si="34"/>
        <v>0.60204318212180952</v>
      </c>
      <c r="L211" s="46">
        <f t="shared" si="35"/>
        <v>520</v>
      </c>
      <c r="M211" s="46">
        <f t="shared" si="36"/>
        <v>520</v>
      </c>
      <c r="N211" s="46">
        <f t="shared" si="41"/>
        <v>624</v>
      </c>
      <c r="O211" s="47">
        <f t="shared" si="42"/>
        <v>57.2</v>
      </c>
      <c r="P211" s="48">
        <f t="shared" si="37"/>
        <v>0</v>
      </c>
      <c r="Q211" s="50">
        <f t="shared" si="38"/>
        <v>0</v>
      </c>
      <c r="AA211" s="132">
        <v>2570</v>
      </c>
      <c r="AB211" s="133">
        <v>0.2252097605205732</v>
      </c>
    </row>
    <row r="212" spans="6:28" s="5" customFormat="1" x14ac:dyDescent="0.25">
      <c r="F212" s="49">
        <v>207</v>
      </c>
      <c r="G212" s="42">
        <f t="shared" si="43"/>
        <v>37.250000000000007</v>
      </c>
      <c r="H212" s="43">
        <f t="shared" si="39"/>
        <v>8.2299999999999995E-4</v>
      </c>
      <c r="I212" s="44">
        <f t="shared" si="40"/>
        <v>6.8583333333335276E-5</v>
      </c>
      <c r="J212" s="44">
        <f t="shared" si="44"/>
        <v>0.98766656102639128</v>
      </c>
      <c r="K212" s="45">
        <f t="shared" si="34"/>
        <v>0.6005620341306398</v>
      </c>
      <c r="L212" s="46">
        <f t="shared" si="35"/>
        <v>520</v>
      </c>
      <c r="M212" s="46">
        <f t="shared" si="36"/>
        <v>520</v>
      </c>
      <c r="N212" s="46">
        <f t="shared" si="41"/>
        <v>624</v>
      </c>
      <c r="O212" s="47">
        <f t="shared" si="42"/>
        <v>57.2</v>
      </c>
      <c r="P212" s="48">
        <f t="shared" si="37"/>
        <v>0</v>
      </c>
      <c r="Q212" s="50">
        <f t="shared" si="38"/>
        <v>0</v>
      </c>
      <c r="AA212" s="132">
        <v>2580</v>
      </c>
      <c r="AB212" s="133">
        <v>0.22527614159352397</v>
      </c>
    </row>
    <row r="213" spans="6:28" s="5" customFormat="1" x14ac:dyDescent="0.25">
      <c r="F213" s="49">
        <v>208</v>
      </c>
      <c r="G213" s="42">
        <f t="shared" si="43"/>
        <v>37.333333333333343</v>
      </c>
      <c r="H213" s="43">
        <f t="shared" si="39"/>
        <v>8.2299999999999995E-4</v>
      </c>
      <c r="I213" s="44">
        <f t="shared" si="40"/>
        <v>6.8583333333335276E-5</v>
      </c>
      <c r="J213" s="44">
        <f t="shared" si="44"/>
        <v>0.98759882356141415</v>
      </c>
      <c r="K213" s="45">
        <f t="shared" si="34"/>
        <v>0.5990845300630907</v>
      </c>
      <c r="L213" s="46">
        <f t="shared" si="35"/>
        <v>520</v>
      </c>
      <c r="M213" s="46">
        <f t="shared" si="36"/>
        <v>520</v>
      </c>
      <c r="N213" s="46">
        <f t="shared" si="41"/>
        <v>624</v>
      </c>
      <c r="O213" s="47">
        <f t="shared" si="42"/>
        <v>57.2</v>
      </c>
      <c r="P213" s="48">
        <f t="shared" si="37"/>
        <v>0</v>
      </c>
      <c r="Q213" s="50">
        <f t="shared" si="38"/>
        <v>0</v>
      </c>
      <c r="AA213" s="132">
        <v>2590</v>
      </c>
      <c r="AB213" s="133">
        <v>0.22534204876246963</v>
      </c>
    </row>
    <row r="214" spans="6:28" s="5" customFormat="1" x14ac:dyDescent="0.25">
      <c r="F214" s="49">
        <v>209</v>
      </c>
      <c r="G214" s="42">
        <f t="shared" si="43"/>
        <v>37.416666666666679</v>
      </c>
      <c r="H214" s="43">
        <f t="shared" si="39"/>
        <v>8.2299999999999995E-4</v>
      </c>
      <c r="I214" s="44">
        <f t="shared" si="40"/>
        <v>6.8583333333335276E-5</v>
      </c>
      <c r="J214" s="44">
        <f t="shared" si="44"/>
        <v>0.98753109074209822</v>
      </c>
      <c r="K214" s="45">
        <f t="shared" si="34"/>
        <v>0.59761066095437243</v>
      </c>
      <c r="L214" s="46">
        <f t="shared" si="35"/>
        <v>520</v>
      </c>
      <c r="M214" s="46">
        <f t="shared" si="36"/>
        <v>520</v>
      </c>
      <c r="N214" s="46">
        <f t="shared" si="41"/>
        <v>624</v>
      </c>
      <c r="O214" s="47">
        <f t="shared" si="42"/>
        <v>57.2</v>
      </c>
      <c r="P214" s="48">
        <f t="shared" si="37"/>
        <v>0</v>
      </c>
      <c r="Q214" s="50">
        <f t="shared" si="38"/>
        <v>0</v>
      </c>
      <c r="AA214" s="132">
        <v>2600</v>
      </c>
      <c r="AB214" s="133">
        <v>0.22537137906516394</v>
      </c>
    </row>
    <row r="215" spans="6:28" s="5" customFormat="1" x14ac:dyDescent="0.25">
      <c r="F215" s="49">
        <v>210</v>
      </c>
      <c r="G215" s="42">
        <f t="shared" si="43"/>
        <v>37.500000000000014</v>
      </c>
      <c r="H215" s="43">
        <f t="shared" si="39"/>
        <v>8.2299999999999995E-4</v>
      </c>
      <c r="I215" s="44">
        <f t="shared" si="40"/>
        <v>6.8583333333335276E-5</v>
      </c>
      <c r="J215" s="44">
        <f t="shared" si="44"/>
        <v>0.98746336256812484</v>
      </c>
      <c r="K215" s="45">
        <f t="shared" si="34"/>
        <v>0.59614041786175154</v>
      </c>
      <c r="L215" s="46">
        <f t="shared" si="35"/>
        <v>520</v>
      </c>
      <c r="M215" s="46">
        <f t="shared" si="36"/>
        <v>520</v>
      </c>
      <c r="N215" s="46">
        <f t="shared" si="41"/>
        <v>624</v>
      </c>
      <c r="O215" s="47">
        <f t="shared" si="42"/>
        <v>57.2</v>
      </c>
      <c r="P215" s="48">
        <f t="shared" si="37"/>
        <v>0</v>
      </c>
      <c r="Q215" s="50">
        <f t="shared" si="38"/>
        <v>0</v>
      </c>
      <c r="AA215" s="132">
        <v>2610</v>
      </c>
      <c r="AB215" s="133">
        <v>0.22538464875170586</v>
      </c>
    </row>
    <row r="216" spans="6:28" s="5" customFormat="1" x14ac:dyDescent="0.25">
      <c r="F216" s="49">
        <v>211</v>
      </c>
      <c r="G216" s="42">
        <f t="shared" si="43"/>
        <v>37.58333333333335</v>
      </c>
      <c r="H216" s="43">
        <f t="shared" si="39"/>
        <v>8.2299999999999995E-4</v>
      </c>
      <c r="I216" s="44">
        <f t="shared" si="40"/>
        <v>6.8583333333335276E-5</v>
      </c>
      <c r="J216" s="44">
        <f t="shared" si="44"/>
        <v>0.98739563903917538</v>
      </c>
      <c r="K216" s="45">
        <f t="shared" si="34"/>
        <v>0.59467379186449498</v>
      </c>
      <c r="L216" s="46">
        <f t="shared" si="35"/>
        <v>520</v>
      </c>
      <c r="M216" s="46">
        <f t="shared" si="36"/>
        <v>520</v>
      </c>
      <c r="N216" s="46">
        <f t="shared" si="41"/>
        <v>624</v>
      </c>
      <c r="O216" s="47">
        <f t="shared" si="42"/>
        <v>57.2</v>
      </c>
      <c r="P216" s="48">
        <f t="shared" si="37"/>
        <v>0</v>
      </c>
      <c r="Q216" s="50">
        <f t="shared" si="38"/>
        <v>0</v>
      </c>
      <c r="AA216" s="132">
        <v>2620</v>
      </c>
      <c r="AB216" s="133">
        <v>0.22539782470778311</v>
      </c>
    </row>
    <row r="217" spans="6:28" s="5" customFormat="1" x14ac:dyDescent="0.25">
      <c r="F217" s="49">
        <v>212</v>
      </c>
      <c r="G217" s="42">
        <f t="shared" si="43"/>
        <v>37.666666666666686</v>
      </c>
      <c r="H217" s="43">
        <f t="shared" si="39"/>
        <v>8.2299999999999995E-4</v>
      </c>
      <c r="I217" s="44">
        <f t="shared" si="40"/>
        <v>6.8583333333335276E-5</v>
      </c>
      <c r="J217" s="44">
        <f t="shared" si="44"/>
        <v>0.9873279201549312</v>
      </c>
      <c r="K217" s="45">
        <f t="shared" si="34"/>
        <v>0.5932107740638165</v>
      </c>
      <c r="L217" s="46">
        <f t="shared" si="35"/>
        <v>520</v>
      </c>
      <c r="M217" s="46">
        <f t="shared" si="36"/>
        <v>520</v>
      </c>
      <c r="N217" s="46">
        <f t="shared" si="41"/>
        <v>624</v>
      </c>
      <c r="O217" s="47">
        <f t="shared" si="42"/>
        <v>57.2</v>
      </c>
      <c r="P217" s="48">
        <f t="shared" si="37"/>
        <v>0</v>
      </c>
      <c r="Q217" s="50">
        <f t="shared" si="38"/>
        <v>0</v>
      </c>
      <c r="AA217" s="132">
        <v>2630</v>
      </c>
      <c r="AB217" s="133">
        <v>0.22541090792299998</v>
      </c>
    </row>
    <row r="218" spans="6:28" s="5" customFormat="1" x14ac:dyDescent="0.25">
      <c r="F218" s="49">
        <v>213</v>
      </c>
      <c r="G218" s="42">
        <f t="shared" si="43"/>
        <v>37.750000000000021</v>
      </c>
      <c r="H218" s="43">
        <f t="shared" si="39"/>
        <v>8.2299999999999995E-4</v>
      </c>
      <c r="I218" s="44">
        <f t="shared" si="40"/>
        <v>6.8583333333335276E-5</v>
      </c>
      <c r="J218" s="44">
        <f t="shared" si="44"/>
        <v>0.98726020591507391</v>
      </c>
      <c r="K218" s="45">
        <f t="shared" si="34"/>
        <v>0.59175135558282299</v>
      </c>
      <c r="L218" s="46">
        <f t="shared" si="35"/>
        <v>520</v>
      </c>
      <c r="M218" s="46">
        <f t="shared" si="36"/>
        <v>520</v>
      </c>
      <c r="N218" s="46">
        <f t="shared" si="41"/>
        <v>624</v>
      </c>
      <c r="O218" s="47">
        <f t="shared" si="42"/>
        <v>57.2</v>
      </c>
      <c r="P218" s="48">
        <f t="shared" si="37"/>
        <v>0</v>
      </c>
      <c r="Q218" s="50">
        <f t="shared" si="38"/>
        <v>0</v>
      </c>
      <c r="AA218" s="132">
        <v>2640</v>
      </c>
      <c r="AB218" s="133">
        <v>0.2254238993730775</v>
      </c>
    </row>
    <row r="219" spans="6:28" s="5" customFormat="1" x14ac:dyDescent="0.25">
      <c r="F219" s="49">
        <v>214</v>
      </c>
      <c r="G219" s="42">
        <f t="shared" si="43"/>
        <v>37.833333333333357</v>
      </c>
      <c r="H219" s="43">
        <f t="shared" si="39"/>
        <v>8.2299999999999995E-4</v>
      </c>
      <c r="I219" s="44">
        <f t="shared" si="40"/>
        <v>6.8583333333335276E-5</v>
      </c>
      <c r="J219" s="44">
        <f t="shared" si="44"/>
        <v>0.98719249631928485</v>
      </c>
      <c r="K219" s="45">
        <f t="shared" si="34"/>
        <v>0.59029552756645975</v>
      </c>
      <c r="L219" s="46">
        <f t="shared" si="35"/>
        <v>520</v>
      </c>
      <c r="M219" s="46">
        <f t="shared" si="36"/>
        <v>520</v>
      </c>
      <c r="N219" s="46">
        <f t="shared" si="41"/>
        <v>624</v>
      </c>
      <c r="O219" s="47">
        <f t="shared" si="42"/>
        <v>57.2</v>
      </c>
      <c r="P219" s="48">
        <f t="shared" si="37"/>
        <v>0</v>
      </c>
      <c r="Q219" s="50">
        <f t="shared" si="38"/>
        <v>0</v>
      </c>
      <c r="AA219" s="132">
        <v>2650</v>
      </c>
      <c r="AB219" s="133">
        <v>0.22543680002009633</v>
      </c>
    </row>
    <row r="220" spans="6:28" s="5" customFormat="1" x14ac:dyDescent="0.25">
      <c r="F220" s="49">
        <v>215</v>
      </c>
      <c r="G220" s="42">
        <f t="shared" si="43"/>
        <v>37.916666666666693</v>
      </c>
      <c r="H220" s="43">
        <f t="shared" si="39"/>
        <v>8.2299999999999995E-4</v>
      </c>
      <c r="I220" s="44">
        <f t="shared" si="40"/>
        <v>6.8583333333311884E-5</v>
      </c>
      <c r="J220" s="44">
        <f t="shared" si="44"/>
        <v>0.98712479136724562</v>
      </c>
      <c r="K220" s="45">
        <f t="shared" si="34"/>
        <v>0.58884328118145779</v>
      </c>
      <c r="L220" s="46">
        <f t="shared" si="35"/>
        <v>520</v>
      </c>
      <c r="M220" s="46">
        <f t="shared" si="36"/>
        <v>520</v>
      </c>
      <c r="N220" s="46">
        <f t="shared" si="41"/>
        <v>624</v>
      </c>
      <c r="O220" s="47">
        <f t="shared" si="42"/>
        <v>57.2</v>
      </c>
      <c r="P220" s="48">
        <f t="shared" si="37"/>
        <v>0</v>
      </c>
      <c r="Q220" s="50">
        <f t="shared" si="38"/>
        <v>0</v>
      </c>
      <c r="AA220" s="132">
        <v>2660</v>
      </c>
      <c r="AB220" s="133">
        <v>0.22544961081273635</v>
      </c>
    </row>
    <row r="221" spans="6:28" s="5" customFormat="1" x14ac:dyDescent="0.25">
      <c r="F221" s="49">
        <v>216</v>
      </c>
      <c r="G221" s="42">
        <v>38</v>
      </c>
      <c r="H221" s="43">
        <f t="shared" si="39"/>
        <v>8.7200000000000005E-4</v>
      </c>
      <c r="I221" s="44">
        <f t="shared" si="40"/>
        <v>7.266666666666874E-5</v>
      </c>
      <c r="J221" s="44">
        <f t="shared" si="44"/>
        <v>0.98705709105863781</v>
      </c>
      <c r="K221" s="45">
        <f t="shared" si="34"/>
        <v>0.58739460761627971</v>
      </c>
      <c r="L221" s="46">
        <f t="shared" si="35"/>
        <v>520</v>
      </c>
      <c r="M221" s="46">
        <f t="shared" si="36"/>
        <v>520</v>
      </c>
      <c r="N221" s="46">
        <f t="shared" si="41"/>
        <v>624</v>
      </c>
      <c r="O221" s="47">
        <f t="shared" si="42"/>
        <v>57.2</v>
      </c>
      <c r="P221" s="48">
        <f t="shared" si="37"/>
        <v>0</v>
      </c>
      <c r="Q221" s="50">
        <f t="shared" si="38"/>
        <v>0</v>
      </c>
      <c r="AA221" s="132">
        <v>2670</v>
      </c>
      <c r="AB221" s="133">
        <v>0.22546233268650812</v>
      </c>
    </row>
    <row r="222" spans="6:28" s="5" customFormat="1" x14ac:dyDescent="0.25">
      <c r="F222" s="49">
        <v>217</v>
      </c>
      <c r="G222" s="42">
        <f t="shared" si="43"/>
        <v>38.083333333333336</v>
      </c>
      <c r="H222" s="43">
        <f t="shared" si="39"/>
        <v>8.7200000000000005E-4</v>
      </c>
      <c r="I222" s="44">
        <f t="shared" si="40"/>
        <v>7.266666666666874E-5</v>
      </c>
      <c r="J222" s="44">
        <f t="shared" si="44"/>
        <v>0.98698536491002087</v>
      </c>
      <c r="K222" s="45">
        <f t="shared" si="34"/>
        <v>0.58594949808106578</v>
      </c>
      <c r="L222" s="46">
        <f t="shared" si="35"/>
        <v>520</v>
      </c>
      <c r="M222" s="46">
        <f t="shared" si="36"/>
        <v>520</v>
      </c>
      <c r="N222" s="46">
        <f t="shared" si="41"/>
        <v>624</v>
      </c>
      <c r="O222" s="47">
        <f t="shared" si="42"/>
        <v>57.2</v>
      </c>
      <c r="P222" s="48">
        <f t="shared" si="37"/>
        <v>0</v>
      </c>
      <c r="Q222" s="50">
        <f t="shared" si="38"/>
        <v>0</v>
      </c>
      <c r="AA222" s="132">
        <v>2680</v>
      </c>
      <c r="AB222" s="133">
        <v>0.2254749665639795</v>
      </c>
    </row>
    <row r="223" spans="6:28" s="5" customFormat="1" x14ac:dyDescent="0.25">
      <c r="F223" s="49">
        <v>218</v>
      </c>
      <c r="G223" s="42">
        <f t="shared" si="43"/>
        <v>38.166666666666671</v>
      </c>
      <c r="H223" s="43">
        <f t="shared" si="39"/>
        <v>8.7200000000000005E-4</v>
      </c>
      <c r="I223" s="44">
        <f t="shared" si="40"/>
        <v>7.266666666666874E-5</v>
      </c>
      <c r="J223" s="44">
        <f t="shared" si="44"/>
        <v>0.98691364397350401</v>
      </c>
      <c r="K223" s="45">
        <f t="shared" si="34"/>
        <v>0.58450794380758186</v>
      </c>
      <c r="L223" s="46">
        <f t="shared" si="35"/>
        <v>520</v>
      </c>
      <c r="M223" s="46">
        <f t="shared" si="36"/>
        <v>520</v>
      </c>
      <c r="N223" s="46">
        <f t="shared" si="41"/>
        <v>624</v>
      </c>
      <c r="O223" s="47">
        <f t="shared" si="42"/>
        <v>57.2</v>
      </c>
      <c r="P223" s="48">
        <f t="shared" si="37"/>
        <v>0</v>
      </c>
      <c r="Q223" s="50">
        <f t="shared" si="38"/>
        <v>0</v>
      </c>
      <c r="AA223" s="132">
        <v>2690</v>
      </c>
      <c r="AB223" s="133">
        <v>0.22548751335499911</v>
      </c>
    </row>
    <row r="224" spans="6:28" s="5" customFormat="1" x14ac:dyDescent="0.25">
      <c r="F224" s="49">
        <v>219</v>
      </c>
      <c r="G224" s="42">
        <f t="shared" si="43"/>
        <v>38.250000000000007</v>
      </c>
      <c r="H224" s="43">
        <f t="shared" si="39"/>
        <v>8.7200000000000005E-4</v>
      </c>
      <c r="I224" s="44">
        <f t="shared" si="40"/>
        <v>7.266666666666874E-5</v>
      </c>
      <c r="J224" s="44">
        <f t="shared" si="44"/>
        <v>0.98684192824870853</v>
      </c>
      <c r="K224" s="45">
        <f t="shared" si="34"/>
        <v>0.58306993604916479</v>
      </c>
      <c r="L224" s="46">
        <f t="shared" si="35"/>
        <v>520</v>
      </c>
      <c r="M224" s="46">
        <f t="shared" si="36"/>
        <v>520</v>
      </c>
      <c r="N224" s="46">
        <f t="shared" si="41"/>
        <v>624</v>
      </c>
      <c r="O224" s="47">
        <f t="shared" si="42"/>
        <v>57.2</v>
      </c>
      <c r="P224" s="48">
        <f t="shared" si="37"/>
        <v>0</v>
      </c>
      <c r="Q224" s="50">
        <f t="shared" si="38"/>
        <v>0</v>
      </c>
      <c r="AA224" s="132">
        <v>2700</v>
      </c>
      <c r="AB224" s="133">
        <v>0.22549997395691845</v>
      </c>
    </row>
    <row r="225" spans="6:28" s="5" customFormat="1" x14ac:dyDescent="0.25">
      <c r="F225" s="49">
        <v>220</v>
      </c>
      <c r="G225" s="42">
        <f t="shared" si="43"/>
        <v>38.333333333333343</v>
      </c>
      <c r="H225" s="43">
        <f t="shared" si="39"/>
        <v>8.7200000000000005E-4</v>
      </c>
      <c r="I225" s="44">
        <f t="shared" si="40"/>
        <v>7.266666666666874E-5</v>
      </c>
      <c r="J225" s="44">
        <f t="shared" si="44"/>
        <v>0.98677021773525575</v>
      </c>
      <c r="K225" s="45">
        <f t="shared" si="34"/>
        <v>0.58163546608067029</v>
      </c>
      <c r="L225" s="46">
        <f t="shared" si="35"/>
        <v>520</v>
      </c>
      <c r="M225" s="46">
        <f t="shared" si="36"/>
        <v>520</v>
      </c>
      <c r="N225" s="46">
        <f t="shared" si="41"/>
        <v>624</v>
      </c>
      <c r="O225" s="47">
        <f t="shared" si="42"/>
        <v>57.2</v>
      </c>
      <c r="P225" s="48">
        <f t="shared" si="37"/>
        <v>0</v>
      </c>
      <c r="Q225" s="50">
        <f t="shared" si="38"/>
        <v>0</v>
      </c>
      <c r="AA225" s="132">
        <v>2710</v>
      </c>
      <c r="AB225" s="133">
        <v>0.22551234925479749</v>
      </c>
    </row>
    <row r="226" spans="6:28" s="5" customFormat="1" x14ac:dyDescent="0.25">
      <c r="F226" s="49">
        <v>221</v>
      </c>
      <c r="G226" s="42">
        <f t="shared" si="43"/>
        <v>38.416666666666679</v>
      </c>
      <c r="H226" s="43">
        <f t="shared" si="39"/>
        <v>8.7200000000000005E-4</v>
      </c>
      <c r="I226" s="44">
        <f t="shared" si="40"/>
        <v>7.266666666666874E-5</v>
      </c>
      <c r="J226" s="44">
        <f t="shared" si="44"/>
        <v>0.98669851243276696</v>
      </c>
      <c r="K226" s="45">
        <f t="shared" si="34"/>
        <v>0.58020452519841959</v>
      </c>
      <c r="L226" s="46">
        <f t="shared" si="35"/>
        <v>520</v>
      </c>
      <c r="M226" s="46">
        <f t="shared" si="36"/>
        <v>520</v>
      </c>
      <c r="N226" s="46">
        <f t="shared" si="41"/>
        <v>624</v>
      </c>
      <c r="O226" s="47">
        <f t="shared" si="42"/>
        <v>57.2</v>
      </c>
      <c r="P226" s="48">
        <f t="shared" si="37"/>
        <v>0</v>
      </c>
      <c r="Q226" s="50">
        <f t="shared" si="38"/>
        <v>0</v>
      </c>
      <c r="AA226" s="132">
        <v>2720</v>
      </c>
      <c r="AB226" s="133">
        <v>0.22552464012162501</v>
      </c>
    </row>
    <row r="227" spans="6:28" s="5" customFormat="1" x14ac:dyDescent="0.25">
      <c r="F227" s="49">
        <v>222</v>
      </c>
      <c r="G227" s="42">
        <f t="shared" si="43"/>
        <v>38.500000000000014</v>
      </c>
      <c r="H227" s="43">
        <f t="shared" si="39"/>
        <v>8.7200000000000005E-4</v>
      </c>
      <c r="I227" s="44">
        <f t="shared" si="40"/>
        <v>7.266666666666874E-5</v>
      </c>
      <c r="J227" s="44">
        <f t="shared" si="44"/>
        <v>0.98662681234086347</v>
      </c>
      <c r="K227" s="45">
        <f t="shared" si="34"/>
        <v>0.57877710472014698</v>
      </c>
      <c r="L227" s="46">
        <f t="shared" si="35"/>
        <v>520</v>
      </c>
      <c r="M227" s="46">
        <f t="shared" si="36"/>
        <v>520</v>
      </c>
      <c r="N227" s="46">
        <f t="shared" si="41"/>
        <v>624</v>
      </c>
      <c r="O227" s="47">
        <f t="shared" si="42"/>
        <v>57.2</v>
      </c>
      <c r="P227" s="48">
        <f t="shared" si="37"/>
        <v>0</v>
      </c>
      <c r="Q227" s="50">
        <f t="shared" si="38"/>
        <v>0</v>
      </c>
      <c r="AA227" s="132">
        <v>2730</v>
      </c>
      <c r="AB227" s="133">
        <v>0.22553684741851485</v>
      </c>
    </row>
    <row r="228" spans="6:28" s="5" customFormat="1" x14ac:dyDescent="0.25">
      <c r="F228" s="49">
        <v>223</v>
      </c>
      <c r="G228" s="42">
        <f t="shared" si="43"/>
        <v>38.58333333333335</v>
      </c>
      <c r="H228" s="43">
        <f t="shared" si="39"/>
        <v>8.7200000000000005E-4</v>
      </c>
      <c r="I228" s="44">
        <f t="shared" si="40"/>
        <v>7.266666666666874E-5</v>
      </c>
      <c r="J228" s="44">
        <f t="shared" si="44"/>
        <v>0.98655511745916669</v>
      </c>
      <c r="K228" s="45">
        <f t="shared" si="34"/>
        <v>0.5773531959849465</v>
      </c>
      <c r="L228" s="46">
        <f t="shared" si="35"/>
        <v>520</v>
      </c>
      <c r="M228" s="46">
        <f t="shared" si="36"/>
        <v>520</v>
      </c>
      <c r="N228" s="46">
        <f t="shared" si="41"/>
        <v>624</v>
      </c>
      <c r="O228" s="47">
        <f t="shared" si="42"/>
        <v>57.2</v>
      </c>
      <c r="P228" s="48">
        <f t="shared" si="37"/>
        <v>0</v>
      </c>
      <c r="Q228" s="50">
        <f t="shared" si="38"/>
        <v>0</v>
      </c>
      <c r="AA228" s="132">
        <v>2740</v>
      </c>
      <c r="AB228" s="133">
        <v>0.22554897199491189</v>
      </c>
    </row>
    <row r="229" spans="6:28" s="5" customFormat="1" x14ac:dyDescent="0.25">
      <c r="F229" s="49">
        <v>224</v>
      </c>
      <c r="G229" s="42">
        <f t="shared" si="43"/>
        <v>38.666666666666686</v>
      </c>
      <c r="H229" s="43">
        <f t="shared" si="39"/>
        <v>8.7200000000000005E-4</v>
      </c>
      <c r="I229" s="44">
        <f t="shared" si="40"/>
        <v>7.266666666666874E-5</v>
      </c>
      <c r="J229" s="44">
        <f t="shared" si="44"/>
        <v>0.98648342778729792</v>
      </c>
      <c r="K229" s="45">
        <f t="shared" si="34"/>
        <v>0.57593279035321987</v>
      </c>
      <c r="L229" s="46">
        <f t="shared" si="35"/>
        <v>520</v>
      </c>
      <c r="M229" s="46">
        <f t="shared" si="36"/>
        <v>520</v>
      </c>
      <c r="N229" s="46">
        <f t="shared" si="41"/>
        <v>624</v>
      </c>
      <c r="O229" s="47">
        <f t="shared" si="42"/>
        <v>57.2</v>
      </c>
      <c r="P229" s="48">
        <f t="shared" si="37"/>
        <v>0</v>
      </c>
      <c r="Q229" s="50">
        <f t="shared" si="38"/>
        <v>0</v>
      </c>
      <c r="AA229" s="132">
        <v>2750</v>
      </c>
      <c r="AB229" s="133">
        <v>0.22556101468878659</v>
      </c>
    </row>
    <row r="230" spans="6:28" s="5" customFormat="1" x14ac:dyDescent="0.25">
      <c r="F230" s="49">
        <v>225</v>
      </c>
      <c r="G230" s="42">
        <f t="shared" si="43"/>
        <v>38.750000000000021</v>
      </c>
      <c r="H230" s="43">
        <f t="shared" si="39"/>
        <v>8.7200000000000005E-4</v>
      </c>
      <c r="I230" s="44">
        <f t="shared" si="40"/>
        <v>7.266666666666874E-5</v>
      </c>
      <c r="J230" s="44">
        <f t="shared" si="44"/>
        <v>0.98641174332487869</v>
      </c>
      <c r="K230" s="45">
        <f t="shared" si="34"/>
        <v>0.57451587920662406</v>
      </c>
      <c r="L230" s="46">
        <f t="shared" si="35"/>
        <v>520</v>
      </c>
      <c r="M230" s="46">
        <f t="shared" si="36"/>
        <v>520</v>
      </c>
      <c r="N230" s="46">
        <f t="shared" si="41"/>
        <v>624</v>
      </c>
      <c r="O230" s="47">
        <f t="shared" si="42"/>
        <v>57.2</v>
      </c>
      <c r="P230" s="48">
        <f t="shared" si="37"/>
        <v>0</v>
      </c>
      <c r="Q230" s="50">
        <f t="shared" si="38"/>
        <v>0</v>
      </c>
      <c r="AA230" s="132">
        <v>2760</v>
      </c>
      <c r="AB230" s="133">
        <v>0.22557297632682935</v>
      </c>
    </row>
    <row r="231" spans="6:28" s="5" customFormat="1" x14ac:dyDescent="0.25">
      <c r="F231" s="49">
        <v>226</v>
      </c>
      <c r="G231" s="42">
        <f t="shared" si="43"/>
        <v>38.833333333333357</v>
      </c>
      <c r="H231" s="43">
        <f t="shared" si="39"/>
        <v>8.7200000000000005E-4</v>
      </c>
      <c r="I231" s="44">
        <f t="shared" si="40"/>
        <v>7.266666666666874E-5</v>
      </c>
      <c r="J231" s="44">
        <f t="shared" si="44"/>
        <v>0.98634006407153041</v>
      </c>
      <c r="K231" s="45">
        <f t="shared" si="34"/>
        <v>0.57310245394801906</v>
      </c>
      <c r="L231" s="46">
        <f t="shared" si="35"/>
        <v>520</v>
      </c>
      <c r="M231" s="46">
        <f t="shared" si="36"/>
        <v>520</v>
      </c>
      <c r="N231" s="46">
        <f t="shared" si="41"/>
        <v>624</v>
      </c>
      <c r="O231" s="47">
        <f t="shared" si="42"/>
        <v>57.2</v>
      </c>
      <c r="P231" s="48">
        <f t="shared" si="37"/>
        <v>0</v>
      </c>
      <c r="Q231" s="50">
        <f t="shared" si="38"/>
        <v>0</v>
      </c>
      <c r="AA231" s="132">
        <v>2770</v>
      </c>
      <c r="AB231" s="133">
        <v>0.22558485772464024</v>
      </c>
    </row>
    <row r="232" spans="6:28" s="5" customFormat="1" x14ac:dyDescent="0.25">
      <c r="F232" s="49">
        <v>227</v>
      </c>
      <c r="G232" s="42">
        <f t="shared" si="43"/>
        <v>38.916666666666693</v>
      </c>
      <c r="H232" s="43">
        <f t="shared" si="39"/>
        <v>8.7200000000000005E-4</v>
      </c>
      <c r="I232" s="44">
        <f t="shared" si="40"/>
        <v>7.2666666666643953E-5</v>
      </c>
      <c r="J232" s="44">
        <f t="shared" si="44"/>
        <v>0.9862683900268745</v>
      </c>
      <c r="K232" s="45">
        <f t="shared" si="34"/>
        <v>0.57169250600141519</v>
      </c>
      <c r="L232" s="46">
        <f t="shared" si="35"/>
        <v>520</v>
      </c>
      <c r="M232" s="46">
        <f t="shared" si="36"/>
        <v>520</v>
      </c>
      <c r="N232" s="46">
        <f t="shared" si="41"/>
        <v>624</v>
      </c>
      <c r="O232" s="47">
        <f t="shared" si="42"/>
        <v>57.2</v>
      </c>
      <c r="P232" s="48">
        <f t="shared" si="37"/>
        <v>0</v>
      </c>
      <c r="Q232" s="50">
        <f t="shared" si="38"/>
        <v>0</v>
      </c>
      <c r="AA232" s="132">
        <v>2780</v>
      </c>
      <c r="AB232" s="133">
        <v>0.2255966596869132</v>
      </c>
    </row>
    <row r="233" spans="6:28" s="5" customFormat="1" x14ac:dyDescent="0.25">
      <c r="F233" s="49">
        <v>228</v>
      </c>
      <c r="G233" s="42">
        <v>39</v>
      </c>
      <c r="H233" s="43">
        <f t="shared" si="39"/>
        <v>9.4499999999999998E-4</v>
      </c>
      <c r="I233" s="44">
        <f t="shared" si="40"/>
        <v>7.8750000000002239E-5</v>
      </c>
      <c r="J233" s="44">
        <f t="shared" si="44"/>
        <v>0.98619672119053259</v>
      </c>
      <c r="K233" s="45">
        <f t="shared" si="34"/>
        <v>0.57028602681192198</v>
      </c>
      <c r="L233" s="46">
        <f t="shared" si="35"/>
        <v>520</v>
      </c>
      <c r="M233" s="46">
        <f t="shared" si="36"/>
        <v>520</v>
      </c>
      <c r="N233" s="46">
        <f t="shared" si="41"/>
        <v>624</v>
      </c>
      <c r="O233" s="47">
        <f t="shared" si="42"/>
        <v>57.2</v>
      </c>
      <c r="P233" s="48">
        <f t="shared" si="37"/>
        <v>0</v>
      </c>
      <c r="Q233" s="50">
        <f t="shared" si="38"/>
        <v>0</v>
      </c>
      <c r="AA233" s="132">
        <v>2790</v>
      </c>
      <c r="AB233" s="133">
        <v>0.2256083830076194</v>
      </c>
    </row>
    <row r="234" spans="6:28" s="5" customFormat="1" x14ac:dyDescent="0.25">
      <c r="F234" s="49">
        <v>229</v>
      </c>
      <c r="G234" s="42">
        <f t="shared" si="43"/>
        <v>39.083333333333336</v>
      </c>
      <c r="H234" s="43">
        <f t="shared" si="39"/>
        <v>9.4499999999999998E-4</v>
      </c>
      <c r="I234" s="44">
        <f t="shared" si="40"/>
        <v>7.8750000000002239E-5</v>
      </c>
      <c r="J234" s="44">
        <f t="shared" si="44"/>
        <v>0.9861190581987388</v>
      </c>
      <c r="K234" s="45">
        <f t="shared" si="34"/>
        <v>0.5688830078456949</v>
      </c>
      <c r="L234" s="46">
        <f t="shared" si="35"/>
        <v>520</v>
      </c>
      <c r="M234" s="46">
        <f t="shared" si="36"/>
        <v>520</v>
      </c>
      <c r="N234" s="46">
        <f t="shared" si="41"/>
        <v>624</v>
      </c>
      <c r="O234" s="47">
        <f t="shared" si="42"/>
        <v>57.2</v>
      </c>
      <c r="P234" s="48">
        <f t="shared" si="37"/>
        <v>0</v>
      </c>
      <c r="Q234" s="50">
        <f t="shared" si="38"/>
        <v>0</v>
      </c>
      <c r="AA234" s="132">
        <v>2800</v>
      </c>
      <c r="AB234" s="133">
        <v>0.22562002847018095</v>
      </c>
    </row>
    <row r="235" spans="6:28" s="5" customFormat="1" x14ac:dyDescent="0.25">
      <c r="F235" s="49">
        <v>230</v>
      </c>
      <c r="G235" s="42">
        <f t="shared" si="43"/>
        <v>39.166666666666671</v>
      </c>
      <c r="H235" s="43">
        <f t="shared" si="39"/>
        <v>9.4499999999999998E-4</v>
      </c>
      <c r="I235" s="44">
        <f t="shared" si="40"/>
        <v>7.8750000000002239E-5</v>
      </c>
      <c r="J235" s="44">
        <f t="shared" si="44"/>
        <v>0.98604140132290563</v>
      </c>
      <c r="K235" s="45">
        <f t="shared" si="34"/>
        <v>0.5674834405898852</v>
      </c>
      <c r="L235" s="46">
        <f t="shared" si="35"/>
        <v>520</v>
      </c>
      <c r="M235" s="46">
        <f t="shared" si="36"/>
        <v>520</v>
      </c>
      <c r="N235" s="46">
        <f t="shared" si="41"/>
        <v>624</v>
      </c>
      <c r="O235" s="47">
        <f t="shared" si="42"/>
        <v>57.2</v>
      </c>
      <c r="P235" s="48">
        <f t="shared" si="37"/>
        <v>0</v>
      </c>
      <c r="Q235" s="50">
        <f t="shared" si="38"/>
        <v>0</v>
      </c>
      <c r="AA235" s="132">
        <v>2810</v>
      </c>
      <c r="AB235" s="133">
        <v>0.22563159684765147</v>
      </c>
    </row>
    <row r="236" spans="6:28" s="5" customFormat="1" x14ac:dyDescent="0.25">
      <c r="F236" s="49">
        <v>231</v>
      </c>
      <c r="G236" s="42">
        <f t="shared" si="43"/>
        <v>39.250000000000007</v>
      </c>
      <c r="H236" s="43">
        <f t="shared" si="39"/>
        <v>9.4499999999999998E-4</v>
      </c>
      <c r="I236" s="44">
        <f t="shared" si="40"/>
        <v>7.8750000000002239E-5</v>
      </c>
      <c r="J236" s="44">
        <f t="shared" si="44"/>
        <v>0.98596375056255148</v>
      </c>
      <c r="K236" s="45">
        <f t="shared" si="34"/>
        <v>0.56608731655258704</v>
      </c>
      <c r="L236" s="46">
        <f t="shared" si="35"/>
        <v>520</v>
      </c>
      <c r="M236" s="46">
        <f t="shared" si="36"/>
        <v>520</v>
      </c>
      <c r="N236" s="46">
        <f t="shared" si="41"/>
        <v>624</v>
      </c>
      <c r="O236" s="47">
        <f t="shared" si="42"/>
        <v>57.2</v>
      </c>
      <c r="P236" s="48">
        <f t="shared" si="37"/>
        <v>0</v>
      </c>
      <c r="Q236" s="50">
        <f t="shared" si="38"/>
        <v>0</v>
      </c>
      <c r="AA236" s="132">
        <v>2820</v>
      </c>
      <c r="AB236" s="133">
        <v>0.22564308890288137</v>
      </c>
    </row>
    <row r="237" spans="6:28" s="5" customFormat="1" x14ac:dyDescent="0.25">
      <c r="F237" s="49">
        <v>232</v>
      </c>
      <c r="G237" s="42">
        <f t="shared" si="43"/>
        <v>39.333333333333343</v>
      </c>
      <c r="H237" s="43">
        <f t="shared" si="39"/>
        <v>9.4499999999999998E-4</v>
      </c>
      <c r="I237" s="44">
        <f t="shared" si="40"/>
        <v>7.8750000000002239E-5</v>
      </c>
      <c r="J237" s="44">
        <f t="shared" si="44"/>
        <v>0.98588610591719461</v>
      </c>
      <c r="K237" s="45">
        <f t="shared" si="34"/>
        <v>0.56469462726278663</v>
      </c>
      <c r="L237" s="46">
        <f t="shared" si="35"/>
        <v>520</v>
      </c>
      <c r="M237" s="46">
        <f t="shared" si="36"/>
        <v>520</v>
      </c>
      <c r="N237" s="46">
        <f t="shared" si="41"/>
        <v>624</v>
      </c>
      <c r="O237" s="47">
        <f t="shared" si="42"/>
        <v>57.2</v>
      </c>
      <c r="P237" s="48">
        <f t="shared" si="37"/>
        <v>0</v>
      </c>
      <c r="Q237" s="50">
        <f t="shared" si="38"/>
        <v>0</v>
      </c>
      <c r="AA237" s="132">
        <v>2830</v>
      </c>
      <c r="AB237" s="133">
        <v>0.22565450538869139</v>
      </c>
    </row>
    <row r="238" spans="6:28" s="5" customFormat="1" x14ac:dyDescent="0.25">
      <c r="F238" s="49">
        <v>233</v>
      </c>
      <c r="G238" s="42">
        <f t="shared" si="43"/>
        <v>39.416666666666679</v>
      </c>
      <c r="H238" s="43">
        <f t="shared" si="39"/>
        <v>9.4499999999999998E-4</v>
      </c>
      <c r="I238" s="44">
        <f t="shared" si="40"/>
        <v>7.8750000000002239E-5</v>
      </c>
      <c r="J238" s="44">
        <f t="shared" si="44"/>
        <v>0.98580846738635364</v>
      </c>
      <c r="K238" s="45">
        <f t="shared" si="34"/>
        <v>0.56330536427031008</v>
      </c>
      <c r="L238" s="46">
        <f t="shared" si="35"/>
        <v>520</v>
      </c>
      <c r="M238" s="46">
        <f t="shared" si="36"/>
        <v>520</v>
      </c>
      <c r="N238" s="46">
        <f t="shared" si="41"/>
        <v>624</v>
      </c>
      <c r="O238" s="47">
        <f t="shared" si="42"/>
        <v>57.2</v>
      </c>
      <c r="P238" s="48">
        <f t="shared" si="37"/>
        <v>0</v>
      </c>
      <c r="Q238" s="50">
        <f t="shared" si="38"/>
        <v>0</v>
      </c>
      <c r="AA238" s="132">
        <v>2840</v>
      </c>
      <c r="AB238" s="133">
        <v>0.22566584704803241</v>
      </c>
    </row>
    <row r="239" spans="6:28" s="5" customFormat="1" x14ac:dyDescent="0.25">
      <c r="F239" s="49">
        <v>234</v>
      </c>
      <c r="G239" s="42">
        <f t="shared" si="43"/>
        <v>39.500000000000014</v>
      </c>
      <c r="H239" s="43">
        <f t="shared" si="39"/>
        <v>9.4499999999999998E-4</v>
      </c>
      <c r="I239" s="44">
        <f t="shared" si="40"/>
        <v>7.8750000000002239E-5</v>
      </c>
      <c r="J239" s="44">
        <f t="shared" si="44"/>
        <v>0.98573083496954694</v>
      </c>
      <c r="K239" s="45">
        <f t="shared" si="34"/>
        <v>0.56191951914577365</v>
      </c>
      <c r="L239" s="46">
        <f t="shared" si="35"/>
        <v>520</v>
      </c>
      <c r="M239" s="46">
        <f t="shared" si="36"/>
        <v>520</v>
      </c>
      <c r="N239" s="46">
        <f t="shared" si="41"/>
        <v>624</v>
      </c>
      <c r="O239" s="47">
        <f t="shared" si="42"/>
        <v>57.2</v>
      </c>
      <c r="P239" s="48">
        <f t="shared" si="37"/>
        <v>0</v>
      </c>
      <c r="Q239" s="50">
        <f t="shared" si="38"/>
        <v>0</v>
      </c>
      <c r="AA239" s="132">
        <v>2850</v>
      </c>
      <c r="AB239" s="133">
        <v>0.22567711461414863</v>
      </c>
    </row>
    <row r="240" spans="6:28" s="5" customFormat="1" x14ac:dyDescent="0.25">
      <c r="F240" s="49">
        <v>235</v>
      </c>
      <c r="G240" s="42">
        <f t="shared" si="43"/>
        <v>39.58333333333335</v>
      </c>
      <c r="H240" s="43">
        <f t="shared" si="39"/>
        <v>9.4499999999999998E-4</v>
      </c>
      <c r="I240" s="44">
        <f t="shared" si="40"/>
        <v>7.8750000000002239E-5</v>
      </c>
      <c r="J240" s="44">
        <f t="shared" si="44"/>
        <v>0.98565320866629302</v>
      </c>
      <c r="K240" s="45">
        <f t="shared" si="34"/>
        <v>0.56053708348053022</v>
      </c>
      <c r="L240" s="46">
        <f t="shared" si="35"/>
        <v>520</v>
      </c>
      <c r="M240" s="46">
        <f t="shared" si="36"/>
        <v>520</v>
      </c>
      <c r="N240" s="46">
        <f t="shared" si="41"/>
        <v>624</v>
      </c>
      <c r="O240" s="47">
        <f t="shared" si="42"/>
        <v>57.2</v>
      </c>
      <c r="P240" s="48">
        <f t="shared" si="37"/>
        <v>0</v>
      </c>
      <c r="Q240" s="50">
        <f t="shared" si="38"/>
        <v>0</v>
      </c>
      <c r="AA240" s="132">
        <v>2860</v>
      </c>
      <c r="AB240" s="133">
        <v>0.22568830881073346</v>
      </c>
    </row>
    <row r="241" spans="6:28" s="5" customFormat="1" x14ac:dyDescent="0.25">
      <c r="F241" s="49">
        <v>236</v>
      </c>
      <c r="G241" s="42">
        <f t="shared" si="43"/>
        <v>39.666666666666686</v>
      </c>
      <c r="H241" s="43">
        <f t="shared" si="39"/>
        <v>9.4499999999999998E-4</v>
      </c>
      <c r="I241" s="44">
        <f t="shared" si="40"/>
        <v>7.8750000000002239E-5</v>
      </c>
      <c r="J241" s="44">
        <f t="shared" si="44"/>
        <v>0.98557558847611049</v>
      </c>
      <c r="K241" s="45">
        <f t="shared" si="34"/>
        <v>0.55915804888662102</v>
      </c>
      <c r="L241" s="46">
        <f t="shared" si="35"/>
        <v>520</v>
      </c>
      <c r="M241" s="46">
        <f t="shared" si="36"/>
        <v>520</v>
      </c>
      <c r="N241" s="46">
        <f t="shared" si="41"/>
        <v>624</v>
      </c>
      <c r="O241" s="47">
        <f t="shared" si="42"/>
        <v>57.2</v>
      </c>
      <c r="P241" s="48">
        <f t="shared" si="37"/>
        <v>0</v>
      </c>
      <c r="Q241" s="50">
        <f t="shared" si="38"/>
        <v>0</v>
      </c>
      <c r="AA241" s="132">
        <v>2870</v>
      </c>
      <c r="AB241" s="133">
        <v>0.22569943035208764</v>
      </c>
    </row>
    <row r="242" spans="6:28" s="5" customFormat="1" x14ac:dyDescent="0.25">
      <c r="F242" s="49">
        <v>237</v>
      </c>
      <c r="G242" s="42">
        <f t="shared" si="43"/>
        <v>39.750000000000021</v>
      </c>
      <c r="H242" s="43">
        <f t="shared" si="39"/>
        <v>9.4499999999999998E-4</v>
      </c>
      <c r="I242" s="44">
        <f t="shared" si="40"/>
        <v>7.8750000000002239E-5</v>
      </c>
      <c r="J242" s="44">
        <f t="shared" si="44"/>
        <v>0.98549797439851794</v>
      </c>
      <c r="K242" s="45">
        <f t="shared" si="34"/>
        <v>0.55778240699672232</v>
      </c>
      <c r="L242" s="46">
        <f t="shared" si="35"/>
        <v>520</v>
      </c>
      <c r="M242" s="46">
        <f t="shared" si="36"/>
        <v>520</v>
      </c>
      <c r="N242" s="46">
        <f t="shared" si="41"/>
        <v>624</v>
      </c>
      <c r="O242" s="47">
        <f t="shared" si="42"/>
        <v>57.2</v>
      </c>
      <c r="P242" s="48">
        <f t="shared" si="37"/>
        <v>0</v>
      </c>
      <c r="Q242" s="50">
        <f t="shared" si="38"/>
        <v>0</v>
      </c>
      <c r="AA242" s="132">
        <v>2880</v>
      </c>
      <c r="AB242" s="133">
        <v>0.22571047994327034</v>
      </c>
    </row>
    <row r="243" spans="6:28" s="5" customFormat="1" x14ac:dyDescent="0.25">
      <c r="F243" s="49">
        <v>238</v>
      </c>
      <c r="G243" s="42">
        <f t="shared" si="43"/>
        <v>39.833333333333357</v>
      </c>
      <c r="H243" s="43">
        <f t="shared" si="39"/>
        <v>9.4499999999999998E-4</v>
      </c>
      <c r="I243" s="44">
        <f t="shared" si="40"/>
        <v>7.8750000000002239E-5</v>
      </c>
      <c r="J243" s="44">
        <f t="shared" si="44"/>
        <v>0.98542036643303399</v>
      </c>
      <c r="K243" s="45">
        <f t="shared" si="34"/>
        <v>0.55641014946409606</v>
      </c>
      <c r="L243" s="46">
        <f t="shared" si="35"/>
        <v>520</v>
      </c>
      <c r="M243" s="46">
        <f t="shared" si="36"/>
        <v>520</v>
      </c>
      <c r="N243" s="46">
        <f t="shared" si="41"/>
        <v>624</v>
      </c>
      <c r="O243" s="47">
        <f t="shared" si="42"/>
        <v>57.2</v>
      </c>
      <c r="P243" s="48">
        <f t="shared" si="37"/>
        <v>0</v>
      </c>
      <c r="Q243" s="50">
        <f t="shared" si="38"/>
        <v>0</v>
      </c>
      <c r="AA243" s="132">
        <v>2890</v>
      </c>
      <c r="AB243" s="133">
        <v>0.22572145828024612</v>
      </c>
    </row>
    <row r="244" spans="6:28" s="5" customFormat="1" x14ac:dyDescent="0.25">
      <c r="F244" s="49">
        <v>239</v>
      </c>
      <c r="G244" s="42">
        <f t="shared" si="43"/>
        <v>39.916666666666693</v>
      </c>
      <c r="H244" s="43">
        <f t="shared" si="39"/>
        <v>9.4499999999999998E-4</v>
      </c>
      <c r="I244" s="44">
        <f t="shared" si="40"/>
        <v>7.8749999999975378E-5</v>
      </c>
      <c r="J244" s="44">
        <f t="shared" si="44"/>
        <v>0.98534276457917735</v>
      </c>
      <c r="K244" s="45">
        <f t="shared" si="34"/>
        <v>0.55504126796253883</v>
      </c>
      <c r="L244" s="46">
        <f t="shared" si="35"/>
        <v>520</v>
      </c>
      <c r="M244" s="46">
        <f t="shared" si="36"/>
        <v>520</v>
      </c>
      <c r="N244" s="46">
        <f t="shared" si="41"/>
        <v>624</v>
      </c>
      <c r="O244" s="47">
        <f t="shared" si="42"/>
        <v>57.2</v>
      </c>
      <c r="P244" s="48">
        <f t="shared" si="37"/>
        <v>0</v>
      </c>
      <c r="Q244" s="50">
        <f t="shared" si="38"/>
        <v>0</v>
      </c>
      <c r="AA244" s="132">
        <v>2900</v>
      </c>
      <c r="AB244" s="133">
        <v>0.22573236605003313</v>
      </c>
    </row>
    <row r="245" spans="6:28" s="5" customFormat="1" x14ac:dyDescent="0.25">
      <c r="F245" s="49">
        <v>240</v>
      </c>
      <c r="G245" s="42">
        <v>40</v>
      </c>
      <c r="H245" s="43">
        <f t="shared" si="39"/>
        <v>1.0430000000000001E-3</v>
      </c>
      <c r="I245" s="44">
        <f t="shared" si="40"/>
        <v>8.6916666666669141E-5</v>
      </c>
      <c r="J245" s="44">
        <f t="shared" si="44"/>
        <v>0.98526516883646675</v>
      </c>
      <c r="K245" s="45">
        <f t="shared" si="34"/>
        <v>0.55367575418633175</v>
      </c>
      <c r="L245" s="46">
        <f t="shared" si="35"/>
        <v>520</v>
      </c>
      <c r="M245" s="46">
        <f t="shared" si="36"/>
        <v>520</v>
      </c>
      <c r="N245" s="46">
        <f t="shared" si="41"/>
        <v>624</v>
      </c>
      <c r="O245" s="47">
        <f t="shared" si="42"/>
        <v>57.2</v>
      </c>
      <c r="P245" s="48">
        <f t="shared" si="37"/>
        <v>0</v>
      </c>
      <c r="Q245" s="50">
        <f t="shared" si="38"/>
        <v>0</v>
      </c>
      <c r="AA245" s="132">
        <v>2910</v>
      </c>
      <c r="AB245" s="133">
        <v>0.2257432039308444</v>
      </c>
    </row>
    <row r="246" spans="6:28" s="5" customFormat="1" x14ac:dyDescent="0.25">
      <c r="F246" s="49">
        <v>241</v>
      </c>
      <c r="G246" s="42">
        <f t="shared" si="43"/>
        <v>40.083333333333336</v>
      </c>
      <c r="H246" s="43">
        <f t="shared" si="39"/>
        <v>1.0430000000000001E-3</v>
      </c>
      <c r="I246" s="44">
        <f t="shared" si="40"/>
        <v>8.6916666666669141E-5</v>
      </c>
      <c r="J246" s="44">
        <f t="shared" si="44"/>
        <v>0.98517953287220872</v>
      </c>
      <c r="K246" s="45">
        <f t="shared" si="34"/>
        <v>0.55231359985018902</v>
      </c>
      <c r="L246" s="46">
        <f t="shared" si="35"/>
        <v>520</v>
      </c>
      <c r="M246" s="46">
        <f t="shared" si="36"/>
        <v>520</v>
      </c>
      <c r="N246" s="46">
        <f t="shared" si="41"/>
        <v>624</v>
      </c>
      <c r="O246" s="47">
        <f t="shared" si="42"/>
        <v>57.2</v>
      </c>
      <c r="P246" s="48">
        <f t="shared" si="37"/>
        <v>0</v>
      </c>
      <c r="Q246" s="50">
        <f t="shared" si="38"/>
        <v>0</v>
      </c>
      <c r="AA246" s="132">
        <v>2920</v>
      </c>
      <c r="AB246" s="133">
        <v>0.22575397259223201</v>
      </c>
    </row>
    <row r="247" spans="6:28" s="5" customFormat="1" x14ac:dyDescent="0.25">
      <c r="F247" s="49">
        <v>242</v>
      </c>
      <c r="G247" s="42">
        <f t="shared" si="43"/>
        <v>40.166666666666671</v>
      </c>
      <c r="H247" s="43">
        <f t="shared" si="39"/>
        <v>1.0430000000000001E-3</v>
      </c>
      <c r="I247" s="44">
        <f t="shared" si="40"/>
        <v>8.6916666666669141E-5</v>
      </c>
      <c r="J247" s="44">
        <f t="shared" si="44"/>
        <v>0.98509390435114319</v>
      </c>
      <c r="K247" s="45">
        <f t="shared" si="34"/>
        <v>0.55095479668920877</v>
      </c>
      <c r="L247" s="46">
        <f t="shared" si="35"/>
        <v>520</v>
      </c>
      <c r="M247" s="46">
        <f t="shared" si="36"/>
        <v>520</v>
      </c>
      <c r="N247" s="46">
        <f t="shared" si="41"/>
        <v>624</v>
      </c>
      <c r="O247" s="47">
        <f t="shared" si="42"/>
        <v>57.2</v>
      </c>
      <c r="P247" s="48">
        <f t="shared" si="37"/>
        <v>0</v>
      </c>
      <c r="Q247" s="50">
        <f t="shared" si="38"/>
        <v>0</v>
      </c>
      <c r="AA247" s="132">
        <v>2930</v>
      </c>
      <c r="AB247" s="133">
        <v>0.22576467269521977</v>
      </c>
    </row>
    <row r="248" spans="6:28" s="5" customFormat="1" x14ac:dyDescent="0.25">
      <c r="F248" s="49">
        <v>243</v>
      </c>
      <c r="G248" s="42">
        <f t="shared" si="43"/>
        <v>40.250000000000007</v>
      </c>
      <c r="H248" s="43">
        <f t="shared" si="39"/>
        <v>1.0430000000000001E-3</v>
      </c>
      <c r="I248" s="44">
        <f t="shared" si="40"/>
        <v>8.6916666666669141E-5</v>
      </c>
      <c r="J248" s="44">
        <f t="shared" si="44"/>
        <v>0.98500828327262324</v>
      </c>
      <c r="K248" s="45">
        <f t="shared" si="34"/>
        <v>0.5495993364588222</v>
      </c>
      <c r="L248" s="46">
        <f t="shared" si="35"/>
        <v>520</v>
      </c>
      <c r="M248" s="46">
        <f t="shared" si="36"/>
        <v>520</v>
      </c>
      <c r="N248" s="46">
        <f t="shared" si="41"/>
        <v>624</v>
      </c>
      <c r="O248" s="47">
        <f t="shared" si="42"/>
        <v>57.2</v>
      </c>
      <c r="P248" s="48">
        <f t="shared" si="37"/>
        <v>0</v>
      </c>
      <c r="Q248" s="50">
        <f t="shared" si="38"/>
        <v>0</v>
      </c>
      <c r="AA248" s="132">
        <v>2940</v>
      </c>
      <c r="AB248" s="133">
        <v>0.2257753048924459</v>
      </c>
    </row>
    <row r="249" spans="6:28" s="5" customFormat="1" x14ac:dyDescent="0.25">
      <c r="F249" s="49">
        <v>244</v>
      </c>
      <c r="G249" s="42">
        <f t="shared" si="43"/>
        <v>40.333333333333343</v>
      </c>
      <c r="H249" s="43">
        <f t="shared" si="39"/>
        <v>1.0430000000000001E-3</v>
      </c>
      <c r="I249" s="44">
        <f t="shared" si="40"/>
        <v>8.6916666666669141E-5</v>
      </c>
      <c r="J249" s="44">
        <f t="shared" si="44"/>
        <v>0.98492266963600206</v>
      </c>
      <c r="K249" s="45">
        <f t="shared" si="34"/>
        <v>0.54824721093474404</v>
      </c>
      <c r="L249" s="46">
        <f t="shared" si="35"/>
        <v>520</v>
      </c>
      <c r="M249" s="46">
        <f t="shared" si="36"/>
        <v>520</v>
      </c>
      <c r="N249" s="46">
        <f t="shared" si="41"/>
        <v>624</v>
      </c>
      <c r="O249" s="47">
        <f t="shared" si="42"/>
        <v>57.2</v>
      </c>
      <c r="P249" s="48">
        <f t="shared" si="37"/>
        <v>0</v>
      </c>
      <c r="Q249" s="50">
        <f t="shared" si="38"/>
        <v>0</v>
      </c>
      <c r="AA249" s="132">
        <v>2950</v>
      </c>
      <c r="AB249" s="133">
        <v>0.22578586982828563</v>
      </c>
    </row>
    <row r="250" spans="6:28" s="5" customFormat="1" x14ac:dyDescent="0.25">
      <c r="F250" s="49">
        <v>245</v>
      </c>
      <c r="G250" s="42">
        <f t="shared" si="43"/>
        <v>40.416666666666679</v>
      </c>
      <c r="H250" s="43">
        <f t="shared" si="39"/>
        <v>1.0430000000000001E-3</v>
      </c>
      <c r="I250" s="44">
        <f t="shared" si="40"/>
        <v>8.6916666666669141E-5</v>
      </c>
      <c r="J250" s="44">
        <f t="shared" si="44"/>
        <v>0.98483706344063282</v>
      </c>
      <c r="K250" s="45">
        <f t="shared" si="34"/>
        <v>0.54689841191292232</v>
      </c>
      <c r="L250" s="46">
        <f t="shared" si="35"/>
        <v>520</v>
      </c>
      <c r="M250" s="46">
        <f t="shared" si="36"/>
        <v>520</v>
      </c>
      <c r="N250" s="46">
        <f t="shared" si="41"/>
        <v>624</v>
      </c>
      <c r="O250" s="47">
        <f t="shared" si="42"/>
        <v>57.2</v>
      </c>
      <c r="P250" s="48">
        <f t="shared" si="37"/>
        <v>0</v>
      </c>
      <c r="Q250" s="50">
        <f t="shared" si="38"/>
        <v>0</v>
      </c>
      <c r="AA250" s="132">
        <v>2960</v>
      </c>
      <c r="AB250" s="133">
        <v>0.22579636813899034</v>
      </c>
    </row>
    <row r="251" spans="6:28" s="5" customFormat="1" x14ac:dyDescent="0.25">
      <c r="F251" s="49">
        <v>246</v>
      </c>
      <c r="G251" s="42">
        <f t="shared" si="43"/>
        <v>40.500000000000014</v>
      </c>
      <c r="H251" s="43">
        <f t="shared" si="39"/>
        <v>1.0430000000000001E-3</v>
      </c>
      <c r="I251" s="44">
        <f t="shared" si="40"/>
        <v>8.6916666666669141E-5</v>
      </c>
      <c r="J251" s="44">
        <f t="shared" si="44"/>
        <v>0.98475146468586872</v>
      </c>
      <c r="K251" s="45">
        <f t="shared" si="34"/>
        <v>0.54555293120948867</v>
      </c>
      <c r="L251" s="46">
        <f t="shared" si="35"/>
        <v>520</v>
      </c>
      <c r="M251" s="46">
        <f t="shared" si="36"/>
        <v>520</v>
      </c>
      <c r="N251" s="46">
        <f t="shared" si="41"/>
        <v>624</v>
      </c>
      <c r="O251" s="47">
        <f t="shared" si="42"/>
        <v>57.2</v>
      </c>
      <c r="P251" s="48">
        <f t="shared" si="37"/>
        <v>0</v>
      </c>
      <c r="Q251" s="50">
        <f t="shared" si="38"/>
        <v>0</v>
      </c>
      <c r="AA251" s="132">
        <v>2970</v>
      </c>
      <c r="AB251" s="133">
        <v>0.22580680045281185</v>
      </c>
    </row>
    <row r="252" spans="6:28" s="5" customFormat="1" x14ac:dyDescent="0.25">
      <c r="F252" s="49">
        <v>247</v>
      </c>
      <c r="G252" s="42">
        <f t="shared" si="43"/>
        <v>40.58333333333335</v>
      </c>
      <c r="H252" s="43">
        <f t="shared" si="39"/>
        <v>1.0430000000000001E-3</v>
      </c>
      <c r="I252" s="44">
        <f t="shared" si="40"/>
        <v>8.6916666666669141E-5</v>
      </c>
      <c r="J252" s="44">
        <f t="shared" si="44"/>
        <v>0.98466587337106304</v>
      </c>
      <c r="K252" s="45">
        <f t="shared" si="34"/>
        <v>0.54421076066070873</v>
      </c>
      <c r="L252" s="46">
        <f t="shared" si="35"/>
        <v>520</v>
      </c>
      <c r="M252" s="46">
        <f t="shared" si="36"/>
        <v>520</v>
      </c>
      <c r="N252" s="46">
        <f t="shared" si="41"/>
        <v>624</v>
      </c>
      <c r="O252" s="47">
        <f t="shared" si="42"/>
        <v>57.2</v>
      </c>
      <c r="P252" s="48">
        <f t="shared" si="37"/>
        <v>0</v>
      </c>
      <c r="Q252" s="50">
        <f t="shared" si="38"/>
        <v>0</v>
      </c>
      <c r="AA252" s="132">
        <v>2980</v>
      </c>
      <c r="AB252" s="133">
        <v>0.22581716739012711</v>
      </c>
    </row>
    <row r="253" spans="6:28" s="5" customFormat="1" x14ac:dyDescent="0.25">
      <c r="F253" s="49">
        <v>248</v>
      </c>
      <c r="G253" s="42">
        <f t="shared" si="43"/>
        <v>40.666666666666686</v>
      </c>
      <c r="H253" s="43">
        <f t="shared" si="39"/>
        <v>1.0430000000000001E-3</v>
      </c>
      <c r="I253" s="44">
        <f t="shared" si="40"/>
        <v>8.6916666666669141E-5</v>
      </c>
      <c r="J253" s="44">
        <f t="shared" si="44"/>
        <v>0.98458028949556919</v>
      </c>
      <c r="K253" s="45">
        <f t="shared" si="34"/>
        <v>0.54287189212293285</v>
      </c>
      <c r="L253" s="46">
        <f t="shared" si="35"/>
        <v>520</v>
      </c>
      <c r="M253" s="46">
        <f t="shared" si="36"/>
        <v>520</v>
      </c>
      <c r="N253" s="46">
        <f t="shared" si="41"/>
        <v>624</v>
      </c>
      <c r="O253" s="47">
        <f t="shared" si="42"/>
        <v>57.2</v>
      </c>
      <c r="P253" s="48">
        <f t="shared" si="37"/>
        <v>0</v>
      </c>
      <c r="Q253" s="50">
        <f t="shared" si="38"/>
        <v>0</v>
      </c>
      <c r="AA253" s="132">
        <v>2990</v>
      </c>
      <c r="AB253" s="133">
        <v>0.22582746956356142</v>
      </c>
    </row>
    <row r="254" spans="6:28" s="5" customFormat="1" x14ac:dyDescent="0.25">
      <c r="F254" s="49">
        <v>249</v>
      </c>
      <c r="G254" s="42">
        <f t="shared" si="43"/>
        <v>40.750000000000021</v>
      </c>
      <c r="H254" s="43">
        <f t="shared" si="39"/>
        <v>1.0430000000000001E-3</v>
      </c>
      <c r="I254" s="44">
        <f t="shared" si="40"/>
        <v>8.6916666666669141E-5</v>
      </c>
      <c r="J254" s="44">
        <f t="shared" si="44"/>
        <v>0.98449471305874048</v>
      </c>
      <c r="K254" s="45">
        <f t="shared" si="34"/>
        <v>0.54153631747254571</v>
      </c>
      <c r="L254" s="46">
        <f t="shared" si="35"/>
        <v>520</v>
      </c>
      <c r="M254" s="46">
        <f t="shared" si="36"/>
        <v>520</v>
      </c>
      <c r="N254" s="46">
        <f t="shared" si="41"/>
        <v>624</v>
      </c>
      <c r="O254" s="47">
        <f t="shared" si="42"/>
        <v>57.2</v>
      </c>
      <c r="P254" s="48">
        <f t="shared" si="37"/>
        <v>0</v>
      </c>
      <c r="Q254" s="50">
        <f t="shared" si="38"/>
        <v>0</v>
      </c>
      <c r="AA254" s="132">
        <v>3000</v>
      </c>
      <c r="AB254" s="133">
        <v>0.22583770757811134</v>
      </c>
    </row>
    <row r="255" spans="6:28" s="5" customFormat="1" x14ac:dyDescent="0.25">
      <c r="F255" s="49">
        <v>250</v>
      </c>
      <c r="G255" s="42">
        <f t="shared" si="43"/>
        <v>40.833333333333357</v>
      </c>
      <c r="H255" s="43">
        <f t="shared" si="39"/>
        <v>1.0430000000000001E-3</v>
      </c>
      <c r="I255" s="44">
        <f t="shared" si="40"/>
        <v>8.6916666666669141E-5</v>
      </c>
      <c r="J255" s="44">
        <f t="shared" si="44"/>
        <v>0.98440914405993041</v>
      </c>
      <c r="K255" s="45">
        <f t="shared" si="34"/>
        <v>0.54020402860591821</v>
      </c>
      <c r="L255" s="46">
        <f t="shared" si="35"/>
        <v>520</v>
      </c>
      <c r="M255" s="46">
        <f t="shared" si="36"/>
        <v>520</v>
      </c>
      <c r="N255" s="46">
        <f t="shared" si="41"/>
        <v>624</v>
      </c>
      <c r="O255" s="47">
        <f t="shared" si="42"/>
        <v>57.2</v>
      </c>
      <c r="P255" s="48">
        <f t="shared" si="37"/>
        <v>0</v>
      </c>
      <c r="Q255" s="50">
        <f t="shared" si="38"/>
        <v>0</v>
      </c>
      <c r="AA255" s="132">
        <v>3010</v>
      </c>
      <c r="AB255" s="133">
        <v>0.225847882031259</v>
      </c>
    </row>
    <row r="256" spans="6:28" s="5" customFormat="1" x14ac:dyDescent="0.25">
      <c r="F256" s="49">
        <v>251</v>
      </c>
      <c r="G256" s="42">
        <f t="shared" si="43"/>
        <v>40.916666666666693</v>
      </c>
      <c r="H256" s="43">
        <f t="shared" si="39"/>
        <v>1.0430000000000001E-3</v>
      </c>
      <c r="I256" s="44">
        <f t="shared" si="40"/>
        <v>8.6916666666639501E-5</v>
      </c>
      <c r="J256" s="44">
        <f t="shared" si="44"/>
        <v>0.9843235824984925</v>
      </c>
      <c r="K256" s="45">
        <f t="shared" si="34"/>
        <v>0.53887501743935806</v>
      </c>
      <c r="L256" s="46">
        <f t="shared" si="35"/>
        <v>520</v>
      </c>
      <c r="M256" s="46">
        <f t="shared" si="36"/>
        <v>520</v>
      </c>
      <c r="N256" s="46">
        <f t="shared" si="41"/>
        <v>624</v>
      </c>
      <c r="O256" s="47">
        <f t="shared" si="42"/>
        <v>57.2</v>
      </c>
      <c r="P256" s="48">
        <f t="shared" si="37"/>
        <v>0</v>
      </c>
      <c r="Q256" s="50">
        <f t="shared" si="38"/>
        <v>0</v>
      </c>
      <c r="AA256" s="132">
        <v>3020</v>
      </c>
      <c r="AB256" s="133">
        <v>0.22585799351309258</v>
      </c>
    </row>
    <row r="257" spans="6:28" s="5" customFormat="1" x14ac:dyDescent="0.25">
      <c r="F257" s="49">
        <v>252</v>
      </c>
      <c r="G257" s="42">
        <v>41</v>
      </c>
      <c r="H257" s="43">
        <f t="shared" si="39"/>
        <v>1.168E-3</v>
      </c>
      <c r="I257" s="44">
        <f t="shared" si="40"/>
        <v>9.7333333333336097E-5</v>
      </c>
      <c r="J257" s="44">
        <f t="shared" si="44"/>
        <v>0.98423802837378038</v>
      </c>
      <c r="K257" s="45">
        <f t="shared" si="34"/>
        <v>0.53754927590905976</v>
      </c>
      <c r="L257" s="46">
        <f t="shared" si="35"/>
        <v>520</v>
      </c>
      <c r="M257" s="46">
        <f t="shared" si="36"/>
        <v>520</v>
      </c>
      <c r="N257" s="46">
        <f t="shared" si="41"/>
        <v>624</v>
      </c>
      <c r="O257" s="47">
        <f t="shared" si="42"/>
        <v>57.2</v>
      </c>
      <c r="P257" s="48">
        <f t="shared" si="37"/>
        <v>0</v>
      </c>
      <c r="Q257" s="50">
        <f t="shared" si="38"/>
        <v>0</v>
      </c>
      <c r="AA257" s="132">
        <v>3030</v>
      </c>
      <c r="AB257" s="133">
        <v>0.22586804260641816</v>
      </c>
    </row>
    <row r="258" spans="6:28" s="5" customFormat="1" x14ac:dyDescent="0.25">
      <c r="F258" s="49">
        <v>253</v>
      </c>
      <c r="G258" s="42">
        <f t="shared" si="43"/>
        <v>41.083333333333336</v>
      </c>
      <c r="H258" s="43">
        <f t="shared" si="39"/>
        <v>1.168E-3</v>
      </c>
      <c r="I258" s="44">
        <f t="shared" si="40"/>
        <v>9.7333333333336097E-5</v>
      </c>
      <c r="J258" s="44">
        <f t="shared" si="44"/>
        <v>0.98414222920568539</v>
      </c>
      <c r="K258" s="45">
        <f t="shared" si="34"/>
        <v>0.53622679597105705</v>
      </c>
      <c r="L258" s="46">
        <f t="shared" si="35"/>
        <v>520</v>
      </c>
      <c r="M258" s="46">
        <f t="shared" si="36"/>
        <v>520</v>
      </c>
      <c r="N258" s="46">
        <f t="shared" si="41"/>
        <v>624</v>
      </c>
      <c r="O258" s="47">
        <f t="shared" si="42"/>
        <v>57.2</v>
      </c>
      <c r="P258" s="48">
        <f t="shared" si="37"/>
        <v>0</v>
      </c>
      <c r="Q258" s="50">
        <f t="shared" si="38"/>
        <v>0</v>
      </c>
      <c r="AA258" s="132">
        <v>3040</v>
      </c>
      <c r="AB258" s="133">
        <v>0.22587802988687108</v>
      </c>
    </row>
    <row r="259" spans="6:28" s="5" customFormat="1" x14ac:dyDescent="0.25">
      <c r="F259" s="49">
        <v>254</v>
      </c>
      <c r="G259" s="42">
        <f t="shared" si="43"/>
        <v>41.166666666666671</v>
      </c>
      <c r="H259" s="43">
        <f t="shared" si="39"/>
        <v>1.168E-3</v>
      </c>
      <c r="I259" s="44">
        <f t="shared" si="40"/>
        <v>9.7333333333336097E-5</v>
      </c>
      <c r="J259" s="44">
        <f t="shared" si="44"/>
        <v>0.98404643936204272</v>
      </c>
      <c r="K259" s="45">
        <f t="shared" si="34"/>
        <v>0.53490756960117336</v>
      </c>
      <c r="L259" s="46">
        <f t="shared" si="35"/>
        <v>520</v>
      </c>
      <c r="M259" s="46">
        <f t="shared" si="36"/>
        <v>520</v>
      </c>
      <c r="N259" s="46">
        <f t="shared" si="41"/>
        <v>624</v>
      </c>
      <c r="O259" s="47">
        <f t="shared" si="42"/>
        <v>57.2</v>
      </c>
      <c r="P259" s="48">
        <f t="shared" si="37"/>
        <v>0</v>
      </c>
      <c r="Q259" s="50">
        <f t="shared" si="38"/>
        <v>0</v>
      </c>
      <c r="AA259" s="132">
        <v>3050</v>
      </c>
      <c r="AB259" s="133">
        <v>0.22588795592302716</v>
      </c>
    </row>
    <row r="260" spans="6:28" s="5" customFormat="1" x14ac:dyDescent="0.25">
      <c r="F260" s="49">
        <v>255</v>
      </c>
      <c r="G260" s="42">
        <f t="shared" si="43"/>
        <v>41.250000000000007</v>
      </c>
      <c r="H260" s="43">
        <f t="shared" si="39"/>
        <v>1.168E-3</v>
      </c>
      <c r="I260" s="44">
        <f t="shared" si="40"/>
        <v>9.7333333333336097E-5</v>
      </c>
      <c r="J260" s="44">
        <f t="shared" si="44"/>
        <v>0.98395065884194488</v>
      </c>
      <c r="K260" s="45">
        <f t="shared" si="34"/>
        <v>0.53359158879497282</v>
      </c>
      <c r="L260" s="46">
        <f t="shared" si="35"/>
        <v>520</v>
      </c>
      <c r="M260" s="46">
        <f t="shared" si="36"/>
        <v>520</v>
      </c>
      <c r="N260" s="46">
        <f t="shared" si="41"/>
        <v>624</v>
      </c>
      <c r="O260" s="47">
        <f t="shared" si="42"/>
        <v>57.2</v>
      </c>
      <c r="P260" s="48">
        <f t="shared" si="37"/>
        <v>0</v>
      </c>
      <c r="Q260" s="50">
        <f t="shared" si="38"/>
        <v>0</v>
      </c>
      <c r="AA260" s="132">
        <v>3060</v>
      </c>
      <c r="AB260" s="133">
        <v>0.22589782127650998</v>
      </c>
    </row>
    <row r="261" spans="6:28" s="5" customFormat="1" x14ac:dyDescent="0.25">
      <c r="F261" s="49">
        <v>256</v>
      </c>
      <c r="G261" s="42">
        <f t="shared" si="43"/>
        <v>41.333333333333343</v>
      </c>
      <c r="H261" s="43">
        <f t="shared" si="39"/>
        <v>1.168E-3</v>
      </c>
      <c r="I261" s="44">
        <f t="shared" si="40"/>
        <v>9.7333333333336097E-5</v>
      </c>
      <c r="J261" s="44">
        <f t="shared" si="44"/>
        <v>0.98385488764448437</v>
      </c>
      <c r="K261" s="45">
        <f t="shared" ref="K261:K324" si="45">1/(1+$H$1)^F261</f>
        <v>0.53227884556771266</v>
      </c>
      <c r="L261" s="46">
        <f t="shared" ref="L261:L324" si="46">IF(F261+1&lt;=$W$16,$U$5,IF(G261&lt;$L$2,$P$1,0))</f>
        <v>520</v>
      </c>
      <c r="M261" s="46">
        <f t="shared" ref="M261:M324" si="47">IF(L261&lt;$U$9,L261,$U$9)</f>
        <v>520</v>
      </c>
      <c r="N261" s="46">
        <f t="shared" si="41"/>
        <v>624</v>
      </c>
      <c r="O261" s="47">
        <f t="shared" si="42"/>
        <v>57.2</v>
      </c>
      <c r="P261" s="48">
        <f t="shared" ref="P261:P324" si="48">IF(M261&gt;0,0,SUMIF($M$5:$M$1145,"&gt;510")/COUNTIF($M$5:$M$1145,"&gt;510")*$P$2)</f>
        <v>0</v>
      </c>
      <c r="Q261" s="50">
        <f t="shared" ref="Q261:Q324" si="49">IF(AND(G261&gt;=65,P261&lt;=900),0,IF((P261-MIN($W$11*P261,$X$12))&lt;$U$6,0,IF((P261-MIN($W$11*P261,$X$12))&lt;$U$7,(P261-MIN($W$11*P261,$X$12))*$W$6-$X$6,IF((P261-MIN($W$11*P261,$X$12))&lt;$U$8,(P261-MIN($W$11*P261,$X$12))*$W$7-$X$7,IF((P261-MIN($W$11*P261,$X$12))&lt;$U$10,(P261-MIN($W$11*P261,$X$12))*$W$8-$X$8,(P261-MIN($W$11*P261,$X$12))*$W$10-$X$10)))))</f>
        <v>0</v>
      </c>
      <c r="AA261" s="132">
        <v>3070</v>
      </c>
      <c r="AB261" s="133">
        <v>0.22590762650209978</v>
      </c>
    </row>
    <row r="262" spans="6:28" s="5" customFormat="1" x14ac:dyDescent="0.25">
      <c r="F262" s="49">
        <v>257</v>
      </c>
      <c r="G262" s="42">
        <f t="shared" si="43"/>
        <v>41.416666666666679</v>
      </c>
      <c r="H262" s="43">
        <f t="shared" ref="H262:H325" si="50">VLOOKUP(G262,$A$5:$B$100,2)</f>
        <v>1.168E-3</v>
      </c>
      <c r="I262" s="44">
        <f t="shared" ref="I262:I325" si="51">H262*(G263-G262)</f>
        <v>9.7333333333336097E-5</v>
      </c>
      <c r="J262" s="44">
        <f t="shared" si="44"/>
        <v>0.98375912576875368</v>
      </c>
      <c r="K262" s="45">
        <f t="shared" si="45"/>
        <v>0.53096933195429352</v>
      </c>
      <c r="L262" s="46">
        <f t="shared" si="46"/>
        <v>520</v>
      </c>
      <c r="M262" s="46">
        <f t="shared" si="47"/>
        <v>520</v>
      </c>
      <c r="N262" s="46">
        <f t="shared" ref="N262:N325" si="52">L262*(1+20%)</f>
        <v>624</v>
      </c>
      <c r="O262" s="47">
        <f t="shared" ref="O262:O325" si="53">M262*11%</f>
        <v>57.2</v>
      </c>
      <c r="P262" s="48">
        <f t="shared" si="48"/>
        <v>0</v>
      </c>
      <c r="Q262" s="50">
        <f t="shared" si="49"/>
        <v>0</v>
      </c>
      <c r="AA262" s="132">
        <v>3080</v>
      </c>
      <c r="AB262" s="133">
        <v>0.22591737214783092</v>
      </c>
    </row>
    <row r="263" spans="6:28" s="5" customFormat="1" x14ac:dyDescent="0.25">
      <c r="F263" s="49">
        <v>258</v>
      </c>
      <c r="G263" s="42">
        <f t="shared" ref="G263:G326" si="54">G262+1/12</f>
        <v>41.500000000000014</v>
      </c>
      <c r="H263" s="43">
        <f t="shared" si="50"/>
        <v>1.168E-3</v>
      </c>
      <c r="I263" s="44">
        <f t="shared" si="51"/>
        <v>9.7333333333336097E-5</v>
      </c>
      <c r="J263" s="44">
        <f t="shared" si="44"/>
        <v>0.98366337321384556</v>
      </c>
      <c r="K263" s="45">
        <f t="shared" si="45"/>
        <v>0.52966304000921238</v>
      </c>
      <c r="L263" s="46">
        <f t="shared" si="46"/>
        <v>520</v>
      </c>
      <c r="M263" s="46">
        <f t="shared" si="47"/>
        <v>520</v>
      </c>
      <c r="N263" s="46">
        <f t="shared" si="52"/>
        <v>624</v>
      </c>
      <c r="O263" s="47">
        <f t="shared" si="53"/>
        <v>57.2</v>
      </c>
      <c r="P263" s="48">
        <f t="shared" si="48"/>
        <v>0</v>
      </c>
      <c r="Q263" s="50">
        <f t="shared" si="49"/>
        <v>0</v>
      </c>
      <c r="AA263" s="132">
        <v>3090</v>
      </c>
      <c r="AB263" s="133">
        <v>0.2259270587551005</v>
      </c>
    </row>
    <row r="264" spans="6:28" s="5" customFormat="1" x14ac:dyDescent="0.25">
      <c r="F264" s="49">
        <v>259</v>
      </c>
      <c r="G264" s="42">
        <f t="shared" si="54"/>
        <v>41.58333333333335</v>
      </c>
      <c r="H264" s="43">
        <f t="shared" si="50"/>
        <v>1.168E-3</v>
      </c>
      <c r="I264" s="44">
        <f t="shared" si="51"/>
        <v>9.7333333333336097E-5</v>
      </c>
      <c r="J264" s="44">
        <f t="shared" ref="J264:J327" si="55">(1-I263)*J263</f>
        <v>0.98356762997885283</v>
      </c>
      <c r="K264" s="45">
        <f t="shared" si="45"/>
        <v>0.52835996180651346</v>
      </c>
      <c r="L264" s="46">
        <f t="shared" si="46"/>
        <v>520</v>
      </c>
      <c r="M264" s="46">
        <f t="shared" si="47"/>
        <v>520</v>
      </c>
      <c r="N264" s="46">
        <f t="shared" si="52"/>
        <v>624</v>
      </c>
      <c r="O264" s="47">
        <f t="shared" si="53"/>
        <v>57.2</v>
      </c>
      <c r="P264" s="48">
        <f t="shared" si="48"/>
        <v>0</v>
      </c>
      <c r="Q264" s="50">
        <f t="shared" si="49"/>
        <v>0</v>
      </c>
      <c r="AA264" s="132">
        <v>3100</v>
      </c>
      <c r="AB264" s="133">
        <v>0.22593668685876403</v>
      </c>
    </row>
    <row r="265" spans="6:28" s="5" customFormat="1" x14ac:dyDescent="0.25">
      <c r="F265" s="49">
        <v>260</v>
      </c>
      <c r="G265" s="42">
        <f t="shared" si="54"/>
        <v>41.666666666666686</v>
      </c>
      <c r="H265" s="43">
        <f t="shared" si="50"/>
        <v>1.168E-3</v>
      </c>
      <c r="I265" s="44">
        <f t="shared" si="51"/>
        <v>9.7333333333336097E-5</v>
      </c>
      <c r="J265" s="44">
        <f t="shared" si="55"/>
        <v>0.98347189606286822</v>
      </c>
      <c r="K265" s="45">
        <f t="shared" si="45"/>
        <v>0.52706008943974059</v>
      </c>
      <c r="L265" s="46">
        <f t="shared" si="46"/>
        <v>520</v>
      </c>
      <c r="M265" s="46">
        <f t="shared" si="47"/>
        <v>520</v>
      </c>
      <c r="N265" s="46">
        <f t="shared" si="52"/>
        <v>624</v>
      </c>
      <c r="O265" s="47">
        <f t="shared" si="53"/>
        <v>57.2</v>
      </c>
      <c r="P265" s="48">
        <f t="shared" si="48"/>
        <v>0</v>
      </c>
      <c r="Q265" s="50">
        <f t="shared" si="49"/>
        <v>0</v>
      </c>
      <c r="AA265" s="132">
        <v>3110</v>
      </c>
      <c r="AB265" s="133">
        <v>0.2259462569872373</v>
      </c>
    </row>
    <row r="266" spans="6:28" s="5" customFormat="1" x14ac:dyDescent="0.25">
      <c r="F266" s="49">
        <v>261</v>
      </c>
      <c r="G266" s="42">
        <f t="shared" si="54"/>
        <v>41.750000000000021</v>
      </c>
      <c r="H266" s="43">
        <f t="shared" si="50"/>
        <v>1.168E-3</v>
      </c>
      <c r="I266" s="44">
        <f t="shared" si="51"/>
        <v>9.7333333333336097E-5</v>
      </c>
      <c r="J266" s="44">
        <f t="shared" si="55"/>
        <v>0.98337617146498479</v>
      </c>
      <c r="K266" s="45">
        <f t="shared" si="45"/>
        <v>0.52576341502188895</v>
      </c>
      <c r="L266" s="46">
        <f t="shared" si="46"/>
        <v>520</v>
      </c>
      <c r="M266" s="46">
        <f t="shared" si="47"/>
        <v>520</v>
      </c>
      <c r="N266" s="46">
        <f t="shared" si="52"/>
        <v>624</v>
      </c>
      <c r="O266" s="47">
        <f t="shared" si="53"/>
        <v>57.2</v>
      </c>
      <c r="P266" s="48">
        <f t="shared" si="48"/>
        <v>0</v>
      </c>
      <c r="Q266" s="50">
        <f t="shared" si="49"/>
        <v>0</v>
      </c>
      <c r="AA266" s="132">
        <v>3120</v>
      </c>
      <c r="AB266" s="133">
        <v>0.22595576966259034</v>
      </c>
    </row>
    <row r="267" spans="6:28" s="5" customFormat="1" x14ac:dyDescent="0.25">
      <c r="F267" s="49">
        <v>262</v>
      </c>
      <c r="G267" s="42">
        <f t="shared" si="54"/>
        <v>41.833333333333357</v>
      </c>
      <c r="H267" s="43">
        <f t="shared" si="50"/>
        <v>1.168E-3</v>
      </c>
      <c r="I267" s="44">
        <f t="shared" si="51"/>
        <v>9.7333333333336097E-5</v>
      </c>
      <c r="J267" s="44">
        <f t="shared" si="55"/>
        <v>0.9832804561842956</v>
      </c>
      <c r="K267" s="45">
        <f t="shared" si="45"/>
        <v>0.52446993068535752</v>
      </c>
      <c r="L267" s="46">
        <f t="shared" si="46"/>
        <v>520</v>
      </c>
      <c r="M267" s="46">
        <f t="shared" si="47"/>
        <v>520</v>
      </c>
      <c r="N267" s="46">
        <f t="shared" si="52"/>
        <v>624</v>
      </c>
      <c r="O267" s="47">
        <f t="shared" si="53"/>
        <v>57.2</v>
      </c>
      <c r="P267" s="48">
        <f t="shared" si="48"/>
        <v>0</v>
      </c>
      <c r="Q267" s="50">
        <f t="shared" si="49"/>
        <v>0</v>
      </c>
      <c r="AA267" s="132">
        <v>3130</v>
      </c>
      <c r="AB267" s="133">
        <v>0.22596522540064612</v>
      </c>
    </row>
    <row r="268" spans="6:28" s="5" customFormat="1" x14ac:dyDescent="0.25">
      <c r="F268" s="49">
        <v>263</v>
      </c>
      <c r="G268" s="42">
        <f t="shared" si="54"/>
        <v>41.916666666666693</v>
      </c>
      <c r="H268" s="43">
        <f t="shared" si="50"/>
        <v>1.168E-3</v>
      </c>
      <c r="I268" s="44">
        <f t="shared" si="51"/>
        <v>9.7333333333302907E-5</v>
      </c>
      <c r="J268" s="44">
        <f t="shared" si="55"/>
        <v>0.98318475021989371</v>
      </c>
      <c r="K268" s="45">
        <f t="shared" si="45"/>
        <v>0.52317962858190081</v>
      </c>
      <c r="L268" s="46">
        <f t="shared" si="46"/>
        <v>520</v>
      </c>
      <c r="M268" s="46">
        <f t="shared" si="47"/>
        <v>520</v>
      </c>
      <c r="N268" s="46">
        <f t="shared" si="52"/>
        <v>624</v>
      </c>
      <c r="O268" s="47">
        <f t="shared" si="53"/>
        <v>57.2</v>
      </c>
      <c r="P268" s="48">
        <f t="shared" si="48"/>
        <v>0</v>
      </c>
      <c r="Q268" s="50">
        <f t="shared" si="49"/>
        <v>0</v>
      </c>
      <c r="AA268" s="132">
        <v>3140</v>
      </c>
      <c r="AB268" s="133">
        <v>0.22597462471106633</v>
      </c>
    </row>
    <row r="269" spans="6:28" s="5" customFormat="1" x14ac:dyDescent="0.25">
      <c r="F269" s="49">
        <v>264</v>
      </c>
      <c r="G269" s="42">
        <v>42</v>
      </c>
      <c r="H269" s="43">
        <f t="shared" si="50"/>
        <v>1.322E-3</v>
      </c>
      <c r="I269" s="44">
        <f t="shared" si="51"/>
        <v>1.101666666666698E-4</v>
      </c>
      <c r="J269" s="44">
        <f t="shared" si="55"/>
        <v>0.9830890535708724</v>
      </c>
      <c r="K269" s="45">
        <f t="shared" si="45"/>
        <v>0.52189250088258221</v>
      </c>
      <c r="L269" s="46">
        <f t="shared" si="46"/>
        <v>520</v>
      </c>
      <c r="M269" s="46">
        <f t="shared" si="47"/>
        <v>520</v>
      </c>
      <c r="N269" s="46">
        <f t="shared" si="52"/>
        <v>624</v>
      </c>
      <c r="O269" s="47">
        <f t="shared" si="53"/>
        <v>57.2</v>
      </c>
      <c r="P269" s="48">
        <f t="shared" si="48"/>
        <v>0</v>
      </c>
      <c r="Q269" s="50">
        <f t="shared" si="49"/>
        <v>0</v>
      </c>
      <c r="AA269" s="132">
        <v>3150</v>
      </c>
      <c r="AB269" s="133">
        <v>0.22598396809745228</v>
      </c>
    </row>
    <row r="270" spans="6:28" s="5" customFormat="1" x14ac:dyDescent="0.25">
      <c r="F270" s="49">
        <v>265</v>
      </c>
      <c r="G270" s="42">
        <f t="shared" si="54"/>
        <v>42.083333333333336</v>
      </c>
      <c r="H270" s="43">
        <f t="shared" si="50"/>
        <v>1.322E-3</v>
      </c>
      <c r="I270" s="44">
        <f t="shared" si="51"/>
        <v>1.101666666666698E-4</v>
      </c>
      <c r="J270" s="44">
        <f t="shared" si="55"/>
        <v>0.98298074992680406</v>
      </c>
      <c r="K270" s="45">
        <f t="shared" si="45"/>
        <v>0.52060853977772525</v>
      </c>
      <c r="L270" s="46">
        <f t="shared" si="46"/>
        <v>520</v>
      </c>
      <c r="M270" s="46">
        <f t="shared" si="47"/>
        <v>520</v>
      </c>
      <c r="N270" s="46">
        <f t="shared" si="52"/>
        <v>624</v>
      </c>
      <c r="O270" s="47">
        <f t="shared" si="53"/>
        <v>57.2</v>
      </c>
      <c r="P270" s="48">
        <f t="shared" si="48"/>
        <v>0</v>
      </c>
      <c r="Q270" s="50">
        <f t="shared" si="49"/>
        <v>0</v>
      </c>
      <c r="AA270" s="132">
        <v>3160</v>
      </c>
      <c r="AB270" s="133">
        <v>0.22599325605743009</v>
      </c>
    </row>
    <row r="271" spans="6:28" s="5" customFormat="1" x14ac:dyDescent="0.25">
      <c r="F271" s="49">
        <v>266</v>
      </c>
      <c r="G271" s="42">
        <f t="shared" si="54"/>
        <v>42.166666666666671</v>
      </c>
      <c r="H271" s="43">
        <f t="shared" si="50"/>
        <v>1.322E-3</v>
      </c>
      <c r="I271" s="44">
        <f t="shared" si="51"/>
        <v>1.101666666666698E-4</v>
      </c>
      <c r="J271" s="44">
        <f t="shared" si="55"/>
        <v>0.98287245821418712</v>
      </c>
      <c r="K271" s="45">
        <f t="shared" si="45"/>
        <v>0.51932773747686722</v>
      </c>
      <c r="L271" s="46">
        <f t="shared" si="46"/>
        <v>520</v>
      </c>
      <c r="M271" s="46">
        <f t="shared" si="47"/>
        <v>520</v>
      </c>
      <c r="N271" s="46">
        <f t="shared" si="52"/>
        <v>624</v>
      </c>
      <c r="O271" s="47">
        <f t="shared" si="53"/>
        <v>57.2</v>
      </c>
      <c r="P271" s="48">
        <f t="shared" si="48"/>
        <v>0</v>
      </c>
      <c r="Q271" s="50">
        <f t="shared" si="49"/>
        <v>0</v>
      </c>
      <c r="AA271" s="132">
        <v>3170</v>
      </c>
      <c r="AB271" s="133">
        <v>0.22600248908273654</v>
      </c>
    </row>
    <row r="272" spans="6:28" s="5" customFormat="1" x14ac:dyDescent="0.25">
      <c r="F272" s="49">
        <v>267</v>
      </c>
      <c r="G272" s="42">
        <f t="shared" si="54"/>
        <v>42.250000000000007</v>
      </c>
      <c r="H272" s="43">
        <f t="shared" si="50"/>
        <v>1.322E-3</v>
      </c>
      <c r="I272" s="44">
        <f t="shared" si="51"/>
        <v>1.101666666666698E-4</v>
      </c>
      <c r="J272" s="44">
        <f t="shared" si="55"/>
        <v>0.98276417843170727</v>
      </c>
      <c r="K272" s="45">
        <f t="shared" si="45"/>
        <v>0.5180500862087114</v>
      </c>
      <c r="L272" s="46">
        <f t="shared" si="46"/>
        <v>520</v>
      </c>
      <c r="M272" s="46">
        <f t="shared" si="47"/>
        <v>520</v>
      </c>
      <c r="N272" s="46">
        <f t="shared" si="52"/>
        <v>624</v>
      </c>
      <c r="O272" s="47">
        <f t="shared" si="53"/>
        <v>57.2</v>
      </c>
      <c r="P272" s="48">
        <f t="shared" si="48"/>
        <v>0</v>
      </c>
      <c r="Q272" s="50">
        <f t="shared" si="49"/>
        <v>0</v>
      </c>
      <c r="AA272" s="132">
        <v>3180</v>
      </c>
      <c r="AB272" s="133">
        <v>0.22601166765931147</v>
      </c>
    </row>
    <row r="273" spans="6:28" s="5" customFormat="1" x14ac:dyDescent="0.25">
      <c r="F273" s="49">
        <v>268</v>
      </c>
      <c r="G273" s="42">
        <f t="shared" si="54"/>
        <v>42.333333333333343</v>
      </c>
      <c r="H273" s="43">
        <f t="shared" si="50"/>
        <v>1.322E-3</v>
      </c>
      <c r="I273" s="44">
        <f t="shared" si="51"/>
        <v>1.101666666666698E-4</v>
      </c>
      <c r="J273" s="44">
        <f t="shared" si="55"/>
        <v>0.98265591057805013</v>
      </c>
      <c r="K273" s="45">
        <f t="shared" si="45"/>
        <v>0.51677557822108</v>
      </c>
      <c r="L273" s="46">
        <f t="shared" si="46"/>
        <v>520</v>
      </c>
      <c r="M273" s="46">
        <f t="shared" si="47"/>
        <v>520</v>
      </c>
      <c r="N273" s="46">
        <f t="shared" si="52"/>
        <v>624</v>
      </c>
      <c r="O273" s="47">
        <f t="shared" si="53"/>
        <v>57.2</v>
      </c>
      <c r="P273" s="48">
        <f t="shared" si="48"/>
        <v>0</v>
      </c>
      <c r="Q273" s="50">
        <f t="shared" si="49"/>
        <v>0</v>
      </c>
      <c r="AA273" s="132">
        <v>3190</v>
      </c>
      <c r="AB273" s="133">
        <v>0.22602079226737865</v>
      </c>
    </row>
    <row r="274" spans="6:28" s="5" customFormat="1" x14ac:dyDescent="0.25">
      <c r="F274" s="49">
        <v>269</v>
      </c>
      <c r="G274" s="42">
        <f t="shared" si="54"/>
        <v>42.416666666666679</v>
      </c>
      <c r="H274" s="43">
        <f t="shared" si="50"/>
        <v>1.322E-3</v>
      </c>
      <c r="I274" s="44">
        <f t="shared" si="51"/>
        <v>1.101666666666698E-4</v>
      </c>
      <c r="J274" s="44">
        <f t="shared" si="55"/>
        <v>0.98254765465190153</v>
      </c>
      <c r="K274" s="45">
        <f t="shared" si="45"/>
        <v>0.51550420578086731</v>
      </c>
      <c r="L274" s="46">
        <f t="shared" si="46"/>
        <v>520</v>
      </c>
      <c r="M274" s="46">
        <f t="shared" si="47"/>
        <v>520</v>
      </c>
      <c r="N274" s="46">
        <f t="shared" si="52"/>
        <v>624</v>
      </c>
      <c r="O274" s="47">
        <f t="shared" si="53"/>
        <v>57.2</v>
      </c>
      <c r="P274" s="48">
        <f t="shared" si="48"/>
        <v>0</v>
      </c>
      <c r="Q274" s="50">
        <f t="shared" si="49"/>
        <v>0</v>
      </c>
      <c r="AA274" s="132">
        <v>3200</v>
      </c>
      <c r="AB274" s="133">
        <v>0.22602986338153114</v>
      </c>
    </row>
    <row r="275" spans="6:28" s="5" customFormat="1" x14ac:dyDescent="0.25">
      <c r="F275" s="49">
        <v>270</v>
      </c>
      <c r="G275" s="42">
        <f t="shared" si="54"/>
        <v>42.500000000000014</v>
      </c>
      <c r="H275" s="43">
        <f t="shared" si="50"/>
        <v>1.322E-3</v>
      </c>
      <c r="I275" s="44">
        <f t="shared" si="51"/>
        <v>1.101666666666698E-4</v>
      </c>
      <c r="J275" s="44">
        <f t="shared" si="55"/>
        <v>0.9824394106519474</v>
      </c>
      <c r="K275" s="45">
        <f t="shared" si="45"/>
        <v>0.5142359611739924</v>
      </c>
      <c r="L275" s="46">
        <f t="shared" si="46"/>
        <v>520</v>
      </c>
      <c r="M275" s="46">
        <f t="shared" si="47"/>
        <v>520</v>
      </c>
      <c r="N275" s="46">
        <f t="shared" si="52"/>
        <v>624</v>
      </c>
      <c r="O275" s="47">
        <f t="shared" si="53"/>
        <v>57.2</v>
      </c>
      <c r="P275" s="48">
        <f t="shared" si="48"/>
        <v>0</v>
      </c>
      <c r="Q275" s="50">
        <f t="shared" si="49"/>
        <v>0</v>
      </c>
      <c r="AA275" s="132">
        <v>3210</v>
      </c>
      <c r="AB275" s="133">
        <v>0.22603888147081458</v>
      </c>
    </row>
    <row r="276" spans="6:28" s="5" customFormat="1" x14ac:dyDescent="0.25">
      <c r="F276" s="49">
        <v>271</v>
      </c>
      <c r="G276" s="42">
        <f t="shared" si="54"/>
        <v>42.58333333333335</v>
      </c>
      <c r="H276" s="43">
        <f t="shared" si="50"/>
        <v>1.322E-3</v>
      </c>
      <c r="I276" s="44">
        <f t="shared" si="51"/>
        <v>1.101666666666698E-4</v>
      </c>
      <c r="J276" s="44">
        <f t="shared" si="55"/>
        <v>0.98233117857687391</v>
      </c>
      <c r="K276" s="45">
        <f t="shared" si="45"/>
        <v>0.51297083670535271</v>
      </c>
      <c r="L276" s="46">
        <f t="shared" si="46"/>
        <v>520</v>
      </c>
      <c r="M276" s="46">
        <f t="shared" si="47"/>
        <v>520</v>
      </c>
      <c r="N276" s="46">
        <f t="shared" si="52"/>
        <v>624</v>
      </c>
      <c r="O276" s="47">
        <f t="shared" si="53"/>
        <v>57.2</v>
      </c>
      <c r="P276" s="48">
        <f t="shared" si="48"/>
        <v>0</v>
      </c>
      <c r="Q276" s="50">
        <f t="shared" si="49"/>
        <v>0</v>
      </c>
      <c r="AA276" s="132">
        <v>3220</v>
      </c>
      <c r="AB276" s="133">
        <v>0.22604784699880703</v>
      </c>
    </row>
    <row r="277" spans="6:28" s="5" customFormat="1" x14ac:dyDescent="0.25">
      <c r="F277" s="49">
        <v>272</v>
      </c>
      <c r="G277" s="42">
        <f t="shared" si="54"/>
        <v>42.666666666666686</v>
      </c>
      <c r="H277" s="43">
        <f t="shared" si="50"/>
        <v>1.322E-3</v>
      </c>
      <c r="I277" s="44">
        <f t="shared" si="51"/>
        <v>1.101666666666698E-4</v>
      </c>
      <c r="J277" s="44">
        <f t="shared" si="55"/>
        <v>0.98222295842536744</v>
      </c>
      <c r="K277" s="45">
        <f t="shared" si="45"/>
        <v>0.5117088246987771</v>
      </c>
      <c r="L277" s="46">
        <f t="shared" si="46"/>
        <v>520</v>
      </c>
      <c r="M277" s="46">
        <f t="shared" si="47"/>
        <v>520</v>
      </c>
      <c r="N277" s="46">
        <f t="shared" si="52"/>
        <v>624</v>
      </c>
      <c r="O277" s="47">
        <f t="shared" si="53"/>
        <v>57.2</v>
      </c>
      <c r="P277" s="48">
        <f t="shared" si="48"/>
        <v>0</v>
      </c>
      <c r="Q277" s="50">
        <f t="shared" si="49"/>
        <v>0</v>
      </c>
      <c r="AA277" s="132">
        <v>3230</v>
      </c>
      <c r="AB277" s="133">
        <v>0.22605676042369724</v>
      </c>
    </row>
    <row r="278" spans="6:28" s="5" customFormat="1" x14ac:dyDescent="0.25">
      <c r="F278" s="49">
        <v>273</v>
      </c>
      <c r="G278" s="42">
        <f t="shared" si="54"/>
        <v>42.750000000000021</v>
      </c>
      <c r="H278" s="43">
        <f t="shared" si="50"/>
        <v>1.322E-3</v>
      </c>
      <c r="I278" s="44">
        <f t="shared" si="51"/>
        <v>1.101666666666698E-4</v>
      </c>
      <c r="J278" s="44">
        <f t="shared" si="55"/>
        <v>0.98211475019611427</v>
      </c>
      <c r="K278" s="45">
        <f t="shared" si="45"/>
        <v>0.51044991749697943</v>
      </c>
      <c r="L278" s="46">
        <f t="shared" si="46"/>
        <v>520</v>
      </c>
      <c r="M278" s="46">
        <f t="shared" si="47"/>
        <v>520</v>
      </c>
      <c r="N278" s="46">
        <f t="shared" si="52"/>
        <v>624</v>
      </c>
      <c r="O278" s="47">
        <f t="shared" si="53"/>
        <v>57.2</v>
      </c>
      <c r="P278" s="48">
        <f t="shared" si="48"/>
        <v>0</v>
      </c>
      <c r="Q278" s="50">
        <f t="shared" si="49"/>
        <v>0</v>
      </c>
      <c r="AA278" s="132">
        <v>3240</v>
      </c>
      <c r="AB278" s="133">
        <v>0.22606562219836449</v>
      </c>
    </row>
    <row r="279" spans="6:28" s="5" customFormat="1" x14ac:dyDescent="0.25">
      <c r="F279" s="49">
        <v>274</v>
      </c>
      <c r="G279" s="42">
        <f t="shared" si="54"/>
        <v>42.833333333333357</v>
      </c>
      <c r="H279" s="43">
        <f t="shared" si="50"/>
        <v>1.322E-3</v>
      </c>
      <c r="I279" s="44">
        <f t="shared" si="51"/>
        <v>1.101666666666698E-4</v>
      </c>
      <c r="J279" s="44">
        <f t="shared" si="55"/>
        <v>0.982006553887801</v>
      </c>
      <c r="K279" s="45">
        <f t="shared" si="45"/>
        <v>0.50919410746151195</v>
      </c>
      <c r="L279" s="46">
        <f t="shared" si="46"/>
        <v>520</v>
      </c>
      <c r="M279" s="46">
        <f t="shared" si="47"/>
        <v>520</v>
      </c>
      <c r="N279" s="46">
        <f t="shared" si="52"/>
        <v>624</v>
      </c>
      <c r="O279" s="47">
        <f t="shared" si="53"/>
        <v>57.2</v>
      </c>
      <c r="P279" s="48">
        <f t="shared" si="48"/>
        <v>0</v>
      </c>
      <c r="Q279" s="50">
        <f t="shared" si="49"/>
        <v>0</v>
      </c>
      <c r="AA279" s="132">
        <v>3250</v>
      </c>
      <c r="AB279" s="133">
        <v>0.22607443277045458</v>
      </c>
    </row>
    <row r="280" spans="6:28" s="5" customFormat="1" x14ac:dyDescent="0.25">
      <c r="F280" s="49">
        <v>275</v>
      </c>
      <c r="G280" s="42">
        <f t="shared" si="54"/>
        <v>42.916666666666693</v>
      </c>
      <c r="H280" s="43">
        <f t="shared" si="50"/>
        <v>1.322E-3</v>
      </c>
      <c r="I280" s="44">
        <f t="shared" si="51"/>
        <v>1.1016666666663223E-4</v>
      </c>
      <c r="J280" s="44">
        <f t="shared" si="55"/>
        <v>0.98189836949911435</v>
      </c>
      <c r="K280" s="45">
        <f t="shared" si="45"/>
        <v>0.50794138697271918</v>
      </c>
      <c r="L280" s="46">
        <f t="shared" si="46"/>
        <v>520</v>
      </c>
      <c r="M280" s="46">
        <f t="shared" si="47"/>
        <v>520</v>
      </c>
      <c r="N280" s="46">
        <f t="shared" si="52"/>
        <v>624</v>
      </c>
      <c r="O280" s="47">
        <f t="shared" si="53"/>
        <v>57.2</v>
      </c>
      <c r="P280" s="48">
        <f t="shared" si="48"/>
        <v>0</v>
      </c>
      <c r="Q280" s="50">
        <f t="shared" si="49"/>
        <v>0</v>
      </c>
      <c r="AA280" s="132">
        <v>3260</v>
      </c>
      <c r="AB280" s="133">
        <v>0.22608319258245532</v>
      </c>
    </row>
    <row r="281" spans="6:28" s="5" customFormat="1" x14ac:dyDescent="0.25">
      <c r="F281" s="49">
        <v>276</v>
      </c>
      <c r="G281" s="42">
        <v>43</v>
      </c>
      <c r="H281" s="43">
        <f t="shared" si="50"/>
        <v>1.505E-3</v>
      </c>
      <c r="I281" s="44">
        <f t="shared" si="51"/>
        <v>1.2541666666667024E-4</v>
      </c>
      <c r="J281" s="44">
        <f t="shared" si="55"/>
        <v>0.98179019702874126</v>
      </c>
      <c r="K281" s="45">
        <f t="shared" si="45"/>
        <v>0.50669174842969134</v>
      </c>
      <c r="L281" s="46">
        <f t="shared" si="46"/>
        <v>520</v>
      </c>
      <c r="M281" s="46">
        <f t="shared" si="47"/>
        <v>520</v>
      </c>
      <c r="N281" s="46">
        <f t="shared" si="52"/>
        <v>624</v>
      </c>
      <c r="O281" s="47">
        <f t="shared" si="53"/>
        <v>57.2</v>
      </c>
      <c r="P281" s="48">
        <f t="shared" si="48"/>
        <v>0</v>
      </c>
      <c r="Q281" s="50">
        <f t="shared" si="49"/>
        <v>0</v>
      </c>
      <c r="AA281" s="132">
        <v>3270</v>
      </c>
      <c r="AB281" s="133">
        <v>0.2260919020717716</v>
      </c>
    </row>
    <row r="282" spans="6:28" s="5" customFormat="1" x14ac:dyDescent="0.25">
      <c r="F282" s="49">
        <v>277</v>
      </c>
      <c r="G282" s="42">
        <f t="shared" si="54"/>
        <v>43.083333333333336</v>
      </c>
      <c r="H282" s="43">
        <f t="shared" si="50"/>
        <v>1.505E-3</v>
      </c>
      <c r="I282" s="44">
        <f t="shared" si="51"/>
        <v>1.2541666666667024E-4</v>
      </c>
      <c r="J282" s="44">
        <f t="shared" si="55"/>
        <v>0.98166706417486393</v>
      </c>
      <c r="K282" s="45">
        <f t="shared" si="45"/>
        <v>0.50544518425021856</v>
      </c>
      <c r="L282" s="46">
        <f t="shared" si="46"/>
        <v>520</v>
      </c>
      <c r="M282" s="46">
        <f t="shared" si="47"/>
        <v>520</v>
      </c>
      <c r="N282" s="46">
        <f t="shared" si="52"/>
        <v>624</v>
      </c>
      <c r="O282" s="47">
        <f t="shared" si="53"/>
        <v>57.2</v>
      </c>
      <c r="P282" s="48">
        <f t="shared" si="48"/>
        <v>0</v>
      </c>
      <c r="Q282" s="50">
        <f t="shared" si="49"/>
        <v>0</v>
      </c>
      <c r="AA282" s="132">
        <v>3280</v>
      </c>
      <c r="AB282" s="133">
        <v>0.2261005616707947</v>
      </c>
    </row>
    <row r="283" spans="6:28" s="5" customFormat="1" x14ac:dyDescent="0.25">
      <c r="F283" s="49">
        <v>278</v>
      </c>
      <c r="G283" s="42">
        <f t="shared" si="54"/>
        <v>43.166666666666671</v>
      </c>
      <c r="H283" s="43">
        <f t="shared" si="50"/>
        <v>1.505E-3</v>
      </c>
      <c r="I283" s="44">
        <f t="shared" si="51"/>
        <v>1.2541666666667024E-4</v>
      </c>
      <c r="J283" s="44">
        <f t="shared" si="55"/>
        <v>0.98154394676389867</v>
      </c>
      <c r="K283" s="45">
        <f t="shared" si="45"/>
        <v>0.50420168687074474</v>
      </c>
      <c r="L283" s="46">
        <f t="shared" si="46"/>
        <v>520</v>
      </c>
      <c r="M283" s="46">
        <f t="shared" si="47"/>
        <v>520</v>
      </c>
      <c r="N283" s="46">
        <f t="shared" si="52"/>
        <v>624</v>
      </c>
      <c r="O283" s="47">
        <f t="shared" si="53"/>
        <v>57.2</v>
      </c>
      <c r="P283" s="48">
        <f t="shared" si="48"/>
        <v>0</v>
      </c>
      <c r="Q283" s="50">
        <f t="shared" si="49"/>
        <v>0</v>
      </c>
      <c r="AA283" s="132">
        <v>3290</v>
      </c>
      <c r="AB283" s="133">
        <v>0.22610917180697773</v>
      </c>
    </row>
    <row r="284" spans="6:28" s="5" customFormat="1" x14ac:dyDescent="0.25">
      <c r="F284" s="49">
        <v>279</v>
      </c>
      <c r="G284" s="42">
        <f t="shared" si="54"/>
        <v>43.250000000000007</v>
      </c>
      <c r="H284" s="43">
        <f t="shared" si="50"/>
        <v>1.505E-3</v>
      </c>
      <c r="I284" s="44">
        <f t="shared" si="51"/>
        <v>1.2541666666667024E-4</v>
      </c>
      <c r="J284" s="44">
        <f t="shared" si="55"/>
        <v>0.98142084479390868</v>
      </c>
      <c r="K284" s="45">
        <f t="shared" si="45"/>
        <v>0.50296124874632164</v>
      </c>
      <c r="L284" s="46">
        <f t="shared" si="46"/>
        <v>520</v>
      </c>
      <c r="M284" s="46">
        <f t="shared" si="47"/>
        <v>520</v>
      </c>
      <c r="N284" s="46">
        <f t="shared" si="52"/>
        <v>624</v>
      </c>
      <c r="O284" s="47">
        <f t="shared" si="53"/>
        <v>57.2</v>
      </c>
      <c r="P284" s="48">
        <f t="shared" si="48"/>
        <v>0</v>
      </c>
      <c r="Q284" s="50">
        <f t="shared" si="49"/>
        <v>0</v>
      </c>
      <c r="AA284" s="132">
        <v>3300</v>
      </c>
      <c r="AB284" s="133">
        <v>0.22611773290290602</v>
      </c>
    </row>
    <row r="285" spans="6:28" s="5" customFormat="1" x14ac:dyDescent="0.25">
      <c r="F285" s="49">
        <v>280</v>
      </c>
      <c r="G285" s="42">
        <f t="shared" si="54"/>
        <v>43.333333333333343</v>
      </c>
      <c r="H285" s="43">
        <f t="shared" si="50"/>
        <v>1.505E-3</v>
      </c>
      <c r="I285" s="44">
        <f t="shared" si="51"/>
        <v>1.2541666666667024E-4</v>
      </c>
      <c r="J285" s="44">
        <f t="shared" si="55"/>
        <v>0.9812977582629574</v>
      </c>
      <c r="K285" s="45">
        <f t="shared" si="45"/>
        <v>0.5017238623505631</v>
      </c>
      <c r="L285" s="46">
        <f t="shared" si="46"/>
        <v>520</v>
      </c>
      <c r="M285" s="46">
        <f t="shared" si="47"/>
        <v>520</v>
      </c>
      <c r="N285" s="46">
        <f t="shared" si="52"/>
        <v>624</v>
      </c>
      <c r="O285" s="47">
        <f t="shared" si="53"/>
        <v>57.2</v>
      </c>
      <c r="P285" s="48">
        <f t="shared" si="48"/>
        <v>0</v>
      </c>
      <c r="Q285" s="50">
        <f t="shared" si="49"/>
        <v>0</v>
      </c>
      <c r="AA285" s="132">
        <v>3310</v>
      </c>
      <c r="AB285" s="133">
        <v>0.22612624537636294</v>
      </c>
    </row>
    <row r="286" spans="6:28" s="5" customFormat="1" x14ac:dyDescent="0.25">
      <c r="F286" s="49">
        <v>281</v>
      </c>
      <c r="G286" s="42">
        <f t="shared" si="54"/>
        <v>43.416666666666679</v>
      </c>
      <c r="H286" s="43">
        <f t="shared" si="50"/>
        <v>1.505E-3</v>
      </c>
      <c r="I286" s="44">
        <f t="shared" si="51"/>
        <v>1.2541666666667024E-4</v>
      </c>
      <c r="J286" s="44">
        <f t="shared" si="55"/>
        <v>0.98117468716910861</v>
      </c>
      <c r="K286" s="45">
        <f t="shared" si="45"/>
        <v>0.50048952017559911</v>
      </c>
      <c r="L286" s="46">
        <f t="shared" si="46"/>
        <v>520</v>
      </c>
      <c r="M286" s="46">
        <f t="shared" si="47"/>
        <v>520</v>
      </c>
      <c r="N286" s="46">
        <f t="shared" si="52"/>
        <v>624</v>
      </c>
      <c r="O286" s="47">
        <f t="shared" si="53"/>
        <v>57.2</v>
      </c>
      <c r="P286" s="48">
        <f t="shared" si="48"/>
        <v>0</v>
      </c>
      <c r="Q286" s="50">
        <f t="shared" si="49"/>
        <v>0</v>
      </c>
      <c r="AA286" s="132">
        <v>3320</v>
      </c>
      <c r="AB286" s="133">
        <v>0.22613470964040028</v>
      </c>
    </row>
    <row r="287" spans="6:28" s="5" customFormat="1" x14ac:dyDescent="0.25">
      <c r="F287" s="49">
        <v>282</v>
      </c>
      <c r="G287" s="42">
        <f t="shared" si="54"/>
        <v>43.500000000000014</v>
      </c>
      <c r="H287" s="43">
        <f t="shared" si="50"/>
        <v>1.505E-3</v>
      </c>
      <c r="I287" s="44">
        <f t="shared" si="51"/>
        <v>1.2541666666667024E-4</v>
      </c>
      <c r="J287" s="44">
        <f t="shared" si="55"/>
        <v>0.98105163151042618</v>
      </c>
      <c r="K287" s="45">
        <f t="shared" si="45"/>
        <v>0.4992582147320313</v>
      </c>
      <c r="L287" s="46">
        <f t="shared" si="46"/>
        <v>520</v>
      </c>
      <c r="M287" s="46">
        <f t="shared" si="47"/>
        <v>520</v>
      </c>
      <c r="N287" s="46">
        <f t="shared" si="52"/>
        <v>624</v>
      </c>
      <c r="O287" s="47">
        <f t="shared" si="53"/>
        <v>57.2</v>
      </c>
      <c r="P287" s="48">
        <f t="shared" si="48"/>
        <v>0</v>
      </c>
      <c r="Q287" s="50">
        <f t="shared" si="49"/>
        <v>0</v>
      </c>
      <c r="AA287" s="132">
        <v>3330</v>
      </c>
      <c r="AB287" s="133">
        <v>0.22614312610340334</v>
      </c>
    </row>
    <row r="288" spans="6:28" s="5" customFormat="1" x14ac:dyDescent="0.25">
      <c r="F288" s="49">
        <v>283</v>
      </c>
      <c r="G288" s="42">
        <f t="shared" si="54"/>
        <v>43.58333333333335</v>
      </c>
      <c r="H288" s="43">
        <f t="shared" si="50"/>
        <v>1.505E-3</v>
      </c>
      <c r="I288" s="44">
        <f t="shared" si="51"/>
        <v>1.2541666666667024E-4</v>
      </c>
      <c r="J288" s="44">
        <f t="shared" si="55"/>
        <v>0.98092859128497423</v>
      </c>
      <c r="K288" s="45">
        <f t="shared" si="45"/>
        <v>0.49802993854888594</v>
      </c>
      <c r="L288" s="46">
        <f t="shared" si="46"/>
        <v>520</v>
      </c>
      <c r="M288" s="46">
        <f t="shared" si="47"/>
        <v>520</v>
      </c>
      <c r="N288" s="46">
        <f t="shared" si="52"/>
        <v>624</v>
      </c>
      <c r="O288" s="47">
        <f t="shared" si="53"/>
        <v>57.2</v>
      </c>
      <c r="P288" s="48">
        <f t="shared" si="48"/>
        <v>0</v>
      </c>
      <c r="Q288" s="50">
        <f t="shared" si="49"/>
        <v>0</v>
      </c>
      <c r="AA288" s="132">
        <v>3340</v>
      </c>
      <c r="AB288" s="133">
        <v>0.2261514951691608</v>
      </c>
    </row>
    <row r="289" spans="6:28" s="5" customFormat="1" x14ac:dyDescent="0.25">
      <c r="F289" s="49">
        <v>284</v>
      </c>
      <c r="G289" s="42">
        <f t="shared" si="54"/>
        <v>43.666666666666686</v>
      </c>
      <c r="H289" s="43">
        <f t="shared" si="50"/>
        <v>1.505E-3</v>
      </c>
      <c r="I289" s="44">
        <f t="shared" si="51"/>
        <v>1.2541666666667024E-4</v>
      </c>
      <c r="J289" s="44">
        <f t="shared" si="55"/>
        <v>0.98080556649081729</v>
      </c>
      <c r="K289" s="45">
        <f t="shared" si="45"/>
        <v>0.49680468417356982</v>
      </c>
      <c r="L289" s="46">
        <f t="shared" si="46"/>
        <v>520</v>
      </c>
      <c r="M289" s="46">
        <f t="shared" si="47"/>
        <v>520</v>
      </c>
      <c r="N289" s="46">
        <f t="shared" si="52"/>
        <v>624</v>
      </c>
      <c r="O289" s="47">
        <f t="shared" si="53"/>
        <v>57.2</v>
      </c>
      <c r="P289" s="48">
        <f t="shared" si="48"/>
        <v>0</v>
      </c>
      <c r="Q289" s="50">
        <f t="shared" si="49"/>
        <v>0</v>
      </c>
      <c r="AA289" s="132">
        <v>3350</v>
      </c>
      <c r="AB289" s="133">
        <v>0.22615981723692313</v>
      </c>
    </row>
    <row r="290" spans="6:28" s="5" customFormat="1" x14ac:dyDescent="0.25">
      <c r="F290" s="49">
        <v>285</v>
      </c>
      <c r="G290" s="42">
        <f t="shared" si="54"/>
        <v>43.750000000000021</v>
      </c>
      <c r="H290" s="43">
        <f t="shared" si="50"/>
        <v>1.505E-3</v>
      </c>
      <c r="I290" s="44">
        <f t="shared" si="51"/>
        <v>1.2541666666667024E-4</v>
      </c>
      <c r="J290" s="44">
        <f t="shared" si="55"/>
        <v>0.98068255712601993</v>
      </c>
      <c r="K290" s="45">
        <f t="shared" si="45"/>
        <v>0.49558244417182445</v>
      </c>
      <c r="L290" s="46">
        <f t="shared" si="46"/>
        <v>520</v>
      </c>
      <c r="M290" s="46">
        <f t="shared" si="47"/>
        <v>520</v>
      </c>
      <c r="N290" s="46">
        <f t="shared" si="52"/>
        <v>624</v>
      </c>
      <c r="O290" s="47">
        <f t="shared" si="53"/>
        <v>57.2</v>
      </c>
      <c r="P290" s="48">
        <f t="shared" si="48"/>
        <v>0</v>
      </c>
      <c r="Q290" s="50">
        <f t="shared" si="49"/>
        <v>0</v>
      </c>
      <c r="AA290" s="132">
        <v>3360</v>
      </c>
      <c r="AB290" s="133">
        <v>0.22616809270146962</v>
      </c>
    </row>
    <row r="291" spans="6:28" s="5" customFormat="1" x14ac:dyDescent="0.25">
      <c r="F291" s="49">
        <v>286</v>
      </c>
      <c r="G291" s="42">
        <f t="shared" si="54"/>
        <v>43.833333333333357</v>
      </c>
      <c r="H291" s="43">
        <f t="shared" si="50"/>
        <v>1.505E-3</v>
      </c>
      <c r="I291" s="44">
        <f t="shared" si="51"/>
        <v>1.2541666666667024E-4</v>
      </c>
      <c r="J291" s="44">
        <f t="shared" si="55"/>
        <v>0.98055956318864701</v>
      </c>
      <c r="K291" s="45">
        <f t="shared" si="45"/>
        <v>0.49436321112768133</v>
      </c>
      <c r="L291" s="46">
        <f t="shared" si="46"/>
        <v>520</v>
      </c>
      <c r="M291" s="46">
        <f t="shared" si="47"/>
        <v>520</v>
      </c>
      <c r="N291" s="46">
        <f t="shared" si="52"/>
        <v>624</v>
      </c>
      <c r="O291" s="47">
        <f t="shared" si="53"/>
        <v>57.2</v>
      </c>
      <c r="P291" s="48">
        <f t="shared" si="48"/>
        <v>0</v>
      </c>
      <c r="Q291" s="50">
        <f t="shared" si="49"/>
        <v>0</v>
      </c>
      <c r="AA291" s="132">
        <v>3370</v>
      </c>
      <c r="AB291" s="133">
        <v>0.22617632195317244</v>
      </c>
    </row>
    <row r="292" spans="6:28" s="5" customFormat="1" x14ac:dyDescent="0.25">
      <c r="F292" s="49">
        <v>287</v>
      </c>
      <c r="G292" s="42">
        <f t="shared" si="54"/>
        <v>43.916666666666693</v>
      </c>
      <c r="H292" s="43">
        <f t="shared" si="50"/>
        <v>1.505E-3</v>
      </c>
      <c r="I292" s="44">
        <f t="shared" si="51"/>
        <v>1.2541666666662747E-4</v>
      </c>
      <c r="J292" s="44">
        <f t="shared" si="55"/>
        <v>0.98043658467676376</v>
      </c>
      <c r="K292" s="45">
        <f t="shared" si="45"/>
        <v>0.49314697764341653</v>
      </c>
      <c r="L292" s="46">
        <f t="shared" si="46"/>
        <v>520</v>
      </c>
      <c r="M292" s="46">
        <f t="shared" si="47"/>
        <v>520</v>
      </c>
      <c r="N292" s="46">
        <f t="shared" si="52"/>
        <v>624</v>
      </c>
      <c r="O292" s="47">
        <f t="shared" si="53"/>
        <v>57.2</v>
      </c>
      <c r="P292" s="48">
        <f t="shared" si="48"/>
        <v>0</v>
      </c>
      <c r="Q292" s="50">
        <f t="shared" si="49"/>
        <v>0</v>
      </c>
      <c r="AA292" s="132">
        <v>3380</v>
      </c>
      <c r="AB292" s="133">
        <v>0.2261845053780541</v>
      </c>
    </row>
    <row r="293" spans="6:28" s="5" customFormat="1" x14ac:dyDescent="0.25">
      <c r="F293" s="49">
        <v>288</v>
      </c>
      <c r="G293" s="42">
        <v>44</v>
      </c>
      <c r="H293" s="43">
        <f t="shared" si="50"/>
        <v>1.7149999999999999E-3</v>
      </c>
      <c r="I293" s="44">
        <f t="shared" si="51"/>
        <v>1.4291666666667072E-4</v>
      </c>
      <c r="J293" s="44">
        <f t="shared" si="55"/>
        <v>0.9803136215884356</v>
      </c>
      <c r="K293" s="45">
        <f t="shared" si="45"/>
        <v>0.4919337363395061</v>
      </c>
      <c r="L293" s="46">
        <f t="shared" si="46"/>
        <v>520</v>
      </c>
      <c r="M293" s="46">
        <f t="shared" si="47"/>
        <v>520</v>
      </c>
      <c r="N293" s="46">
        <f t="shared" si="52"/>
        <v>624</v>
      </c>
      <c r="O293" s="47">
        <f t="shared" si="53"/>
        <v>57.2</v>
      </c>
      <c r="P293" s="48">
        <f t="shared" si="48"/>
        <v>0</v>
      </c>
      <c r="Q293" s="50">
        <f t="shared" si="49"/>
        <v>0</v>
      </c>
      <c r="AA293" s="132">
        <v>3390</v>
      </c>
      <c r="AB293" s="133">
        <v>0.22619264335785083</v>
      </c>
    </row>
    <row r="294" spans="6:28" s="5" customFormat="1" x14ac:dyDescent="0.25">
      <c r="F294" s="49">
        <v>289</v>
      </c>
      <c r="G294" s="42">
        <f t="shared" si="54"/>
        <v>44.083333333333336</v>
      </c>
      <c r="H294" s="43">
        <f t="shared" si="50"/>
        <v>1.7149999999999999E-3</v>
      </c>
      <c r="I294" s="44">
        <f t="shared" si="51"/>
        <v>1.4291666666667072E-4</v>
      </c>
      <c r="J294" s="44">
        <f t="shared" si="55"/>
        <v>0.98017351843335021</v>
      </c>
      <c r="K294" s="45">
        <f t="shared" si="45"/>
        <v>0.49072347985458104</v>
      </c>
      <c r="L294" s="46">
        <f t="shared" si="46"/>
        <v>520</v>
      </c>
      <c r="M294" s="46">
        <f t="shared" si="47"/>
        <v>520</v>
      </c>
      <c r="N294" s="46">
        <f t="shared" si="52"/>
        <v>624</v>
      </c>
      <c r="O294" s="47">
        <f t="shared" si="53"/>
        <v>57.2</v>
      </c>
      <c r="P294" s="48">
        <f t="shared" si="48"/>
        <v>0</v>
      </c>
      <c r="Q294" s="50">
        <f t="shared" si="49"/>
        <v>0</v>
      </c>
      <c r="AA294" s="132">
        <v>3400</v>
      </c>
      <c r="AB294" s="133">
        <v>0.22620073627006976</v>
      </c>
    </row>
    <row r="295" spans="6:28" s="5" customFormat="1" x14ac:dyDescent="0.25">
      <c r="F295" s="49">
        <v>290</v>
      </c>
      <c r="G295" s="42">
        <f t="shared" si="54"/>
        <v>44.166666666666671</v>
      </c>
      <c r="H295" s="43">
        <f t="shared" si="50"/>
        <v>1.7149999999999999E-3</v>
      </c>
      <c r="I295" s="44">
        <f t="shared" si="51"/>
        <v>1.4291666666667072E-4</v>
      </c>
      <c r="J295" s="44">
        <f t="shared" si="55"/>
        <v>0.98003343530134079</v>
      </c>
      <c r="K295" s="45">
        <f t="shared" si="45"/>
        <v>0.48951620084538311</v>
      </c>
      <c r="L295" s="46">
        <f t="shared" si="46"/>
        <v>520</v>
      </c>
      <c r="M295" s="46">
        <f t="shared" si="47"/>
        <v>520</v>
      </c>
      <c r="N295" s="46">
        <f t="shared" si="52"/>
        <v>624</v>
      </c>
      <c r="O295" s="47">
        <f t="shared" si="53"/>
        <v>57.2</v>
      </c>
      <c r="P295" s="48">
        <f t="shared" si="48"/>
        <v>0</v>
      </c>
      <c r="Q295" s="50">
        <f t="shared" si="49"/>
        <v>0</v>
      </c>
      <c r="AA295" s="132">
        <v>3410</v>
      </c>
      <c r="AB295" s="133">
        <v>0.22620878448804999</v>
      </c>
    </row>
    <row r="296" spans="6:28" s="5" customFormat="1" x14ac:dyDescent="0.25">
      <c r="F296" s="49">
        <v>291</v>
      </c>
      <c r="G296" s="42">
        <f t="shared" si="54"/>
        <v>44.250000000000007</v>
      </c>
      <c r="H296" s="43">
        <f t="shared" si="50"/>
        <v>1.7149999999999999E-3</v>
      </c>
      <c r="I296" s="44">
        <f t="shared" si="51"/>
        <v>1.4291666666667072E-4</v>
      </c>
      <c r="J296" s="44">
        <f t="shared" si="55"/>
        <v>0.97989337218954564</v>
      </c>
      <c r="K296" s="45">
        <f t="shared" si="45"/>
        <v>0.48831189198671987</v>
      </c>
      <c r="L296" s="46">
        <f t="shared" si="46"/>
        <v>520</v>
      </c>
      <c r="M296" s="46">
        <f t="shared" si="47"/>
        <v>520</v>
      </c>
      <c r="N296" s="46">
        <f t="shared" si="52"/>
        <v>624</v>
      </c>
      <c r="O296" s="47">
        <f t="shared" si="53"/>
        <v>57.2</v>
      </c>
      <c r="P296" s="48">
        <f t="shared" si="48"/>
        <v>0</v>
      </c>
      <c r="Q296" s="50">
        <f t="shared" si="49"/>
        <v>0</v>
      </c>
      <c r="AA296" s="132">
        <v>3420</v>
      </c>
      <c r="AB296" s="133">
        <v>0.2259984905282042</v>
      </c>
    </row>
    <row r="297" spans="6:28" s="5" customFormat="1" x14ac:dyDescent="0.25">
      <c r="F297" s="49">
        <v>292</v>
      </c>
      <c r="G297" s="42">
        <f t="shared" si="54"/>
        <v>44.333333333333343</v>
      </c>
      <c r="H297" s="43">
        <f t="shared" si="50"/>
        <v>1.7149999999999999E-3</v>
      </c>
      <c r="I297" s="44">
        <f t="shared" si="51"/>
        <v>1.4291666666667072E-4</v>
      </c>
      <c r="J297" s="44">
        <f t="shared" si="55"/>
        <v>0.9797533290951036</v>
      </c>
      <c r="K297" s="45">
        <f t="shared" si="45"/>
        <v>0.48711054597142039</v>
      </c>
      <c r="L297" s="46">
        <f t="shared" si="46"/>
        <v>520</v>
      </c>
      <c r="M297" s="46">
        <f t="shared" si="47"/>
        <v>520</v>
      </c>
      <c r="N297" s="46">
        <f t="shared" si="52"/>
        <v>624</v>
      </c>
      <c r="O297" s="47">
        <f t="shared" si="53"/>
        <v>57.2</v>
      </c>
      <c r="P297" s="48">
        <f t="shared" si="48"/>
        <v>0</v>
      </c>
      <c r="Q297" s="50">
        <f t="shared" si="49"/>
        <v>0</v>
      </c>
      <c r="AA297" s="132">
        <v>3430</v>
      </c>
      <c r="AB297" s="133">
        <v>0.22537786389079406</v>
      </c>
    </row>
    <row r="298" spans="6:28" s="5" customFormat="1" x14ac:dyDescent="0.25">
      <c r="F298" s="49">
        <v>293</v>
      </c>
      <c r="G298" s="42">
        <f t="shared" si="54"/>
        <v>44.416666666666679</v>
      </c>
      <c r="H298" s="43">
        <f t="shared" si="50"/>
        <v>1.7149999999999999E-3</v>
      </c>
      <c r="I298" s="44">
        <f t="shared" si="51"/>
        <v>1.4291666666667072E-4</v>
      </c>
      <c r="J298" s="44">
        <f t="shared" si="55"/>
        <v>0.97961330601515373</v>
      </c>
      <c r="K298" s="45">
        <f t="shared" si="45"/>
        <v>0.48591215551029043</v>
      </c>
      <c r="L298" s="46">
        <f t="shared" si="46"/>
        <v>520</v>
      </c>
      <c r="M298" s="46">
        <f t="shared" si="47"/>
        <v>520</v>
      </c>
      <c r="N298" s="46">
        <f t="shared" si="52"/>
        <v>624</v>
      </c>
      <c r="O298" s="47">
        <f t="shared" si="53"/>
        <v>57.2</v>
      </c>
      <c r="P298" s="48">
        <f t="shared" si="48"/>
        <v>0</v>
      </c>
      <c r="Q298" s="50">
        <f t="shared" si="49"/>
        <v>0</v>
      </c>
      <c r="AA298" s="132">
        <v>3440</v>
      </c>
      <c r="AB298" s="133">
        <v>0.22476063659080892</v>
      </c>
    </row>
    <row r="299" spans="6:28" s="5" customFormat="1" x14ac:dyDescent="0.25">
      <c r="F299" s="49">
        <v>294</v>
      </c>
      <c r="G299" s="42">
        <f t="shared" si="54"/>
        <v>44.500000000000014</v>
      </c>
      <c r="H299" s="43">
        <f t="shared" si="50"/>
        <v>1.7149999999999999E-3</v>
      </c>
      <c r="I299" s="44">
        <f t="shared" si="51"/>
        <v>1.4291666666667072E-4</v>
      </c>
      <c r="J299" s="44">
        <f t="shared" si="55"/>
        <v>0.97947330294683577</v>
      </c>
      <c r="K299" s="45">
        <f t="shared" si="45"/>
        <v>0.48471671333206906</v>
      </c>
      <c r="L299" s="46">
        <f t="shared" si="46"/>
        <v>520</v>
      </c>
      <c r="M299" s="46">
        <f t="shared" si="47"/>
        <v>520</v>
      </c>
      <c r="N299" s="46">
        <f t="shared" si="52"/>
        <v>624</v>
      </c>
      <c r="O299" s="47">
        <f t="shared" si="53"/>
        <v>57.2</v>
      </c>
      <c r="P299" s="48">
        <f t="shared" si="48"/>
        <v>0</v>
      </c>
      <c r="Q299" s="50">
        <f t="shared" si="49"/>
        <v>0</v>
      </c>
      <c r="AA299" s="132">
        <v>3450</v>
      </c>
      <c r="AB299" s="133">
        <v>0.22414678077591044</v>
      </c>
    </row>
    <row r="300" spans="6:28" s="5" customFormat="1" x14ac:dyDescent="0.25">
      <c r="F300" s="49">
        <v>295</v>
      </c>
      <c r="G300" s="42">
        <f t="shared" si="54"/>
        <v>44.58333333333335</v>
      </c>
      <c r="H300" s="43">
        <f t="shared" si="50"/>
        <v>1.7149999999999999E-3</v>
      </c>
      <c r="I300" s="44">
        <f t="shared" si="51"/>
        <v>1.4291666666667072E-4</v>
      </c>
      <c r="J300" s="44">
        <f t="shared" si="55"/>
        <v>0.97933331988728967</v>
      </c>
      <c r="K300" s="45">
        <f t="shared" si="45"/>
        <v>0.48352421218338432</v>
      </c>
      <c r="L300" s="46">
        <f t="shared" si="46"/>
        <v>520</v>
      </c>
      <c r="M300" s="46">
        <f t="shared" si="47"/>
        <v>520</v>
      </c>
      <c r="N300" s="46">
        <f t="shared" si="52"/>
        <v>624</v>
      </c>
      <c r="O300" s="47">
        <f t="shared" si="53"/>
        <v>57.2</v>
      </c>
      <c r="P300" s="48">
        <f t="shared" si="48"/>
        <v>0</v>
      </c>
      <c r="Q300" s="50">
        <f t="shared" si="49"/>
        <v>0</v>
      </c>
      <c r="AA300" s="132">
        <v>3460</v>
      </c>
      <c r="AB300" s="133">
        <v>0.22353626889720873</v>
      </c>
    </row>
    <row r="301" spans="6:28" s="5" customFormat="1" x14ac:dyDescent="0.25">
      <c r="F301" s="49">
        <v>296</v>
      </c>
      <c r="G301" s="42">
        <f t="shared" si="54"/>
        <v>44.666666666666686</v>
      </c>
      <c r="H301" s="43">
        <f t="shared" si="50"/>
        <v>1.7149999999999999E-3</v>
      </c>
      <c r="I301" s="44">
        <f t="shared" si="51"/>
        <v>1.4291666666667072E-4</v>
      </c>
      <c r="J301" s="44">
        <f t="shared" si="55"/>
        <v>0.97919335683365583</v>
      </c>
      <c r="K301" s="45">
        <f t="shared" si="45"/>
        <v>0.48233464482870847</v>
      </c>
      <c r="L301" s="46">
        <f t="shared" si="46"/>
        <v>520</v>
      </c>
      <c r="M301" s="46">
        <f t="shared" si="47"/>
        <v>520</v>
      </c>
      <c r="N301" s="46">
        <f t="shared" si="52"/>
        <v>624</v>
      </c>
      <c r="O301" s="47">
        <f t="shared" si="53"/>
        <v>57.2</v>
      </c>
      <c r="P301" s="48">
        <f t="shared" si="48"/>
        <v>0</v>
      </c>
      <c r="Q301" s="50">
        <f t="shared" si="49"/>
        <v>0</v>
      </c>
      <c r="AA301" s="132">
        <v>3470</v>
      </c>
      <c r="AB301" s="133">
        <v>0.22292907370513937</v>
      </c>
    </row>
    <row r="302" spans="6:28" s="5" customFormat="1" x14ac:dyDescent="0.25">
      <c r="F302" s="49">
        <v>297</v>
      </c>
      <c r="G302" s="42">
        <f t="shared" si="54"/>
        <v>44.750000000000021</v>
      </c>
      <c r="H302" s="43">
        <f t="shared" si="50"/>
        <v>1.7149999999999999E-3</v>
      </c>
      <c r="I302" s="44">
        <f t="shared" si="51"/>
        <v>1.4291666666667072E-4</v>
      </c>
      <c r="J302" s="44">
        <f t="shared" si="55"/>
        <v>0.97905341378307498</v>
      </c>
      <c r="K302" s="45">
        <f t="shared" si="45"/>
        <v>0.48114800405031483</v>
      </c>
      <c r="L302" s="46">
        <f t="shared" si="46"/>
        <v>520</v>
      </c>
      <c r="M302" s="46">
        <f t="shared" si="47"/>
        <v>520</v>
      </c>
      <c r="N302" s="46">
        <f t="shared" si="52"/>
        <v>624</v>
      </c>
      <c r="O302" s="47">
        <f t="shared" si="53"/>
        <v>57.2</v>
      </c>
      <c r="P302" s="48">
        <f t="shared" si="48"/>
        <v>0</v>
      </c>
      <c r="Q302" s="50">
        <f t="shared" si="49"/>
        <v>0</v>
      </c>
      <c r="AA302" s="132">
        <v>3480</v>
      </c>
      <c r="AB302" s="133">
        <v>0.22232516824541021</v>
      </c>
    </row>
    <row r="303" spans="6:28" s="5" customFormat="1" x14ac:dyDescent="0.25">
      <c r="F303" s="49">
        <v>298</v>
      </c>
      <c r="G303" s="42">
        <f t="shared" si="54"/>
        <v>44.833333333333357</v>
      </c>
      <c r="H303" s="43">
        <f t="shared" si="50"/>
        <v>1.7149999999999999E-3</v>
      </c>
      <c r="I303" s="44">
        <f t="shared" si="51"/>
        <v>1.4291666666667072E-4</v>
      </c>
      <c r="J303" s="44">
        <f t="shared" si="55"/>
        <v>0.97891349073268852</v>
      </c>
      <c r="K303" s="45">
        <f t="shared" si="45"/>
        <v>0.47996428264823421</v>
      </c>
      <c r="L303" s="46">
        <f t="shared" si="46"/>
        <v>520</v>
      </c>
      <c r="M303" s="46">
        <f t="shared" si="47"/>
        <v>520</v>
      </c>
      <c r="N303" s="46">
        <f t="shared" si="52"/>
        <v>624</v>
      </c>
      <c r="O303" s="47">
        <f t="shared" si="53"/>
        <v>57.2</v>
      </c>
      <c r="P303" s="48">
        <f t="shared" si="48"/>
        <v>0</v>
      </c>
      <c r="Q303" s="50">
        <f t="shared" si="49"/>
        <v>0</v>
      </c>
      <c r="AA303" s="132">
        <v>3490</v>
      </c>
      <c r="AB303" s="133">
        <v>0.22172452585501021</v>
      </c>
    </row>
    <row r="304" spans="6:28" s="5" customFormat="1" x14ac:dyDescent="0.25">
      <c r="F304" s="49">
        <v>299</v>
      </c>
      <c r="G304" s="42">
        <f t="shared" si="54"/>
        <v>44.916666666666693</v>
      </c>
      <c r="H304" s="43">
        <f t="shared" si="50"/>
        <v>1.7149999999999999E-3</v>
      </c>
      <c r="I304" s="44">
        <f t="shared" si="51"/>
        <v>1.4291666666662198E-4</v>
      </c>
      <c r="J304" s="44">
        <f t="shared" si="55"/>
        <v>0.97877358767963796</v>
      </c>
      <c r="K304" s="45">
        <f t="shared" si="45"/>
        <v>0.47878347344021005</v>
      </c>
      <c r="L304" s="46">
        <f t="shared" si="46"/>
        <v>520</v>
      </c>
      <c r="M304" s="46">
        <f t="shared" si="47"/>
        <v>520</v>
      </c>
      <c r="N304" s="46">
        <f t="shared" si="52"/>
        <v>624</v>
      </c>
      <c r="O304" s="47">
        <f t="shared" si="53"/>
        <v>57.2</v>
      </c>
      <c r="P304" s="48">
        <f t="shared" si="48"/>
        <v>0</v>
      </c>
      <c r="Q304" s="50">
        <f t="shared" si="49"/>
        <v>0</v>
      </c>
      <c r="AA304" s="132">
        <v>3500</v>
      </c>
      <c r="AB304" s="133">
        <v>0.22112712015829039</v>
      </c>
    </row>
    <row r="305" spans="6:28" s="5" customFormat="1" x14ac:dyDescent="0.25">
      <c r="F305" s="49">
        <v>300</v>
      </c>
      <c r="G305" s="42">
        <v>45</v>
      </c>
      <c r="H305" s="43">
        <f t="shared" si="50"/>
        <v>1.9480000000000001E-3</v>
      </c>
      <c r="I305" s="44">
        <f t="shared" si="51"/>
        <v>1.6233333333333795E-4</v>
      </c>
      <c r="J305" s="44">
        <f t="shared" si="55"/>
        <v>0.97863370462106547</v>
      </c>
      <c r="K305" s="45">
        <f t="shared" si="45"/>
        <v>0.4776055692616562</v>
      </c>
      <c r="L305" s="46">
        <f t="shared" si="46"/>
        <v>520</v>
      </c>
      <c r="M305" s="46">
        <f t="shared" si="47"/>
        <v>520</v>
      </c>
      <c r="N305" s="46">
        <f t="shared" si="52"/>
        <v>624</v>
      </c>
      <c r="O305" s="47">
        <f t="shared" si="53"/>
        <v>57.2</v>
      </c>
      <c r="P305" s="48">
        <f t="shared" si="48"/>
        <v>0</v>
      </c>
      <c r="Q305" s="50">
        <f t="shared" si="49"/>
        <v>0</v>
      </c>
      <c r="AA305" s="132">
        <v>3510</v>
      </c>
      <c r="AB305" s="133">
        <v>0.22053292506309763</v>
      </c>
    </row>
    <row r="306" spans="6:28" s="5" customFormat="1" x14ac:dyDescent="0.25">
      <c r="F306" s="49">
        <v>301</v>
      </c>
      <c r="G306" s="42">
        <f t="shared" si="54"/>
        <v>45.083333333333336</v>
      </c>
      <c r="H306" s="43">
        <f t="shared" si="50"/>
        <v>1.9480000000000001E-3</v>
      </c>
      <c r="I306" s="44">
        <f t="shared" si="51"/>
        <v>1.6233333333333795E-4</v>
      </c>
      <c r="J306" s="44">
        <f t="shared" si="55"/>
        <v>0.97847483974968197</v>
      </c>
      <c r="K306" s="45">
        <f t="shared" si="45"/>
        <v>0.47643056296561254</v>
      </c>
      <c r="L306" s="46">
        <f t="shared" si="46"/>
        <v>520</v>
      </c>
      <c r="M306" s="46">
        <f t="shared" si="47"/>
        <v>520</v>
      </c>
      <c r="N306" s="46">
        <f t="shared" si="52"/>
        <v>624</v>
      </c>
      <c r="O306" s="47">
        <f t="shared" si="53"/>
        <v>57.2</v>
      </c>
      <c r="P306" s="48">
        <f t="shared" si="48"/>
        <v>0</v>
      </c>
      <c r="Q306" s="50">
        <f t="shared" si="49"/>
        <v>0</v>
      </c>
      <c r="AA306" s="132">
        <v>3520</v>
      </c>
      <c r="AB306" s="133">
        <v>0.21994191475697877</v>
      </c>
    </row>
    <row r="307" spans="6:28" s="5" customFormat="1" x14ac:dyDescent="0.25">
      <c r="F307" s="49">
        <v>302</v>
      </c>
      <c r="G307" s="42">
        <f t="shared" si="54"/>
        <v>45.166666666666671</v>
      </c>
      <c r="H307" s="43">
        <f t="shared" si="50"/>
        <v>1.9480000000000001E-3</v>
      </c>
      <c r="I307" s="44">
        <f t="shared" si="51"/>
        <v>1.6233333333333795E-4</v>
      </c>
      <c r="J307" s="44">
        <f t="shared" si="55"/>
        <v>0.97831600066736257</v>
      </c>
      <c r="K307" s="45">
        <f t="shared" si="45"/>
        <v>0.47525844742270201</v>
      </c>
      <c r="L307" s="46">
        <f t="shared" si="46"/>
        <v>520</v>
      </c>
      <c r="M307" s="46">
        <f t="shared" si="47"/>
        <v>520</v>
      </c>
      <c r="N307" s="46">
        <f t="shared" si="52"/>
        <v>624</v>
      </c>
      <c r="O307" s="47">
        <f t="shared" si="53"/>
        <v>57.2</v>
      </c>
      <c r="P307" s="48">
        <f t="shared" si="48"/>
        <v>0</v>
      </c>
      <c r="Q307" s="50">
        <f t="shared" si="49"/>
        <v>0</v>
      </c>
      <c r="AA307" s="132">
        <v>3530</v>
      </c>
      <c r="AB307" s="133">
        <v>0.21935406370344235</v>
      </c>
    </row>
    <row r="308" spans="6:28" s="5" customFormat="1" x14ac:dyDescent="0.25">
      <c r="F308" s="49">
        <v>303</v>
      </c>
      <c r="G308" s="42">
        <f t="shared" si="54"/>
        <v>45.250000000000007</v>
      </c>
      <c r="H308" s="43">
        <f t="shared" si="50"/>
        <v>1.9480000000000001E-3</v>
      </c>
      <c r="I308" s="44">
        <f t="shared" si="51"/>
        <v>1.6233333333333795E-4</v>
      </c>
      <c r="J308" s="44">
        <f t="shared" si="55"/>
        <v>0.97815718736992086</v>
      </c>
      <c r="K308" s="45">
        <f t="shared" si="45"/>
        <v>0.47408921552108707</v>
      </c>
      <c r="L308" s="46">
        <f t="shared" si="46"/>
        <v>520</v>
      </c>
      <c r="M308" s="46">
        <f t="shared" si="47"/>
        <v>520</v>
      </c>
      <c r="N308" s="46">
        <f t="shared" si="52"/>
        <v>624</v>
      </c>
      <c r="O308" s="47">
        <f t="shared" si="53"/>
        <v>57.2</v>
      </c>
      <c r="P308" s="48">
        <f t="shared" si="48"/>
        <v>0</v>
      </c>
      <c r="Q308" s="50">
        <f t="shared" si="49"/>
        <v>0</v>
      </c>
      <c r="AA308" s="132">
        <v>3540</v>
      </c>
      <c r="AB308" s="133">
        <v>0.21876934663828071</v>
      </c>
    </row>
    <row r="309" spans="6:28" s="5" customFormat="1" x14ac:dyDescent="0.25">
      <c r="F309" s="49">
        <v>304</v>
      </c>
      <c r="G309" s="42">
        <f t="shared" si="54"/>
        <v>45.333333333333343</v>
      </c>
      <c r="H309" s="43">
        <f t="shared" si="50"/>
        <v>1.9480000000000001E-3</v>
      </c>
      <c r="I309" s="44">
        <f t="shared" si="51"/>
        <v>1.6233333333333795E-4</v>
      </c>
      <c r="J309" s="44">
        <f t="shared" si="55"/>
        <v>0.97799839985317105</v>
      </c>
      <c r="K309" s="45">
        <f t="shared" si="45"/>
        <v>0.47292286016642743</v>
      </c>
      <c r="L309" s="46">
        <f t="shared" si="46"/>
        <v>520</v>
      </c>
      <c r="M309" s="46">
        <f t="shared" si="47"/>
        <v>520</v>
      </c>
      <c r="N309" s="46">
        <f t="shared" si="52"/>
        <v>624</v>
      </c>
      <c r="O309" s="47">
        <f t="shared" si="53"/>
        <v>57.2</v>
      </c>
      <c r="P309" s="48">
        <f t="shared" si="48"/>
        <v>0</v>
      </c>
      <c r="Q309" s="50">
        <f t="shared" si="49"/>
        <v>0</v>
      </c>
      <c r="AA309" s="132">
        <v>3550</v>
      </c>
      <c r="AB309" s="133">
        <v>0.2181877385659495</v>
      </c>
    </row>
    <row r="310" spans="6:28" s="5" customFormat="1" x14ac:dyDescent="0.25">
      <c r="F310" s="49">
        <v>305</v>
      </c>
      <c r="G310" s="42">
        <f t="shared" si="54"/>
        <v>45.416666666666679</v>
      </c>
      <c r="H310" s="43">
        <f t="shared" si="50"/>
        <v>1.9480000000000001E-3</v>
      </c>
      <c r="I310" s="44">
        <f t="shared" si="51"/>
        <v>1.6233333333333795E-4</v>
      </c>
      <c r="J310" s="44">
        <f t="shared" si="55"/>
        <v>0.97783963811292818</v>
      </c>
      <c r="K310" s="45">
        <f t="shared" si="45"/>
        <v>0.47175937428183523</v>
      </c>
      <c r="L310" s="46">
        <f t="shared" si="46"/>
        <v>520</v>
      </c>
      <c r="M310" s="46">
        <f t="shared" si="47"/>
        <v>520</v>
      </c>
      <c r="N310" s="46">
        <f t="shared" si="52"/>
        <v>624</v>
      </c>
      <c r="O310" s="47">
        <f t="shared" si="53"/>
        <v>57.2</v>
      </c>
      <c r="P310" s="48">
        <f t="shared" si="48"/>
        <v>0</v>
      </c>
      <c r="Q310" s="50">
        <f t="shared" si="49"/>
        <v>0</v>
      </c>
      <c r="AA310" s="132">
        <v>3560</v>
      </c>
      <c r="AB310" s="133">
        <v>0.21760921475600728</v>
      </c>
    </row>
    <row r="311" spans="6:28" s="5" customFormat="1" x14ac:dyDescent="0.25">
      <c r="F311" s="49">
        <v>306</v>
      </c>
      <c r="G311" s="42">
        <f t="shared" si="54"/>
        <v>45.500000000000014</v>
      </c>
      <c r="H311" s="43">
        <f t="shared" si="50"/>
        <v>1.9480000000000001E-3</v>
      </c>
      <c r="I311" s="44">
        <f t="shared" si="51"/>
        <v>1.6233333333333795E-4</v>
      </c>
      <c r="J311" s="44">
        <f t="shared" si="55"/>
        <v>0.9776809021450078</v>
      </c>
      <c r="K311" s="45">
        <f t="shared" si="45"/>
        <v>0.47059875080783403</v>
      </c>
      <c r="L311" s="46">
        <f t="shared" si="46"/>
        <v>520</v>
      </c>
      <c r="M311" s="46">
        <f t="shared" si="47"/>
        <v>520</v>
      </c>
      <c r="N311" s="46">
        <f t="shared" si="52"/>
        <v>624</v>
      </c>
      <c r="O311" s="47">
        <f t="shared" si="53"/>
        <v>57.2</v>
      </c>
      <c r="P311" s="48">
        <f t="shared" si="48"/>
        <v>0</v>
      </c>
      <c r="Q311" s="50">
        <f t="shared" si="49"/>
        <v>0</v>
      </c>
      <c r="AA311" s="132">
        <v>3570</v>
      </c>
      <c r="AB311" s="133">
        <v>0.21703375073960945</v>
      </c>
    </row>
    <row r="312" spans="6:28" s="5" customFormat="1" x14ac:dyDescent="0.25">
      <c r="F312" s="49">
        <v>307</v>
      </c>
      <c r="G312" s="42">
        <f t="shared" si="54"/>
        <v>45.58333333333335</v>
      </c>
      <c r="H312" s="43">
        <f t="shared" si="50"/>
        <v>1.9480000000000001E-3</v>
      </c>
      <c r="I312" s="44">
        <f t="shared" si="51"/>
        <v>1.6233333333333795E-4</v>
      </c>
      <c r="J312" s="44">
        <f t="shared" si="55"/>
        <v>0.97752219194522627</v>
      </c>
      <c r="K312" s="45">
        <f t="shared" si="45"/>
        <v>0.46944098270231477</v>
      </c>
      <c r="L312" s="46">
        <f t="shared" si="46"/>
        <v>520</v>
      </c>
      <c r="M312" s="46">
        <f t="shared" si="47"/>
        <v>520</v>
      </c>
      <c r="N312" s="46">
        <f t="shared" si="52"/>
        <v>624</v>
      </c>
      <c r="O312" s="47">
        <f t="shared" si="53"/>
        <v>57.2</v>
      </c>
      <c r="P312" s="48">
        <f t="shared" si="48"/>
        <v>0</v>
      </c>
      <c r="Q312" s="50">
        <f t="shared" si="49"/>
        <v>0</v>
      </c>
      <c r="AA312" s="132">
        <v>3580</v>
      </c>
      <c r="AB312" s="133">
        <v>0.21646132230605869</v>
      </c>
    </row>
    <row r="313" spans="6:28" s="5" customFormat="1" x14ac:dyDescent="0.25">
      <c r="F313" s="49">
        <v>308</v>
      </c>
      <c r="G313" s="42">
        <f t="shared" si="54"/>
        <v>45.666666666666686</v>
      </c>
      <c r="H313" s="43">
        <f t="shared" si="50"/>
        <v>1.9480000000000001E-3</v>
      </c>
      <c r="I313" s="44">
        <f t="shared" si="51"/>
        <v>1.6233333333333795E-4</v>
      </c>
      <c r="J313" s="44">
        <f t="shared" si="55"/>
        <v>0.97736350750940049</v>
      </c>
      <c r="K313" s="45">
        <f t="shared" si="45"/>
        <v>0.46828606294049346</v>
      </c>
      <c r="L313" s="46">
        <f t="shared" si="46"/>
        <v>520</v>
      </c>
      <c r="M313" s="46">
        <f t="shared" si="47"/>
        <v>520</v>
      </c>
      <c r="N313" s="46">
        <f t="shared" si="52"/>
        <v>624</v>
      </c>
      <c r="O313" s="47">
        <f t="shared" si="53"/>
        <v>57.2</v>
      </c>
      <c r="P313" s="48">
        <f t="shared" si="48"/>
        <v>0</v>
      </c>
      <c r="Q313" s="50">
        <f t="shared" si="49"/>
        <v>0</v>
      </c>
      <c r="AA313" s="132">
        <v>3590</v>
      </c>
      <c r="AB313" s="133">
        <v>0.2158919054994089</v>
      </c>
    </row>
    <row r="314" spans="6:28" s="5" customFormat="1" x14ac:dyDescent="0.25">
      <c r="F314" s="49">
        <v>309</v>
      </c>
      <c r="G314" s="42">
        <f t="shared" si="54"/>
        <v>45.750000000000021</v>
      </c>
      <c r="H314" s="43">
        <f t="shared" si="50"/>
        <v>1.9480000000000001E-3</v>
      </c>
      <c r="I314" s="44">
        <f t="shared" si="51"/>
        <v>1.6233333333333795E-4</v>
      </c>
      <c r="J314" s="44">
        <f t="shared" si="55"/>
        <v>0.97720484883334813</v>
      </c>
      <c r="K314" s="45">
        <f t="shared" si="45"/>
        <v>0.46713398451486871</v>
      </c>
      <c r="L314" s="46">
        <f t="shared" si="46"/>
        <v>520</v>
      </c>
      <c r="M314" s="46">
        <f t="shared" si="47"/>
        <v>520</v>
      </c>
      <c r="N314" s="46">
        <f t="shared" si="52"/>
        <v>624</v>
      </c>
      <c r="O314" s="47">
        <f t="shared" si="53"/>
        <v>57.2</v>
      </c>
      <c r="P314" s="48">
        <f t="shared" si="48"/>
        <v>0</v>
      </c>
      <c r="Q314" s="50">
        <f t="shared" si="49"/>
        <v>0</v>
      </c>
      <c r="AA314" s="132">
        <v>3600</v>
      </c>
      <c r="AB314" s="133">
        <v>0.21532547661512494</v>
      </c>
    </row>
    <row r="315" spans="6:28" s="5" customFormat="1" x14ac:dyDescent="0.25">
      <c r="F315" s="49">
        <v>310</v>
      </c>
      <c r="G315" s="42">
        <f t="shared" si="54"/>
        <v>45.833333333333357</v>
      </c>
      <c r="H315" s="43">
        <f t="shared" si="50"/>
        <v>1.9480000000000001E-3</v>
      </c>
      <c r="I315" s="44">
        <f t="shared" si="51"/>
        <v>1.6233333333333795E-4</v>
      </c>
      <c r="J315" s="44">
        <f t="shared" si="55"/>
        <v>0.97704621591288743</v>
      </c>
      <c r="K315" s="45">
        <f t="shared" si="45"/>
        <v>0.46598474043517868</v>
      </c>
      <c r="L315" s="46">
        <f t="shared" si="46"/>
        <v>520</v>
      </c>
      <c r="M315" s="46">
        <f t="shared" si="47"/>
        <v>520</v>
      </c>
      <c r="N315" s="46">
        <f t="shared" si="52"/>
        <v>624</v>
      </c>
      <c r="O315" s="47">
        <f t="shared" si="53"/>
        <v>57.2</v>
      </c>
      <c r="P315" s="48">
        <f t="shared" si="48"/>
        <v>0</v>
      </c>
      <c r="Q315" s="50">
        <f t="shared" si="49"/>
        <v>0</v>
      </c>
      <c r="AA315" s="132">
        <v>3610</v>
      </c>
      <c r="AB315" s="133">
        <v>0.21476201219679064</v>
      </c>
    </row>
    <row r="316" spans="6:28" s="5" customFormat="1" x14ac:dyDescent="0.25">
      <c r="F316" s="49">
        <v>311</v>
      </c>
      <c r="G316" s="42">
        <f t="shared" si="54"/>
        <v>45.916666666666693</v>
      </c>
      <c r="H316" s="43">
        <f t="shared" si="50"/>
        <v>1.9480000000000001E-3</v>
      </c>
      <c r="I316" s="44">
        <f t="shared" si="51"/>
        <v>1.623333333332826E-4</v>
      </c>
      <c r="J316" s="44">
        <f t="shared" si="55"/>
        <v>0.97688760874383751</v>
      </c>
      <c r="K316" s="45">
        <f t="shared" si="45"/>
        <v>0.46483832372835909</v>
      </c>
      <c r="L316" s="46">
        <f t="shared" si="46"/>
        <v>520</v>
      </c>
      <c r="M316" s="46">
        <f t="shared" si="47"/>
        <v>520</v>
      </c>
      <c r="N316" s="46">
        <f t="shared" si="52"/>
        <v>624</v>
      </c>
      <c r="O316" s="47">
        <f t="shared" si="53"/>
        <v>57.2</v>
      </c>
      <c r="P316" s="48">
        <f t="shared" si="48"/>
        <v>0</v>
      </c>
      <c r="Q316" s="50">
        <f t="shared" si="49"/>
        <v>0</v>
      </c>
      <c r="AA316" s="132">
        <v>3620</v>
      </c>
      <c r="AB316" s="133">
        <v>0.21420148903287384</v>
      </c>
    </row>
    <row r="317" spans="6:28" s="5" customFormat="1" x14ac:dyDescent="0.25">
      <c r="F317" s="49">
        <v>312</v>
      </c>
      <c r="G317" s="42">
        <v>46</v>
      </c>
      <c r="H317" s="43">
        <f t="shared" si="50"/>
        <v>2.1979999999999999E-3</v>
      </c>
      <c r="I317" s="44">
        <f t="shared" si="51"/>
        <v>1.8316666666667186E-4</v>
      </c>
      <c r="J317" s="44">
        <f t="shared" si="55"/>
        <v>0.97672902732201816</v>
      </c>
      <c r="K317" s="45">
        <f t="shared" si="45"/>
        <v>0.46369472743850104</v>
      </c>
      <c r="L317" s="46">
        <f t="shared" si="46"/>
        <v>520</v>
      </c>
      <c r="M317" s="46">
        <f t="shared" si="47"/>
        <v>520</v>
      </c>
      <c r="N317" s="46">
        <f t="shared" si="52"/>
        <v>624</v>
      </c>
      <c r="O317" s="47">
        <f t="shared" si="53"/>
        <v>57.2</v>
      </c>
      <c r="P317" s="48">
        <f t="shared" si="48"/>
        <v>0</v>
      </c>
      <c r="Q317" s="50">
        <f t="shared" si="49"/>
        <v>0</v>
      </c>
      <c r="AA317" s="132">
        <v>3630</v>
      </c>
      <c r="AB317" s="133">
        <v>0.21364388415353647</v>
      </c>
    </row>
    <row r="318" spans="6:28" s="5" customFormat="1" x14ac:dyDescent="0.25">
      <c r="F318" s="49">
        <v>313</v>
      </c>
      <c r="G318" s="42">
        <f t="shared" si="54"/>
        <v>46.083333333333336</v>
      </c>
      <c r="H318" s="43">
        <f t="shared" si="50"/>
        <v>2.1979999999999999E-3</v>
      </c>
      <c r="I318" s="44">
        <f t="shared" si="51"/>
        <v>1.8316666666667186E-4</v>
      </c>
      <c r="J318" s="44">
        <f t="shared" si="55"/>
        <v>0.97655012312184708</v>
      </c>
      <c r="K318" s="45">
        <f t="shared" si="45"/>
        <v>0.4625539446268081</v>
      </c>
      <c r="L318" s="46">
        <f t="shared" si="46"/>
        <v>520</v>
      </c>
      <c r="M318" s="46">
        <f t="shared" si="47"/>
        <v>520</v>
      </c>
      <c r="N318" s="46">
        <f t="shared" si="52"/>
        <v>624</v>
      </c>
      <c r="O318" s="47">
        <f t="shared" si="53"/>
        <v>57.2</v>
      </c>
      <c r="P318" s="48">
        <f t="shared" si="48"/>
        <v>0</v>
      </c>
      <c r="Q318" s="50">
        <f t="shared" si="49"/>
        <v>0</v>
      </c>
      <c r="AA318" s="132">
        <v>3640</v>
      </c>
      <c r="AB318" s="133">
        <v>0.2130891748274987</v>
      </c>
    </row>
    <row r="319" spans="6:28" s="5" customFormat="1" x14ac:dyDescent="0.25">
      <c r="F319" s="49">
        <v>314</v>
      </c>
      <c r="G319" s="42">
        <f t="shared" si="54"/>
        <v>46.166666666666671</v>
      </c>
      <c r="H319" s="43">
        <f t="shared" si="50"/>
        <v>2.1979999999999999E-3</v>
      </c>
      <c r="I319" s="44">
        <f t="shared" si="51"/>
        <v>1.8316666666667186E-4</v>
      </c>
      <c r="J319" s="44">
        <f t="shared" si="55"/>
        <v>0.97637125169096195</v>
      </c>
      <c r="K319" s="45">
        <f t="shared" si="45"/>
        <v>0.46141596837155519</v>
      </c>
      <c r="L319" s="46">
        <f t="shared" si="46"/>
        <v>520</v>
      </c>
      <c r="M319" s="46">
        <f t="shared" si="47"/>
        <v>520</v>
      </c>
      <c r="N319" s="46">
        <f t="shared" si="52"/>
        <v>624</v>
      </c>
      <c r="O319" s="47">
        <f t="shared" si="53"/>
        <v>57.2</v>
      </c>
      <c r="P319" s="48">
        <f t="shared" si="48"/>
        <v>0</v>
      </c>
      <c r="Q319" s="50">
        <f t="shared" si="49"/>
        <v>0</v>
      </c>
      <c r="AA319" s="132">
        <v>3650</v>
      </c>
      <c r="AB319" s="133">
        <v>0.2125373385589481</v>
      </c>
    </row>
    <row r="320" spans="6:28" s="5" customFormat="1" x14ac:dyDescent="0.25">
      <c r="F320" s="49">
        <v>315</v>
      </c>
      <c r="G320" s="42">
        <f t="shared" si="54"/>
        <v>46.250000000000007</v>
      </c>
      <c r="H320" s="43">
        <f t="shared" si="50"/>
        <v>2.1979999999999999E-3</v>
      </c>
      <c r="I320" s="44">
        <f t="shared" si="51"/>
        <v>1.8316666666667186E-4</v>
      </c>
      <c r="J320" s="44">
        <f t="shared" si="55"/>
        <v>0.97619241302336057</v>
      </c>
      <c r="K320" s="45">
        <f t="shared" si="45"/>
        <v>0.46028079176804571</v>
      </c>
      <c r="L320" s="46">
        <f t="shared" si="46"/>
        <v>520</v>
      </c>
      <c r="M320" s="46">
        <f t="shared" si="47"/>
        <v>520</v>
      </c>
      <c r="N320" s="46">
        <f t="shared" si="52"/>
        <v>624</v>
      </c>
      <c r="O320" s="47">
        <f t="shared" si="53"/>
        <v>57.2</v>
      </c>
      <c r="P320" s="48">
        <f t="shared" si="48"/>
        <v>0</v>
      </c>
      <c r="Q320" s="50">
        <f t="shared" si="49"/>
        <v>0</v>
      </c>
      <c r="AA320" s="132">
        <v>3660</v>
      </c>
      <c r="AB320" s="133">
        <v>0.21198835308450048</v>
      </c>
    </row>
    <row r="321" spans="6:28" s="5" customFormat="1" x14ac:dyDescent="0.25">
      <c r="F321" s="49">
        <v>316</v>
      </c>
      <c r="G321" s="42">
        <f t="shared" si="54"/>
        <v>46.333333333333343</v>
      </c>
      <c r="H321" s="43">
        <f t="shared" si="50"/>
        <v>2.1979999999999999E-3</v>
      </c>
      <c r="I321" s="44">
        <f t="shared" si="51"/>
        <v>1.8316666666667186E-4</v>
      </c>
      <c r="J321" s="44">
        <f t="shared" si="55"/>
        <v>0.97601360711304186</v>
      </c>
      <c r="K321" s="45">
        <f t="shared" si="45"/>
        <v>0.45914840792857009</v>
      </c>
      <c r="L321" s="46">
        <f t="shared" si="46"/>
        <v>520</v>
      </c>
      <c r="M321" s="46">
        <f t="shared" si="47"/>
        <v>520</v>
      </c>
      <c r="N321" s="46">
        <f t="shared" si="52"/>
        <v>624</v>
      </c>
      <c r="O321" s="47">
        <f t="shared" si="53"/>
        <v>57.2</v>
      </c>
      <c r="P321" s="48">
        <f t="shared" si="48"/>
        <v>0</v>
      </c>
      <c r="Q321" s="50">
        <f t="shared" si="49"/>
        <v>0</v>
      </c>
      <c r="AA321" s="132">
        <v>3670</v>
      </c>
      <c r="AB321" s="133">
        <v>0.21144219637020442</v>
      </c>
    </row>
    <row r="322" spans="6:28" s="5" customFormat="1" x14ac:dyDescent="0.25">
      <c r="F322" s="49">
        <v>317</v>
      </c>
      <c r="G322" s="42">
        <f t="shared" si="54"/>
        <v>46.416666666666679</v>
      </c>
      <c r="H322" s="43">
        <f t="shared" si="50"/>
        <v>2.1979999999999999E-3</v>
      </c>
      <c r="I322" s="44">
        <f t="shared" si="51"/>
        <v>1.8316666666667186E-4</v>
      </c>
      <c r="J322" s="44">
        <f t="shared" si="55"/>
        <v>0.97583483395400572</v>
      </c>
      <c r="K322" s="45">
        <f t="shared" si="45"/>
        <v>0.45801880998236411</v>
      </c>
      <c r="L322" s="46">
        <f t="shared" si="46"/>
        <v>520</v>
      </c>
      <c r="M322" s="46">
        <f t="shared" si="47"/>
        <v>520</v>
      </c>
      <c r="N322" s="46">
        <f t="shared" si="52"/>
        <v>624</v>
      </c>
      <c r="O322" s="47">
        <f t="shared" si="53"/>
        <v>57.2</v>
      </c>
      <c r="P322" s="48">
        <f t="shared" si="48"/>
        <v>0</v>
      </c>
      <c r="Q322" s="50">
        <f t="shared" si="49"/>
        <v>0</v>
      </c>
      <c r="AA322" s="132">
        <v>3680</v>
      </c>
      <c r="AB322" s="133">
        <v>0.21089884660859468</v>
      </c>
    </row>
    <row r="323" spans="6:28" s="5" customFormat="1" x14ac:dyDescent="0.25">
      <c r="F323" s="49">
        <v>318</v>
      </c>
      <c r="G323" s="42">
        <f t="shared" si="54"/>
        <v>46.500000000000014</v>
      </c>
      <c r="H323" s="43">
        <f t="shared" si="50"/>
        <v>2.1979999999999999E-3</v>
      </c>
      <c r="I323" s="44">
        <f t="shared" si="51"/>
        <v>1.8316666666667186E-4</v>
      </c>
      <c r="J323" s="44">
        <f t="shared" si="55"/>
        <v>0.97565609354025318</v>
      </c>
      <c r="K323" s="45">
        <f t="shared" si="45"/>
        <v>0.45689199107556677</v>
      </c>
      <c r="L323" s="46">
        <f t="shared" si="46"/>
        <v>520</v>
      </c>
      <c r="M323" s="46">
        <f t="shared" si="47"/>
        <v>520</v>
      </c>
      <c r="N323" s="46">
        <f t="shared" si="52"/>
        <v>624</v>
      </c>
      <c r="O323" s="47">
        <f t="shared" si="53"/>
        <v>57.2</v>
      </c>
      <c r="P323" s="48">
        <f t="shared" si="48"/>
        <v>0</v>
      </c>
      <c r="Q323" s="50">
        <f t="shared" si="49"/>
        <v>0</v>
      </c>
      <c r="AA323" s="132">
        <v>3690</v>
      </c>
      <c r="AB323" s="133">
        <v>0.21035828221578767</v>
      </c>
    </row>
    <row r="324" spans="6:28" s="5" customFormat="1" x14ac:dyDescent="0.25">
      <c r="F324" s="49">
        <v>319</v>
      </c>
      <c r="G324" s="42">
        <f t="shared" si="54"/>
        <v>46.58333333333335</v>
      </c>
      <c r="H324" s="43">
        <f t="shared" si="50"/>
        <v>2.1979999999999999E-3</v>
      </c>
      <c r="I324" s="44">
        <f t="shared" si="51"/>
        <v>1.8316666666667186E-4</v>
      </c>
      <c r="J324" s="44">
        <f t="shared" si="55"/>
        <v>0.97547738586578647</v>
      </c>
      <c r="K324" s="45">
        <f t="shared" si="45"/>
        <v>0.45576794437117912</v>
      </c>
      <c r="L324" s="46">
        <f t="shared" si="46"/>
        <v>520</v>
      </c>
      <c r="M324" s="46">
        <f t="shared" si="47"/>
        <v>520</v>
      </c>
      <c r="N324" s="46">
        <f t="shared" si="52"/>
        <v>624</v>
      </c>
      <c r="O324" s="47">
        <f t="shared" si="53"/>
        <v>57.2</v>
      </c>
      <c r="P324" s="48">
        <f t="shared" si="48"/>
        <v>0</v>
      </c>
      <c r="Q324" s="50">
        <f t="shared" si="49"/>
        <v>0</v>
      </c>
      <c r="AA324" s="132">
        <v>3700</v>
      </c>
      <c r="AB324" s="133">
        <v>0.20982048182862575</v>
      </c>
    </row>
    <row r="325" spans="6:28" s="5" customFormat="1" x14ac:dyDescent="0.25">
      <c r="F325" s="49">
        <v>320</v>
      </c>
      <c r="G325" s="42">
        <f t="shared" si="54"/>
        <v>46.666666666666686</v>
      </c>
      <c r="H325" s="43">
        <f t="shared" si="50"/>
        <v>2.1979999999999999E-3</v>
      </c>
      <c r="I325" s="44">
        <f t="shared" si="51"/>
        <v>1.8316666666667186E-4</v>
      </c>
      <c r="J325" s="44">
        <f t="shared" si="55"/>
        <v>0.97529871092460874</v>
      </c>
      <c r="K325" s="45">
        <f t="shared" ref="K325:K388" si="56">1/(1+$H$1)^F325</f>
        <v>0.45464666304902279</v>
      </c>
      <c r="L325" s="46">
        <f t="shared" ref="L325:L388" si="57">IF(F325+1&lt;=$W$16,$U$5,IF(G325&lt;$L$2,$P$1,0))</f>
        <v>520</v>
      </c>
      <c r="M325" s="46">
        <f t="shared" ref="M325:M388" si="58">IF(L325&lt;$U$9,L325,$U$9)</f>
        <v>520</v>
      </c>
      <c r="N325" s="46">
        <f t="shared" si="52"/>
        <v>624</v>
      </c>
      <c r="O325" s="47">
        <f t="shared" si="53"/>
        <v>57.2</v>
      </c>
      <c r="P325" s="48">
        <f t="shared" ref="P325:P388" si="59">IF(M325&gt;0,0,SUMIF($M$5:$M$1145,"&gt;510")/COUNTIF($M$5:$M$1145,"&gt;510")*$P$2)</f>
        <v>0</v>
      </c>
      <c r="Q325" s="50">
        <f t="shared" ref="Q325:Q388" si="60">IF(AND(G325&gt;=65,P325&lt;=900),0,IF((P325-MIN($W$11*P325,$X$12))&lt;$U$6,0,IF((P325-MIN($W$11*P325,$X$12))&lt;$U$7,(P325-MIN($W$11*P325,$X$12))*$W$6-$X$6,IF((P325-MIN($W$11*P325,$X$12))&lt;$U$8,(P325-MIN($W$11*P325,$X$12))*$W$7-$X$7,IF((P325-MIN($W$11*P325,$X$12))&lt;$U$10,(P325-MIN($W$11*P325,$X$12))*$W$8-$X$8,(P325-MIN($W$11*P325,$X$12))*$W$10-$X$10)))))</f>
        <v>0</v>
      </c>
      <c r="AA325" s="132">
        <v>3710</v>
      </c>
      <c r="AB325" s="133">
        <v>0.20928542430186051</v>
      </c>
    </row>
    <row r="326" spans="6:28" s="5" customFormat="1" x14ac:dyDescent="0.25">
      <c r="F326" s="49">
        <v>321</v>
      </c>
      <c r="G326" s="42">
        <f t="shared" si="54"/>
        <v>46.750000000000021</v>
      </c>
      <c r="H326" s="43">
        <f t="shared" ref="H326:H389" si="61">VLOOKUP(G326,$A$5:$B$100,2)</f>
        <v>2.1979999999999999E-3</v>
      </c>
      <c r="I326" s="44">
        <f t="shared" ref="I326:I389" si="62">H326*(G327-G326)</f>
        <v>1.8316666666667186E-4</v>
      </c>
      <c r="J326" s="44">
        <f t="shared" si="55"/>
        <v>0.97512006871072443</v>
      </c>
      <c r="K326" s="45">
        <f t="shared" si="56"/>
        <v>0.45352814030569771</v>
      </c>
      <c r="L326" s="46">
        <f t="shared" si="57"/>
        <v>520</v>
      </c>
      <c r="M326" s="46">
        <f t="shared" si="58"/>
        <v>520</v>
      </c>
      <c r="N326" s="46">
        <f t="shared" ref="N326:N389" si="63">L326*(1+20%)</f>
        <v>624</v>
      </c>
      <c r="O326" s="47">
        <f t="shared" ref="O326:O389" si="64">M326*11%</f>
        <v>57.2</v>
      </c>
      <c r="P326" s="48">
        <f t="shared" si="59"/>
        <v>0</v>
      </c>
      <c r="Q326" s="50">
        <f t="shared" si="60"/>
        <v>0</v>
      </c>
      <c r="AA326" s="132">
        <v>3720</v>
      </c>
      <c r="AB326" s="133">
        <v>0.20875308870538392</v>
      </c>
    </row>
    <row r="327" spans="6:28" s="5" customFormat="1" x14ac:dyDescent="0.25">
      <c r="F327" s="49">
        <v>322</v>
      </c>
      <c r="G327" s="42">
        <f t="shared" ref="G327:G390" si="65">G326+1/12</f>
        <v>46.833333333333357</v>
      </c>
      <c r="H327" s="43">
        <f t="shared" si="61"/>
        <v>2.1979999999999999E-3</v>
      </c>
      <c r="I327" s="44">
        <f t="shared" si="62"/>
        <v>1.8316666666667186E-4</v>
      </c>
      <c r="J327" s="44">
        <f t="shared" si="55"/>
        <v>0.97494145921813891</v>
      </c>
      <c r="K327" s="45">
        <f t="shared" si="56"/>
        <v>0.45241236935454232</v>
      </c>
      <c r="L327" s="46">
        <f t="shared" si="57"/>
        <v>520</v>
      </c>
      <c r="M327" s="46">
        <f t="shared" si="58"/>
        <v>520</v>
      </c>
      <c r="N327" s="46">
        <f t="shared" si="63"/>
        <v>624</v>
      </c>
      <c r="O327" s="47">
        <f t="shared" si="64"/>
        <v>57.2</v>
      </c>
      <c r="P327" s="48">
        <f t="shared" si="59"/>
        <v>0</v>
      </c>
      <c r="Q327" s="50">
        <f t="shared" si="60"/>
        <v>0</v>
      </c>
      <c r="AA327" s="132">
        <v>3730</v>
      </c>
      <c r="AB327" s="133">
        <v>0.20822345432149658</v>
      </c>
    </row>
    <row r="328" spans="6:28" s="5" customFormat="1" x14ac:dyDescent="0.25">
      <c r="F328" s="49">
        <v>323</v>
      </c>
      <c r="G328" s="42">
        <f t="shared" si="65"/>
        <v>46.916666666666693</v>
      </c>
      <c r="H328" s="43">
        <f t="shared" si="61"/>
        <v>2.1979999999999999E-3</v>
      </c>
      <c r="I328" s="44">
        <f t="shared" si="62"/>
        <v>1.8316666666660938E-4</v>
      </c>
      <c r="J328" s="44">
        <f t="shared" ref="J328:J391" si="66">(1-I327)*J327</f>
        <v>0.97476288244085885</v>
      </c>
      <c r="K328" s="45">
        <f t="shared" si="56"/>
        <v>0.45129934342559136</v>
      </c>
      <c r="L328" s="46">
        <f t="shared" si="57"/>
        <v>520</v>
      </c>
      <c r="M328" s="46">
        <f t="shared" si="58"/>
        <v>520</v>
      </c>
      <c r="N328" s="46">
        <f t="shared" si="63"/>
        <v>624</v>
      </c>
      <c r="O328" s="47">
        <f t="shared" si="64"/>
        <v>57.2</v>
      </c>
      <c r="P328" s="48">
        <f t="shared" si="59"/>
        <v>0</v>
      </c>
      <c r="Q328" s="50">
        <f t="shared" si="60"/>
        <v>0</v>
      </c>
      <c r="AA328" s="132">
        <v>3740</v>
      </c>
      <c r="AB328" s="133">
        <v>0.2076965006422225</v>
      </c>
    </row>
    <row r="329" spans="6:28" s="5" customFormat="1" x14ac:dyDescent="0.25">
      <c r="F329" s="49">
        <v>324</v>
      </c>
      <c r="G329" s="42">
        <v>47</v>
      </c>
      <c r="H329" s="43">
        <f t="shared" si="61"/>
        <v>2.4629999999999999E-3</v>
      </c>
      <c r="I329" s="44">
        <f t="shared" si="62"/>
        <v>2.0525000000000583E-4</v>
      </c>
      <c r="J329" s="44">
        <f t="shared" si="66"/>
        <v>0.97458433837289182</v>
      </c>
      <c r="K329" s="45">
        <f t="shared" si="56"/>
        <v>0.45018905576553486</v>
      </c>
      <c r="L329" s="46">
        <f t="shared" si="57"/>
        <v>520</v>
      </c>
      <c r="M329" s="46">
        <f t="shared" si="58"/>
        <v>520</v>
      </c>
      <c r="N329" s="46">
        <f t="shared" si="63"/>
        <v>624</v>
      </c>
      <c r="O329" s="47">
        <f t="shared" si="64"/>
        <v>57.2</v>
      </c>
      <c r="P329" s="48">
        <f t="shared" si="59"/>
        <v>0</v>
      </c>
      <c r="Q329" s="50">
        <f t="shared" si="60"/>
        <v>0</v>
      </c>
      <c r="AA329" s="132">
        <v>3750</v>
      </c>
      <c r="AB329" s="133">
        <v>0.20717220736665962</v>
      </c>
    </row>
    <row r="330" spans="6:28" s="5" customFormat="1" x14ac:dyDescent="0.25">
      <c r="F330" s="49">
        <v>325</v>
      </c>
      <c r="G330" s="42">
        <f t="shared" si="65"/>
        <v>47.083333333333336</v>
      </c>
      <c r="H330" s="43">
        <f t="shared" si="61"/>
        <v>2.4629999999999999E-3</v>
      </c>
      <c r="I330" s="44">
        <f t="shared" si="62"/>
        <v>2.0525000000000583E-4</v>
      </c>
      <c r="J330" s="44">
        <f t="shared" si="66"/>
        <v>0.97438430493744077</v>
      </c>
      <c r="K330" s="45">
        <f t="shared" si="56"/>
        <v>0.44908149963767768</v>
      </c>
      <c r="L330" s="46">
        <f t="shared" si="57"/>
        <v>520</v>
      </c>
      <c r="M330" s="46">
        <f t="shared" si="58"/>
        <v>520</v>
      </c>
      <c r="N330" s="46">
        <f t="shared" si="63"/>
        <v>624</v>
      </c>
      <c r="O330" s="47">
        <f t="shared" si="64"/>
        <v>57.2</v>
      </c>
      <c r="P330" s="48">
        <f t="shared" si="59"/>
        <v>0</v>
      </c>
      <c r="Q330" s="50">
        <f t="shared" si="60"/>
        <v>0</v>
      </c>
      <c r="AA330" s="132">
        <v>3760</v>
      </c>
      <c r="AB330" s="133">
        <v>0.20665055439837463</v>
      </c>
    </row>
    <row r="331" spans="6:28" s="5" customFormat="1" x14ac:dyDescent="0.25">
      <c r="F331" s="49">
        <v>326</v>
      </c>
      <c r="G331" s="42">
        <f t="shared" si="65"/>
        <v>47.166666666666671</v>
      </c>
      <c r="H331" s="43">
        <f t="shared" si="61"/>
        <v>2.4629999999999999E-3</v>
      </c>
      <c r="I331" s="44">
        <f t="shared" si="62"/>
        <v>2.0525000000000583E-4</v>
      </c>
      <c r="J331" s="44">
        <f t="shared" si="66"/>
        <v>0.97418431255885229</v>
      </c>
      <c r="K331" s="45">
        <f t="shared" si="56"/>
        <v>0.44797666832189814</v>
      </c>
      <c r="L331" s="46">
        <f t="shared" si="57"/>
        <v>520</v>
      </c>
      <c r="M331" s="46">
        <f t="shared" si="58"/>
        <v>520</v>
      </c>
      <c r="N331" s="46">
        <f t="shared" si="63"/>
        <v>624</v>
      </c>
      <c r="O331" s="47">
        <f t="shared" si="64"/>
        <v>57.2</v>
      </c>
      <c r="P331" s="48">
        <f t="shared" si="59"/>
        <v>0</v>
      </c>
      <c r="Q331" s="50">
        <f t="shared" si="60"/>
        <v>0</v>
      </c>
      <c r="AA331" s="132">
        <v>3770</v>
      </c>
      <c r="AB331" s="133">
        <v>0.20613152184283462</v>
      </c>
    </row>
    <row r="332" spans="6:28" s="5" customFormat="1" x14ac:dyDescent="0.25">
      <c r="F332" s="49">
        <v>327</v>
      </c>
      <c r="G332" s="42">
        <f t="shared" si="65"/>
        <v>47.250000000000007</v>
      </c>
      <c r="H332" s="43">
        <f t="shared" si="61"/>
        <v>2.4629999999999999E-3</v>
      </c>
      <c r="I332" s="44">
        <f t="shared" si="62"/>
        <v>2.0525000000000583E-4</v>
      </c>
      <c r="J332" s="44">
        <f t="shared" si="66"/>
        <v>0.97398436122869958</v>
      </c>
      <c r="K332" s="45">
        <f t="shared" si="56"/>
        <v>0.44687455511460733</v>
      </c>
      <c r="L332" s="46">
        <f t="shared" si="57"/>
        <v>520</v>
      </c>
      <c r="M332" s="46">
        <f t="shared" si="58"/>
        <v>520</v>
      </c>
      <c r="N332" s="46">
        <f t="shared" si="63"/>
        <v>624</v>
      </c>
      <c r="O332" s="47">
        <f t="shared" si="64"/>
        <v>57.2</v>
      </c>
      <c r="P332" s="48">
        <f t="shared" si="59"/>
        <v>0</v>
      </c>
      <c r="Q332" s="50">
        <f t="shared" si="60"/>
        <v>0</v>
      </c>
      <c r="AA332" s="132">
        <v>3780</v>
      </c>
      <c r="AB332" s="133">
        <v>0.20561509000487746</v>
      </c>
    </row>
    <row r="333" spans="6:28" s="5" customFormat="1" x14ac:dyDescent="0.25">
      <c r="F333" s="49">
        <v>328</v>
      </c>
      <c r="G333" s="42">
        <f t="shared" si="65"/>
        <v>47.333333333333343</v>
      </c>
      <c r="H333" s="43">
        <f t="shared" si="61"/>
        <v>2.4629999999999999E-3</v>
      </c>
      <c r="I333" s="44">
        <f t="shared" si="62"/>
        <v>2.0525000000000583E-4</v>
      </c>
      <c r="J333" s="44">
        <f t="shared" si="66"/>
        <v>0.97378445093855737</v>
      </c>
      <c r="K333" s="45">
        <f t="shared" si="56"/>
        <v>0.44577515332870865</v>
      </c>
      <c r="L333" s="46">
        <f t="shared" si="57"/>
        <v>520</v>
      </c>
      <c r="M333" s="46">
        <f t="shared" si="58"/>
        <v>520</v>
      </c>
      <c r="N333" s="46">
        <f t="shared" si="63"/>
        <v>624</v>
      </c>
      <c r="O333" s="47">
        <f t="shared" si="64"/>
        <v>57.2</v>
      </c>
      <c r="P333" s="48">
        <f t="shared" si="59"/>
        <v>0</v>
      </c>
      <c r="Q333" s="50">
        <f t="shared" si="60"/>
        <v>0</v>
      </c>
      <c r="AA333" s="132">
        <v>3790</v>
      </c>
      <c r="AB333" s="133">
        <v>0.20510123938622116</v>
      </c>
    </row>
    <row r="334" spans="6:28" s="5" customFormat="1" x14ac:dyDescent="0.25">
      <c r="F334" s="49">
        <v>329</v>
      </c>
      <c r="G334" s="42">
        <f t="shared" si="65"/>
        <v>47.416666666666679</v>
      </c>
      <c r="H334" s="43">
        <f t="shared" si="61"/>
        <v>2.4629999999999999E-3</v>
      </c>
      <c r="I334" s="44">
        <f t="shared" si="62"/>
        <v>2.0525000000000583E-4</v>
      </c>
      <c r="J334" s="44">
        <f t="shared" si="66"/>
        <v>0.97358458168000217</v>
      </c>
      <c r="K334" s="45">
        <f t="shared" si="56"/>
        <v>0.44467845629355723</v>
      </c>
      <c r="L334" s="46">
        <f t="shared" si="57"/>
        <v>520</v>
      </c>
      <c r="M334" s="46">
        <f t="shared" si="58"/>
        <v>520</v>
      </c>
      <c r="N334" s="46">
        <f t="shared" si="63"/>
        <v>624</v>
      </c>
      <c r="O334" s="47">
        <f t="shared" si="64"/>
        <v>57.2</v>
      </c>
      <c r="P334" s="48">
        <f t="shared" si="59"/>
        <v>0</v>
      </c>
      <c r="Q334" s="50">
        <f t="shared" si="60"/>
        <v>0</v>
      </c>
      <c r="AA334" s="132">
        <v>3800</v>
      </c>
      <c r="AB334" s="133">
        <v>0.20458995068300931</v>
      </c>
    </row>
    <row r="335" spans="6:28" s="5" customFormat="1" x14ac:dyDescent="0.25">
      <c r="F335" s="49">
        <v>330</v>
      </c>
      <c r="G335" s="42">
        <f t="shared" si="65"/>
        <v>47.500000000000014</v>
      </c>
      <c r="H335" s="43">
        <f t="shared" si="61"/>
        <v>2.4629999999999999E-3</v>
      </c>
      <c r="I335" s="44">
        <f t="shared" si="62"/>
        <v>2.0525000000000583E-4</v>
      </c>
      <c r="J335" s="44">
        <f t="shared" si="66"/>
        <v>0.97338475344461228</v>
      </c>
      <c r="K335" s="45">
        <f t="shared" si="56"/>
        <v>0.44358445735491914</v>
      </c>
      <c r="L335" s="46">
        <f t="shared" si="57"/>
        <v>520</v>
      </c>
      <c r="M335" s="46">
        <f t="shared" si="58"/>
        <v>520</v>
      </c>
      <c r="N335" s="46">
        <f t="shared" si="63"/>
        <v>624</v>
      </c>
      <c r="O335" s="47">
        <f t="shared" si="64"/>
        <v>57.2</v>
      </c>
      <c r="P335" s="48">
        <f t="shared" si="59"/>
        <v>0</v>
      </c>
      <c r="Q335" s="50">
        <f t="shared" si="60"/>
        <v>0</v>
      </c>
      <c r="AA335" s="132">
        <v>3810</v>
      </c>
      <c r="AB335" s="133">
        <v>0.20408120478339503</v>
      </c>
    </row>
    <row r="336" spans="6:28" s="5" customFormat="1" x14ac:dyDescent="0.25">
      <c r="F336" s="49">
        <v>331</v>
      </c>
      <c r="G336" s="42">
        <f t="shared" si="65"/>
        <v>47.58333333333335</v>
      </c>
      <c r="H336" s="43">
        <f t="shared" si="61"/>
        <v>2.4629999999999999E-3</v>
      </c>
      <c r="I336" s="44">
        <f t="shared" si="62"/>
        <v>2.0525000000000583E-4</v>
      </c>
      <c r="J336" s="44">
        <f t="shared" si="66"/>
        <v>0.97318496622396777</v>
      </c>
      <c r="K336" s="45">
        <f t="shared" si="56"/>
        <v>0.44249314987493121</v>
      </c>
      <c r="L336" s="46">
        <f t="shared" si="57"/>
        <v>520</v>
      </c>
      <c r="M336" s="46">
        <f t="shared" si="58"/>
        <v>520</v>
      </c>
      <c r="N336" s="46">
        <f t="shared" si="63"/>
        <v>624</v>
      </c>
      <c r="O336" s="47">
        <f t="shared" si="64"/>
        <v>57.2</v>
      </c>
      <c r="P336" s="48">
        <f t="shared" si="59"/>
        <v>0</v>
      </c>
      <c r="Q336" s="50">
        <f t="shared" si="60"/>
        <v>0</v>
      </c>
      <c r="AA336" s="132">
        <v>3820</v>
      </c>
      <c r="AB336" s="133">
        <v>0.2035749827651572</v>
      </c>
    </row>
    <row r="337" spans="6:28" s="5" customFormat="1" x14ac:dyDescent="0.25">
      <c r="F337" s="49">
        <v>332</v>
      </c>
      <c r="G337" s="42">
        <f t="shared" si="65"/>
        <v>47.666666666666686</v>
      </c>
      <c r="H337" s="43">
        <f t="shared" si="61"/>
        <v>2.4629999999999999E-3</v>
      </c>
      <c r="I337" s="44">
        <f t="shared" si="62"/>
        <v>2.0525000000000583E-4</v>
      </c>
      <c r="J337" s="44">
        <f t="shared" si="66"/>
        <v>0.97298522000965026</v>
      </c>
      <c r="K337" s="45">
        <f t="shared" si="56"/>
        <v>0.44140452723206081</v>
      </c>
      <c r="L337" s="46">
        <f t="shared" si="57"/>
        <v>520</v>
      </c>
      <c r="M337" s="46">
        <f t="shared" si="58"/>
        <v>520</v>
      </c>
      <c r="N337" s="46">
        <f t="shared" si="63"/>
        <v>624</v>
      </c>
      <c r="O337" s="47">
        <f t="shared" si="64"/>
        <v>57.2</v>
      </c>
      <c r="P337" s="48">
        <f t="shared" si="59"/>
        <v>0</v>
      </c>
      <c r="Q337" s="50">
        <f t="shared" si="60"/>
        <v>0</v>
      </c>
      <c r="AA337" s="132">
        <v>3830</v>
      </c>
      <c r="AB337" s="133">
        <v>0.20307126589335803</v>
      </c>
    </row>
    <row r="338" spans="6:28" s="5" customFormat="1" x14ac:dyDescent="0.25">
      <c r="F338" s="49">
        <v>333</v>
      </c>
      <c r="G338" s="42">
        <f t="shared" si="65"/>
        <v>47.750000000000021</v>
      </c>
      <c r="H338" s="43">
        <f t="shared" si="61"/>
        <v>2.4629999999999999E-3</v>
      </c>
      <c r="I338" s="44">
        <f t="shared" si="62"/>
        <v>2.0525000000000583E-4</v>
      </c>
      <c r="J338" s="44">
        <f t="shared" si="66"/>
        <v>0.97278551479324327</v>
      </c>
      <c r="K338" s="45">
        <f t="shared" si="56"/>
        <v>0.44031858282106556</v>
      </c>
      <c r="L338" s="46">
        <f t="shared" si="57"/>
        <v>520</v>
      </c>
      <c r="M338" s="46">
        <f t="shared" si="58"/>
        <v>520</v>
      </c>
      <c r="N338" s="46">
        <f t="shared" si="63"/>
        <v>624</v>
      </c>
      <c r="O338" s="47">
        <f t="shared" si="64"/>
        <v>57.2</v>
      </c>
      <c r="P338" s="48">
        <f t="shared" si="59"/>
        <v>0</v>
      </c>
      <c r="Q338" s="50">
        <f t="shared" si="60"/>
        <v>0</v>
      </c>
      <c r="AA338" s="132">
        <v>3840</v>
      </c>
      <c r="AB338" s="133">
        <v>0.20257003561802706</v>
      </c>
    </row>
    <row r="339" spans="6:28" s="5" customFormat="1" x14ac:dyDescent="0.25">
      <c r="F339" s="49">
        <v>334</v>
      </c>
      <c r="G339" s="42">
        <f t="shared" si="65"/>
        <v>47.833333333333357</v>
      </c>
      <c r="H339" s="43">
        <f t="shared" si="61"/>
        <v>2.4629999999999999E-3</v>
      </c>
      <c r="I339" s="44">
        <f t="shared" si="62"/>
        <v>2.0525000000000583E-4</v>
      </c>
      <c r="J339" s="44">
        <f t="shared" si="66"/>
        <v>0.97258585056633196</v>
      </c>
      <c r="K339" s="45">
        <f t="shared" si="56"/>
        <v>0.43923531005295358</v>
      </c>
      <c r="L339" s="46">
        <f t="shared" si="57"/>
        <v>520</v>
      </c>
      <c r="M339" s="46">
        <f t="shared" si="58"/>
        <v>520</v>
      </c>
      <c r="N339" s="46">
        <f t="shared" si="63"/>
        <v>624</v>
      </c>
      <c r="O339" s="47">
        <f t="shared" si="64"/>
        <v>57.2</v>
      </c>
      <c r="P339" s="48">
        <f t="shared" si="59"/>
        <v>0</v>
      </c>
      <c r="Q339" s="50">
        <f t="shared" si="60"/>
        <v>0</v>
      </c>
      <c r="AA339" s="132">
        <v>3850</v>
      </c>
      <c r="AB339" s="133">
        <v>0.20207127357188881</v>
      </c>
    </row>
    <row r="340" spans="6:28" s="5" customFormat="1" x14ac:dyDescent="0.25">
      <c r="F340" s="49">
        <v>335</v>
      </c>
      <c r="G340" s="42">
        <f t="shared" si="65"/>
        <v>47.916666666666693</v>
      </c>
      <c r="H340" s="43">
        <f t="shared" si="61"/>
        <v>2.4629999999999999E-3</v>
      </c>
      <c r="I340" s="44">
        <f t="shared" si="62"/>
        <v>2.0524999999993582E-4</v>
      </c>
      <c r="J340" s="44">
        <f t="shared" si="66"/>
        <v>0.97238622732050317</v>
      </c>
      <c r="K340" s="45">
        <f t="shared" si="56"/>
        <v>0.43815470235494286</v>
      </c>
      <c r="L340" s="46">
        <f t="shared" si="57"/>
        <v>520</v>
      </c>
      <c r="M340" s="46">
        <f t="shared" si="58"/>
        <v>520</v>
      </c>
      <c r="N340" s="46">
        <f t="shared" si="63"/>
        <v>624</v>
      </c>
      <c r="O340" s="47">
        <f t="shared" si="64"/>
        <v>57.2</v>
      </c>
      <c r="P340" s="48">
        <f t="shared" si="59"/>
        <v>0</v>
      </c>
      <c r="Q340" s="50">
        <f t="shared" si="60"/>
        <v>0</v>
      </c>
      <c r="AA340" s="132">
        <v>3860</v>
      </c>
      <c r="AB340" s="133">
        <v>0.20157496156811575</v>
      </c>
    </row>
    <row r="341" spans="6:28" s="5" customFormat="1" x14ac:dyDescent="0.25">
      <c r="F341" s="49">
        <v>336</v>
      </c>
      <c r="G341" s="42">
        <v>48</v>
      </c>
      <c r="H341" s="43">
        <f t="shared" si="61"/>
        <v>2.7399999999999998E-3</v>
      </c>
      <c r="I341" s="44">
        <f t="shared" si="62"/>
        <v>2.283333333333398E-4</v>
      </c>
      <c r="J341" s="44">
        <f t="shared" si="66"/>
        <v>0.97218664504734575</v>
      </c>
      <c r="K341" s="45">
        <f t="shared" si="56"/>
        <v>0.43707675317042211</v>
      </c>
      <c r="L341" s="46">
        <f t="shared" si="57"/>
        <v>520</v>
      </c>
      <c r="M341" s="46">
        <f t="shared" si="58"/>
        <v>520</v>
      </c>
      <c r="N341" s="46">
        <f t="shared" si="63"/>
        <v>624</v>
      </c>
      <c r="O341" s="47">
        <f t="shared" si="64"/>
        <v>57.2</v>
      </c>
      <c r="P341" s="48">
        <f t="shared" si="59"/>
        <v>0</v>
      </c>
      <c r="Q341" s="50">
        <f t="shared" si="60"/>
        <v>0</v>
      </c>
      <c r="AA341" s="132">
        <v>3870</v>
      </c>
      <c r="AB341" s="133">
        <v>0.2010810815981193</v>
      </c>
    </row>
    <row r="342" spans="6:28" s="5" customFormat="1" x14ac:dyDescent="0.25">
      <c r="F342" s="49">
        <v>337</v>
      </c>
      <c r="G342" s="42">
        <f t="shared" si="65"/>
        <v>48.083333333333336</v>
      </c>
      <c r="H342" s="43">
        <f t="shared" si="61"/>
        <v>2.7399999999999998E-3</v>
      </c>
      <c r="I342" s="44">
        <f t="shared" si="62"/>
        <v>2.283333333333398E-4</v>
      </c>
      <c r="J342" s="44">
        <f t="shared" si="66"/>
        <v>0.97196466243005986</v>
      </c>
      <c r="K342" s="45">
        <f t="shared" si="56"/>
        <v>0.43600145595891021</v>
      </c>
      <c r="L342" s="46">
        <f t="shared" si="57"/>
        <v>520</v>
      </c>
      <c r="M342" s="46">
        <f t="shared" si="58"/>
        <v>520</v>
      </c>
      <c r="N342" s="46">
        <f t="shared" si="63"/>
        <v>624</v>
      </c>
      <c r="O342" s="47">
        <f t="shared" si="64"/>
        <v>57.2</v>
      </c>
      <c r="P342" s="48">
        <f t="shared" si="59"/>
        <v>0</v>
      </c>
      <c r="Q342" s="50">
        <f t="shared" si="60"/>
        <v>0</v>
      </c>
      <c r="AA342" s="132">
        <v>3880</v>
      </c>
      <c r="AB342" s="133">
        <v>0.20058961582937124</v>
      </c>
    </row>
    <row r="343" spans="6:28" s="5" customFormat="1" x14ac:dyDescent="0.25">
      <c r="F343" s="49">
        <v>338</v>
      </c>
      <c r="G343" s="42">
        <f t="shared" si="65"/>
        <v>48.166666666666671</v>
      </c>
      <c r="H343" s="43">
        <f t="shared" si="61"/>
        <v>2.7399999999999998E-3</v>
      </c>
      <c r="I343" s="44">
        <f t="shared" si="62"/>
        <v>2.283333333333398E-4</v>
      </c>
      <c r="J343" s="44">
        <f t="shared" si="66"/>
        <v>0.971742730498805</v>
      </c>
      <c r="K343" s="45">
        <f t="shared" si="56"/>
        <v>0.43492880419601743</v>
      </c>
      <c r="L343" s="46">
        <f t="shared" si="57"/>
        <v>520</v>
      </c>
      <c r="M343" s="46">
        <f t="shared" si="58"/>
        <v>520</v>
      </c>
      <c r="N343" s="46">
        <f t="shared" si="63"/>
        <v>624</v>
      </c>
      <c r="O343" s="47">
        <f t="shared" si="64"/>
        <v>57.2</v>
      </c>
      <c r="P343" s="48">
        <f t="shared" si="59"/>
        <v>0</v>
      </c>
      <c r="Q343" s="50">
        <f t="shared" si="60"/>
        <v>0</v>
      </c>
      <c r="AA343" s="132">
        <v>3890</v>
      </c>
      <c r="AB343" s="133">
        <v>0.20010054660325791</v>
      </c>
    </row>
    <row r="344" spans="6:28" s="5" customFormat="1" x14ac:dyDescent="0.25">
      <c r="F344" s="49">
        <v>339</v>
      </c>
      <c r="G344" s="42">
        <f t="shared" si="65"/>
        <v>48.250000000000007</v>
      </c>
      <c r="H344" s="43">
        <f t="shared" si="61"/>
        <v>2.7399999999999998E-3</v>
      </c>
      <c r="I344" s="44">
        <f t="shared" si="62"/>
        <v>2.283333333333398E-4</v>
      </c>
      <c r="J344" s="44">
        <f t="shared" si="66"/>
        <v>0.97152084924200777</v>
      </c>
      <c r="K344" s="45">
        <f t="shared" si="56"/>
        <v>0.43385879137340505</v>
      </c>
      <c r="L344" s="46">
        <f t="shared" si="57"/>
        <v>520</v>
      </c>
      <c r="M344" s="46">
        <f t="shared" si="58"/>
        <v>520</v>
      </c>
      <c r="N344" s="46">
        <f t="shared" si="63"/>
        <v>624</v>
      </c>
      <c r="O344" s="47">
        <f t="shared" si="64"/>
        <v>57.2</v>
      </c>
      <c r="P344" s="48">
        <f t="shared" si="59"/>
        <v>0</v>
      </c>
      <c r="Q344" s="50">
        <f t="shared" si="60"/>
        <v>0</v>
      </c>
      <c r="AA344" s="132">
        <v>3900</v>
      </c>
      <c r="AB344" s="133">
        <v>0.19961385643296384</v>
      </c>
    </row>
    <row r="345" spans="6:28" s="5" customFormat="1" x14ac:dyDescent="0.25">
      <c r="F345" s="49">
        <v>340</v>
      </c>
      <c r="G345" s="42">
        <f t="shared" si="65"/>
        <v>48.333333333333343</v>
      </c>
      <c r="H345" s="43">
        <f t="shared" si="61"/>
        <v>2.7399999999999998E-3</v>
      </c>
      <c r="I345" s="44">
        <f t="shared" si="62"/>
        <v>2.283333333333398E-4</v>
      </c>
      <c r="J345" s="44">
        <f t="shared" si="66"/>
        <v>0.97129901864809742</v>
      </c>
      <c r="K345" s="45">
        <f t="shared" si="56"/>
        <v>0.43279141099874613</v>
      </c>
      <c r="L345" s="46">
        <f t="shared" si="57"/>
        <v>520</v>
      </c>
      <c r="M345" s="46">
        <f t="shared" si="58"/>
        <v>520</v>
      </c>
      <c r="N345" s="46">
        <f t="shared" si="63"/>
        <v>624</v>
      </c>
      <c r="O345" s="47">
        <f t="shared" si="64"/>
        <v>57.2</v>
      </c>
      <c r="P345" s="48">
        <f t="shared" si="59"/>
        <v>0</v>
      </c>
      <c r="Q345" s="50">
        <f t="shared" si="60"/>
        <v>0</v>
      </c>
      <c r="AA345" s="132">
        <v>3910</v>
      </c>
      <c r="AB345" s="133">
        <v>0.19912952800138967</v>
      </c>
    </row>
    <row r="346" spans="6:28" s="5" customFormat="1" x14ac:dyDescent="0.25">
      <c r="F346" s="49">
        <v>341</v>
      </c>
      <c r="G346" s="42">
        <f t="shared" si="65"/>
        <v>48.416666666666679</v>
      </c>
      <c r="H346" s="43">
        <f t="shared" si="61"/>
        <v>2.7399999999999998E-3</v>
      </c>
      <c r="I346" s="44">
        <f t="shared" si="62"/>
        <v>2.283333333333398E-4</v>
      </c>
      <c r="J346" s="44">
        <f t="shared" si="66"/>
        <v>0.97107723870550611</v>
      </c>
      <c r="K346" s="45">
        <f t="shared" si="56"/>
        <v>0.43172665659568654</v>
      </c>
      <c r="L346" s="46">
        <f t="shared" si="57"/>
        <v>520</v>
      </c>
      <c r="M346" s="46">
        <f t="shared" si="58"/>
        <v>520</v>
      </c>
      <c r="N346" s="46">
        <f t="shared" si="63"/>
        <v>624</v>
      </c>
      <c r="O346" s="47">
        <f t="shared" si="64"/>
        <v>57.2</v>
      </c>
      <c r="P346" s="48">
        <f t="shared" si="59"/>
        <v>0</v>
      </c>
      <c r="Q346" s="50">
        <f t="shared" si="60"/>
        <v>0</v>
      </c>
      <c r="AA346" s="132">
        <v>3920</v>
      </c>
      <c r="AB346" s="133">
        <v>0.19864754415909541</v>
      </c>
    </row>
    <row r="347" spans="6:28" s="5" customFormat="1" x14ac:dyDescent="0.25">
      <c r="F347" s="49">
        <v>342</v>
      </c>
      <c r="G347" s="42">
        <f t="shared" si="65"/>
        <v>48.500000000000014</v>
      </c>
      <c r="H347" s="43">
        <f t="shared" si="61"/>
        <v>2.7399999999999998E-3</v>
      </c>
      <c r="I347" s="44">
        <f t="shared" si="62"/>
        <v>2.283333333333398E-4</v>
      </c>
      <c r="J347" s="44">
        <f t="shared" si="66"/>
        <v>0.97085550940266829</v>
      </c>
      <c r="K347" s="45">
        <f t="shared" si="56"/>
        <v>0.43066452170380487</v>
      </c>
      <c r="L347" s="46">
        <f t="shared" si="57"/>
        <v>520</v>
      </c>
      <c r="M347" s="46">
        <f t="shared" si="58"/>
        <v>520</v>
      </c>
      <c r="N347" s="46">
        <f t="shared" si="63"/>
        <v>624</v>
      </c>
      <c r="O347" s="47">
        <f t="shared" si="64"/>
        <v>57.2</v>
      </c>
      <c r="P347" s="48">
        <f t="shared" si="59"/>
        <v>0</v>
      </c>
      <c r="Q347" s="50">
        <f t="shared" si="60"/>
        <v>0</v>
      </c>
      <c r="AA347" s="132">
        <v>3930</v>
      </c>
      <c r="AB347" s="133">
        <v>0.19816788792227938</v>
      </c>
    </row>
    <row r="348" spans="6:28" s="5" customFormat="1" x14ac:dyDescent="0.25">
      <c r="F348" s="49">
        <v>343</v>
      </c>
      <c r="G348" s="42">
        <f t="shared" si="65"/>
        <v>48.58333333333335</v>
      </c>
      <c r="H348" s="43">
        <f t="shared" si="61"/>
        <v>2.7399999999999998E-3</v>
      </c>
      <c r="I348" s="44">
        <f t="shared" si="62"/>
        <v>2.283333333333398E-4</v>
      </c>
      <c r="J348" s="44">
        <f t="shared" si="66"/>
        <v>0.97063383072802134</v>
      </c>
      <c r="K348" s="45">
        <f t="shared" si="56"/>
        <v>0.42960499987857376</v>
      </c>
      <c r="L348" s="46">
        <f t="shared" si="57"/>
        <v>520</v>
      </c>
      <c r="M348" s="46">
        <f t="shared" si="58"/>
        <v>520</v>
      </c>
      <c r="N348" s="46">
        <f t="shared" si="63"/>
        <v>624</v>
      </c>
      <c r="O348" s="47">
        <f t="shared" si="64"/>
        <v>57.2</v>
      </c>
      <c r="P348" s="48">
        <f t="shared" si="59"/>
        <v>0</v>
      </c>
      <c r="Q348" s="50">
        <f t="shared" si="60"/>
        <v>0</v>
      </c>
      <c r="AA348" s="132">
        <v>3940</v>
      </c>
      <c r="AB348" s="133">
        <v>0.19769054247078122</v>
      </c>
    </row>
    <row r="349" spans="6:28" s="5" customFormat="1" x14ac:dyDescent="0.25">
      <c r="F349" s="49">
        <v>344</v>
      </c>
      <c r="G349" s="42">
        <f t="shared" si="65"/>
        <v>48.666666666666686</v>
      </c>
      <c r="H349" s="43">
        <f t="shared" si="61"/>
        <v>2.7399999999999998E-3</v>
      </c>
      <c r="I349" s="44">
        <f t="shared" si="62"/>
        <v>2.283333333333398E-4</v>
      </c>
      <c r="J349" s="44">
        <f t="shared" si="66"/>
        <v>0.97041220267000505</v>
      </c>
      <c r="K349" s="45">
        <f t="shared" si="56"/>
        <v>0.42854808469132111</v>
      </c>
      <c r="L349" s="46">
        <f t="shared" si="57"/>
        <v>520</v>
      </c>
      <c r="M349" s="46">
        <f t="shared" si="58"/>
        <v>520</v>
      </c>
      <c r="N349" s="46">
        <f t="shared" si="63"/>
        <v>624</v>
      </c>
      <c r="O349" s="47">
        <f t="shared" si="64"/>
        <v>57.2</v>
      </c>
      <c r="P349" s="48">
        <f t="shared" si="59"/>
        <v>0</v>
      </c>
      <c r="Q349" s="50">
        <f t="shared" si="60"/>
        <v>0</v>
      </c>
      <c r="AA349" s="132">
        <v>3950</v>
      </c>
      <c r="AB349" s="133">
        <v>0.19721549114611597</v>
      </c>
    </row>
    <row r="350" spans="6:28" s="5" customFormat="1" x14ac:dyDescent="0.25">
      <c r="F350" s="49">
        <v>345</v>
      </c>
      <c r="G350" s="42">
        <f t="shared" si="65"/>
        <v>48.750000000000021</v>
      </c>
      <c r="H350" s="43">
        <f t="shared" si="61"/>
        <v>2.7399999999999998E-3</v>
      </c>
      <c r="I350" s="44">
        <f t="shared" si="62"/>
        <v>2.283333333333398E-4</v>
      </c>
      <c r="J350" s="44">
        <f t="shared" si="66"/>
        <v>0.97019062521706201</v>
      </c>
      <c r="K350" s="45">
        <f t="shared" si="56"/>
        <v>0.42749376972918979</v>
      </c>
      <c r="L350" s="46">
        <f t="shared" si="57"/>
        <v>520</v>
      </c>
      <c r="M350" s="46">
        <f t="shared" si="58"/>
        <v>520</v>
      </c>
      <c r="N350" s="46">
        <f t="shared" si="63"/>
        <v>624</v>
      </c>
      <c r="O350" s="47">
        <f t="shared" si="64"/>
        <v>57.2</v>
      </c>
      <c r="P350" s="48">
        <f t="shared" si="59"/>
        <v>0</v>
      </c>
      <c r="Q350" s="50">
        <f t="shared" si="60"/>
        <v>0</v>
      </c>
      <c r="AA350" s="132">
        <v>3960</v>
      </c>
      <c r="AB350" s="133">
        <v>0.19674271744953711</v>
      </c>
    </row>
    <row r="351" spans="6:28" s="5" customFormat="1" x14ac:dyDescent="0.25">
      <c r="F351" s="49">
        <v>346</v>
      </c>
      <c r="G351" s="42">
        <f t="shared" si="65"/>
        <v>48.833333333333357</v>
      </c>
      <c r="H351" s="43">
        <f t="shared" si="61"/>
        <v>2.7399999999999998E-3</v>
      </c>
      <c r="I351" s="44">
        <f t="shared" si="62"/>
        <v>2.283333333333398E-4</v>
      </c>
      <c r="J351" s="44">
        <f t="shared" si="66"/>
        <v>0.96996909835763745</v>
      </c>
      <c r="K351" s="45">
        <f t="shared" si="56"/>
        <v>0.42644204859510049</v>
      </c>
      <c r="L351" s="46">
        <f t="shared" si="57"/>
        <v>520</v>
      </c>
      <c r="M351" s="46">
        <f t="shared" si="58"/>
        <v>520</v>
      </c>
      <c r="N351" s="46">
        <f t="shared" si="63"/>
        <v>624</v>
      </c>
      <c r="O351" s="47">
        <f t="shared" si="64"/>
        <v>57.2</v>
      </c>
      <c r="P351" s="48">
        <f t="shared" si="59"/>
        <v>0</v>
      </c>
      <c r="Q351" s="50">
        <f t="shared" si="60"/>
        <v>0</v>
      </c>
      <c r="AA351" s="132">
        <v>3970</v>
      </c>
      <c r="AB351" s="133">
        <v>0.19627220504012491</v>
      </c>
    </row>
    <row r="352" spans="6:28" s="5" customFormat="1" x14ac:dyDescent="0.25">
      <c r="F352" s="49">
        <v>347</v>
      </c>
      <c r="G352" s="42">
        <f t="shared" si="65"/>
        <v>48.916666666666693</v>
      </c>
      <c r="H352" s="43">
        <f t="shared" si="61"/>
        <v>2.7399999999999998E-3</v>
      </c>
      <c r="I352" s="44">
        <f t="shared" si="62"/>
        <v>2.2833333333326192E-4</v>
      </c>
      <c r="J352" s="44">
        <f t="shared" si="66"/>
        <v>0.96974762208017906</v>
      </c>
      <c r="K352" s="45">
        <f t="shared" si="56"/>
        <v>0.42539291490771153</v>
      </c>
      <c r="L352" s="46">
        <f t="shared" si="57"/>
        <v>520</v>
      </c>
      <c r="M352" s="46">
        <f t="shared" si="58"/>
        <v>520</v>
      </c>
      <c r="N352" s="46">
        <f t="shared" si="63"/>
        <v>624</v>
      </c>
      <c r="O352" s="47">
        <f t="shared" si="64"/>
        <v>57.2</v>
      </c>
      <c r="P352" s="48">
        <f t="shared" si="59"/>
        <v>0</v>
      </c>
      <c r="Q352" s="50">
        <f t="shared" si="60"/>
        <v>0</v>
      </c>
      <c r="AA352" s="132">
        <v>3980</v>
      </c>
      <c r="AB352" s="133">
        <v>0.19580393773290583</v>
      </c>
    </row>
    <row r="353" spans="6:28" s="5" customFormat="1" x14ac:dyDescent="0.25">
      <c r="F353" s="49">
        <v>348</v>
      </c>
      <c r="G353" s="42">
        <v>49</v>
      </c>
      <c r="H353" s="43">
        <f t="shared" si="61"/>
        <v>3.0279999999999999E-3</v>
      </c>
      <c r="I353" s="44">
        <f t="shared" si="62"/>
        <v>2.5233333333334051E-4</v>
      </c>
      <c r="J353" s="44">
        <f t="shared" si="66"/>
        <v>0.96952619637313753</v>
      </c>
      <c r="K353" s="45">
        <f t="shared" si="56"/>
        <v>0.42434636230138051</v>
      </c>
      <c r="L353" s="46">
        <f t="shared" si="57"/>
        <v>520</v>
      </c>
      <c r="M353" s="46">
        <f t="shared" si="58"/>
        <v>520</v>
      </c>
      <c r="N353" s="46">
        <f t="shared" si="63"/>
        <v>624</v>
      </c>
      <c r="O353" s="47">
        <f t="shared" si="64"/>
        <v>57.2</v>
      </c>
      <c r="P353" s="48">
        <f t="shared" si="59"/>
        <v>0</v>
      </c>
      <c r="Q353" s="50">
        <f t="shared" si="60"/>
        <v>0</v>
      </c>
      <c r="AA353" s="132">
        <v>3990</v>
      </c>
      <c r="AB353" s="133">
        <v>0.19533789949699437</v>
      </c>
    </row>
    <row r="354" spans="6:28" s="5" customFormat="1" x14ac:dyDescent="0.25">
      <c r="F354" s="49">
        <v>349</v>
      </c>
      <c r="G354" s="42">
        <f t="shared" si="65"/>
        <v>49.083333333333336</v>
      </c>
      <c r="H354" s="43">
        <f t="shared" si="61"/>
        <v>3.0279999999999999E-3</v>
      </c>
      <c r="I354" s="44">
        <f t="shared" si="62"/>
        <v>2.5233333333334051E-4</v>
      </c>
      <c r="J354" s="44">
        <f t="shared" si="66"/>
        <v>0.9692815525962527</v>
      </c>
      <c r="K354" s="45">
        <f t="shared" si="56"/>
        <v>0.42330238442612633</v>
      </c>
      <c r="L354" s="46">
        <f t="shared" si="57"/>
        <v>520</v>
      </c>
      <c r="M354" s="46">
        <f t="shared" si="58"/>
        <v>520</v>
      </c>
      <c r="N354" s="46">
        <f t="shared" si="63"/>
        <v>624</v>
      </c>
      <c r="O354" s="47">
        <f t="shared" si="64"/>
        <v>57.2</v>
      </c>
      <c r="P354" s="48">
        <f t="shared" si="59"/>
        <v>0</v>
      </c>
      <c r="Q354" s="50">
        <f t="shared" si="60"/>
        <v>0</v>
      </c>
      <c r="AA354" s="132">
        <v>4000</v>
      </c>
      <c r="AB354" s="133">
        <v>0.19487407445376598</v>
      </c>
    </row>
    <row r="355" spans="6:28" s="5" customFormat="1" x14ac:dyDescent="0.25">
      <c r="F355" s="49">
        <v>350</v>
      </c>
      <c r="G355" s="42">
        <f t="shared" si="65"/>
        <v>49.166666666666671</v>
      </c>
      <c r="H355" s="43">
        <f t="shared" si="61"/>
        <v>3.0279999999999999E-3</v>
      </c>
      <c r="I355" s="44">
        <f t="shared" si="62"/>
        <v>2.5233333333334051E-4</v>
      </c>
      <c r="J355" s="44">
        <f t="shared" si="66"/>
        <v>0.96903697055114757</v>
      </c>
      <c r="K355" s="45">
        <f t="shared" si="56"/>
        <v>0.42226097494758968</v>
      </c>
      <c r="L355" s="46">
        <f t="shared" si="57"/>
        <v>520</v>
      </c>
      <c r="M355" s="46">
        <f t="shared" si="58"/>
        <v>520</v>
      </c>
      <c r="N355" s="46">
        <f t="shared" si="63"/>
        <v>624</v>
      </c>
      <c r="O355" s="47">
        <f t="shared" si="64"/>
        <v>57.2</v>
      </c>
      <c r="P355" s="48">
        <f t="shared" si="59"/>
        <v>0</v>
      </c>
      <c r="Q355" s="50">
        <f t="shared" si="60"/>
        <v>0</v>
      </c>
      <c r="AA355" s="132">
        <v>4010</v>
      </c>
      <c r="AB355" s="133">
        <v>0.19441244687505155</v>
      </c>
    </row>
    <row r="356" spans="6:28" s="5" customFormat="1" x14ac:dyDescent="0.25">
      <c r="F356" s="49">
        <v>351</v>
      </c>
      <c r="G356" s="42">
        <f t="shared" si="65"/>
        <v>49.250000000000007</v>
      </c>
      <c r="H356" s="43">
        <f t="shared" si="61"/>
        <v>3.0279999999999999E-3</v>
      </c>
      <c r="I356" s="44">
        <f t="shared" si="62"/>
        <v>2.5233333333334051E-4</v>
      </c>
      <c r="J356" s="44">
        <f t="shared" si="66"/>
        <v>0.96879245022224525</v>
      </c>
      <c r="K356" s="45">
        <f t="shared" si="56"/>
        <v>0.42122212754699512</v>
      </c>
      <c r="L356" s="46">
        <f t="shared" si="57"/>
        <v>520</v>
      </c>
      <c r="M356" s="46">
        <f t="shared" si="58"/>
        <v>520</v>
      </c>
      <c r="N356" s="46">
        <f t="shared" si="63"/>
        <v>624</v>
      </c>
      <c r="O356" s="47">
        <f t="shared" si="64"/>
        <v>57.2</v>
      </c>
      <c r="P356" s="48">
        <f t="shared" si="59"/>
        <v>0</v>
      </c>
      <c r="Q356" s="50">
        <f t="shared" si="60"/>
        <v>0</v>
      </c>
      <c r="AA356" s="132">
        <v>4020</v>
      </c>
      <c r="AB356" s="133">
        <v>0.19395300118136058</v>
      </c>
    </row>
    <row r="357" spans="6:28" s="5" customFormat="1" x14ac:dyDescent="0.25">
      <c r="F357" s="49">
        <v>352</v>
      </c>
      <c r="G357" s="42">
        <f t="shared" si="65"/>
        <v>49.333333333333343</v>
      </c>
      <c r="H357" s="43">
        <f t="shared" si="61"/>
        <v>3.0279999999999999E-3</v>
      </c>
      <c r="I357" s="44">
        <f t="shared" si="62"/>
        <v>2.5233333333334051E-4</v>
      </c>
      <c r="J357" s="44">
        <f t="shared" si="66"/>
        <v>0.96854799159397253</v>
      </c>
      <c r="K357" s="45">
        <f t="shared" si="56"/>
        <v>0.4201858359211128</v>
      </c>
      <c r="L357" s="46">
        <f t="shared" si="57"/>
        <v>520</v>
      </c>
      <c r="M357" s="46">
        <f t="shared" si="58"/>
        <v>520</v>
      </c>
      <c r="N357" s="46">
        <f t="shared" si="63"/>
        <v>624</v>
      </c>
      <c r="O357" s="47">
        <f t="shared" si="64"/>
        <v>57.2</v>
      </c>
      <c r="P357" s="48">
        <f t="shared" si="59"/>
        <v>0</v>
      </c>
      <c r="Q357" s="50">
        <f t="shared" si="60"/>
        <v>0</v>
      </c>
      <c r="AA357" s="132">
        <v>4030</v>
      </c>
      <c r="AB357" s="133">
        <v>0.1934957219401291</v>
      </c>
    </row>
    <row r="358" spans="6:28" s="5" customFormat="1" x14ac:dyDescent="0.25">
      <c r="F358" s="49">
        <v>353</v>
      </c>
      <c r="G358" s="42">
        <f t="shared" si="65"/>
        <v>49.416666666666679</v>
      </c>
      <c r="H358" s="43">
        <f t="shared" si="61"/>
        <v>3.0279999999999999E-3</v>
      </c>
      <c r="I358" s="44">
        <f t="shared" si="62"/>
        <v>2.5233333333334051E-4</v>
      </c>
      <c r="J358" s="44">
        <f t="shared" si="66"/>
        <v>0.96830359465076032</v>
      </c>
      <c r="K358" s="45">
        <f t="shared" si="56"/>
        <v>0.41915209378221996</v>
      </c>
      <c r="L358" s="46">
        <f t="shared" si="57"/>
        <v>520</v>
      </c>
      <c r="M358" s="46">
        <f t="shared" si="58"/>
        <v>520</v>
      </c>
      <c r="N358" s="46">
        <f t="shared" si="63"/>
        <v>624</v>
      </c>
      <c r="O358" s="47">
        <f t="shared" si="64"/>
        <v>57.2</v>
      </c>
      <c r="P358" s="48">
        <f t="shared" si="59"/>
        <v>0</v>
      </c>
      <c r="Q358" s="50">
        <f t="shared" si="60"/>
        <v>0</v>
      </c>
      <c r="AA358" s="132">
        <v>4040</v>
      </c>
      <c r="AB358" s="133">
        <v>0.19304059386399061</v>
      </c>
    </row>
    <row r="359" spans="6:28" s="5" customFormat="1" x14ac:dyDescent="0.25">
      <c r="F359" s="49">
        <v>354</v>
      </c>
      <c r="G359" s="42">
        <f t="shared" si="65"/>
        <v>49.500000000000014</v>
      </c>
      <c r="H359" s="43">
        <f t="shared" si="61"/>
        <v>3.0279999999999999E-3</v>
      </c>
      <c r="I359" s="44">
        <f t="shared" si="62"/>
        <v>2.5233333333334051E-4</v>
      </c>
      <c r="J359" s="44">
        <f t="shared" si="66"/>
        <v>0.96805925937704351</v>
      </c>
      <c r="K359" s="45">
        <f t="shared" si="56"/>
        <v>0.41812089485806286</v>
      </c>
      <c r="L359" s="46">
        <f t="shared" si="57"/>
        <v>520</v>
      </c>
      <c r="M359" s="46">
        <f t="shared" si="58"/>
        <v>520</v>
      </c>
      <c r="N359" s="46">
        <f t="shared" si="63"/>
        <v>624</v>
      </c>
      <c r="O359" s="47">
        <f t="shared" si="64"/>
        <v>57.2</v>
      </c>
      <c r="P359" s="48">
        <f t="shared" si="59"/>
        <v>0</v>
      </c>
      <c r="Q359" s="50">
        <f t="shared" si="60"/>
        <v>0</v>
      </c>
      <c r="AA359" s="132">
        <v>4050</v>
      </c>
      <c r="AB359" s="133">
        <v>0.19258760180907222</v>
      </c>
    </row>
    <row r="360" spans="6:28" s="5" customFormat="1" x14ac:dyDescent="0.25">
      <c r="F360" s="49">
        <v>355</v>
      </c>
      <c r="G360" s="42">
        <f t="shared" si="65"/>
        <v>49.58333333333335</v>
      </c>
      <c r="H360" s="43">
        <f t="shared" si="61"/>
        <v>3.0279999999999999E-3</v>
      </c>
      <c r="I360" s="44">
        <f t="shared" si="62"/>
        <v>2.5233333333334051E-4</v>
      </c>
      <c r="J360" s="44">
        <f t="shared" si="66"/>
        <v>0.96781498575726077</v>
      </c>
      <c r="K360" s="45">
        <f t="shared" si="56"/>
        <v>0.41709223289181918</v>
      </c>
      <c r="L360" s="46">
        <f t="shared" si="57"/>
        <v>520</v>
      </c>
      <c r="M360" s="46">
        <f t="shared" si="58"/>
        <v>520</v>
      </c>
      <c r="N360" s="46">
        <f t="shared" si="63"/>
        <v>624</v>
      </c>
      <c r="O360" s="47">
        <f t="shared" si="64"/>
        <v>57.2</v>
      </c>
      <c r="P360" s="48">
        <f t="shared" si="59"/>
        <v>0</v>
      </c>
      <c r="Q360" s="50">
        <f t="shared" si="60"/>
        <v>0</v>
      </c>
      <c r="AA360" s="132">
        <v>4060</v>
      </c>
      <c r="AB360" s="133">
        <v>0.19213673077331697</v>
      </c>
    </row>
    <row r="361" spans="6:28" s="5" customFormat="1" x14ac:dyDescent="0.25">
      <c r="F361" s="49">
        <v>356</v>
      </c>
      <c r="G361" s="42">
        <f t="shared" si="65"/>
        <v>49.666666666666686</v>
      </c>
      <c r="H361" s="43">
        <f t="shared" si="61"/>
        <v>3.0279999999999999E-3</v>
      </c>
      <c r="I361" s="44">
        <f t="shared" si="62"/>
        <v>2.5233333333334051E-4</v>
      </c>
      <c r="J361" s="44">
        <f t="shared" si="66"/>
        <v>0.96757077377585476</v>
      </c>
      <c r="K361" s="45">
        <f t="shared" si="56"/>
        <v>0.41606610164205921</v>
      </c>
      <c r="L361" s="46">
        <f t="shared" si="57"/>
        <v>520</v>
      </c>
      <c r="M361" s="46">
        <f t="shared" si="58"/>
        <v>520</v>
      </c>
      <c r="N361" s="46">
        <f t="shared" si="63"/>
        <v>624</v>
      </c>
      <c r="O361" s="47">
        <f t="shared" si="64"/>
        <v>57.2</v>
      </c>
      <c r="P361" s="48">
        <f t="shared" si="59"/>
        <v>0</v>
      </c>
      <c r="Q361" s="50">
        <f t="shared" si="60"/>
        <v>0</v>
      </c>
      <c r="AA361" s="132">
        <v>4070</v>
      </c>
      <c r="AB361" s="133">
        <v>0.19168796589482559</v>
      </c>
    </row>
    <row r="362" spans="6:28" s="5" customFormat="1" x14ac:dyDescent="0.25">
      <c r="F362" s="49">
        <v>357</v>
      </c>
      <c r="G362" s="42">
        <f t="shared" si="65"/>
        <v>49.750000000000021</v>
      </c>
      <c r="H362" s="43">
        <f t="shared" si="61"/>
        <v>3.0279999999999999E-3</v>
      </c>
      <c r="I362" s="44">
        <f t="shared" si="62"/>
        <v>2.5233333333334051E-4</v>
      </c>
      <c r="J362" s="44">
        <f t="shared" si="66"/>
        <v>0.96732662341727205</v>
      </c>
      <c r="K362" s="45">
        <f t="shared" si="56"/>
        <v>0.41504249488270839</v>
      </c>
      <c r="L362" s="46">
        <f t="shared" si="57"/>
        <v>520</v>
      </c>
      <c r="M362" s="46">
        <f t="shared" si="58"/>
        <v>520</v>
      </c>
      <c r="N362" s="46">
        <f t="shared" si="63"/>
        <v>624</v>
      </c>
      <c r="O362" s="47">
        <f t="shared" si="64"/>
        <v>57.2</v>
      </c>
      <c r="P362" s="48">
        <f t="shared" si="59"/>
        <v>0</v>
      </c>
      <c r="Q362" s="50">
        <f t="shared" si="60"/>
        <v>0</v>
      </c>
      <c r="AA362" s="132">
        <v>4080</v>
      </c>
      <c r="AB362" s="133">
        <v>0.19124129245022392</v>
      </c>
    </row>
    <row r="363" spans="6:28" s="5" customFormat="1" x14ac:dyDescent="0.25">
      <c r="F363" s="49">
        <v>358</v>
      </c>
      <c r="G363" s="42">
        <f t="shared" si="65"/>
        <v>49.833333333333357</v>
      </c>
      <c r="H363" s="43">
        <f t="shared" si="61"/>
        <v>3.0279999999999999E-3</v>
      </c>
      <c r="I363" s="44">
        <f t="shared" si="62"/>
        <v>2.5233333333334051E-4</v>
      </c>
      <c r="J363" s="44">
        <f t="shared" si="66"/>
        <v>0.96708253466596317</v>
      </c>
      <c r="K363" s="45">
        <f t="shared" si="56"/>
        <v>0.41402140640301011</v>
      </c>
      <c r="L363" s="46">
        <f t="shared" si="57"/>
        <v>520</v>
      </c>
      <c r="M363" s="46">
        <f t="shared" si="58"/>
        <v>520</v>
      </c>
      <c r="N363" s="46">
        <f t="shared" si="63"/>
        <v>624</v>
      </c>
      <c r="O363" s="47">
        <f t="shared" si="64"/>
        <v>57.2</v>
      </c>
      <c r="P363" s="48">
        <f t="shared" si="59"/>
        <v>0</v>
      </c>
      <c r="Q363" s="50">
        <f t="shared" si="60"/>
        <v>0</v>
      </c>
      <c r="AA363" s="132">
        <v>4090</v>
      </c>
      <c r="AB363" s="133">
        <v>0.1907966958530542</v>
      </c>
    </row>
    <row r="364" spans="6:28" s="5" customFormat="1" x14ac:dyDescent="0.25">
      <c r="F364" s="49">
        <v>359</v>
      </c>
      <c r="G364" s="42">
        <f t="shared" si="65"/>
        <v>49.916666666666693</v>
      </c>
      <c r="H364" s="43">
        <f t="shared" si="61"/>
        <v>3.0279999999999999E-3</v>
      </c>
      <c r="I364" s="44">
        <f t="shared" si="62"/>
        <v>2.5233333333325443E-4</v>
      </c>
      <c r="J364" s="44">
        <f t="shared" si="66"/>
        <v>0.96683850750638245</v>
      </c>
      <c r="K364" s="45">
        <f t="shared" si="56"/>
        <v>0.41300283000748667</v>
      </c>
      <c r="L364" s="46">
        <f t="shared" si="57"/>
        <v>520</v>
      </c>
      <c r="M364" s="46">
        <f t="shared" si="58"/>
        <v>520</v>
      </c>
      <c r="N364" s="46">
        <f t="shared" si="63"/>
        <v>624</v>
      </c>
      <c r="O364" s="47">
        <f t="shared" si="64"/>
        <v>57.2</v>
      </c>
      <c r="P364" s="48">
        <f t="shared" si="59"/>
        <v>0</v>
      </c>
      <c r="Q364" s="50">
        <f t="shared" si="60"/>
        <v>0</v>
      </c>
      <c r="AA364" s="132">
        <v>4100</v>
      </c>
      <c r="AB364" s="133">
        <v>0.19035416165218474</v>
      </c>
    </row>
    <row r="365" spans="6:28" s="5" customFormat="1" x14ac:dyDescent="0.25">
      <c r="F365" s="49">
        <v>360</v>
      </c>
      <c r="G365" s="42">
        <v>50</v>
      </c>
      <c r="H365" s="43">
        <f t="shared" si="61"/>
        <v>3.3300000000000001E-3</v>
      </c>
      <c r="I365" s="44">
        <f t="shared" si="62"/>
        <v>2.7750000000000788E-4</v>
      </c>
      <c r="J365" s="44">
        <f t="shared" si="66"/>
        <v>0.96659454192298833</v>
      </c>
      <c r="K365" s="45">
        <f t="shared" si="56"/>
        <v>0.41198675951590336</v>
      </c>
      <c r="L365" s="46">
        <f t="shared" si="57"/>
        <v>520</v>
      </c>
      <c r="M365" s="46">
        <f t="shared" si="58"/>
        <v>520</v>
      </c>
      <c r="N365" s="46">
        <f t="shared" si="63"/>
        <v>624</v>
      </c>
      <c r="O365" s="47">
        <f t="shared" si="64"/>
        <v>57.2</v>
      </c>
      <c r="P365" s="48">
        <f t="shared" si="59"/>
        <v>0</v>
      </c>
      <c r="Q365" s="50">
        <f t="shared" si="60"/>
        <v>0</v>
      </c>
      <c r="AA365" s="132">
        <v>4110</v>
      </c>
      <c r="AB365" s="133">
        <v>0.18991367553024649</v>
      </c>
    </row>
    <row r="366" spans="6:28" s="5" customFormat="1" x14ac:dyDescent="0.25">
      <c r="F366" s="49">
        <v>361</v>
      </c>
      <c r="G366" s="42">
        <f t="shared" si="65"/>
        <v>50.083333333333336</v>
      </c>
      <c r="H366" s="43">
        <f t="shared" si="61"/>
        <v>3.3300000000000001E-3</v>
      </c>
      <c r="I366" s="44">
        <f t="shared" si="62"/>
        <v>2.7750000000000788E-4</v>
      </c>
      <c r="J366" s="44">
        <f t="shared" si="66"/>
        <v>0.96632631193760465</v>
      </c>
      <c r="K366" s="45">
        <f t="shared" si="56"/>
        <v>0.41097318876322925</v>
      </c>
      <c r="L366" s="46">
        <f t="shared" si="57"/>
        <v>520</v>
      </c>
      <c r="M366" s="46">
        <f t="shared" si="58"/>
        <v>520</v>
      </c>
      <c r="N366" s="46">
        <f t="shared" si="63"/>
        <v>624</v>
      </c>
      <c r="O366" s="47">
        <f t="shared" si="64"/>
        <v>57.2</v>
      </c>
      <c r="P366" s="48">
        <f t="shared" si="59"/>
        <v>0</v>
      </c>
      <c r="Q366" s="50">
        <f t="shared" si="60"/>
        <v>0</v>
      </c>
      <c r="AA366" s="132">
        <v>4120</v>
      </c>
      <c r="AB366" s="133">
        <v>0.18947522330208735</v>
      </c>
    </row>
    <row r="367" spans="6:28" s="5" customFormat="1" x14ac:dyDescent="0.25">
      <c r="F367" s="49">
        <v>362</v>
      </c>
      <c r="G367" s="42">
        <f t="shared" si="65"/>
        <v>50.166666666666671</v>
      </c>
      <c r="H367" s="43">
        <f t="shared" si="61"/>
        <v>3.3300000000000001E-3</v>
      </c>
      <c r="I367" s="44">
        <f t="shared" si="62"/>
        <v>2.7750000000000788E-4</v>
      </c>
      <c r="J367" s="44">
        <f t="shared" si="66"/>
        <v>0.96605815638604198</v>
      </c>
      <c r="K367" s="45">
        <f t="shared" si="56"/>
        <v>0.4099621115996015</v>
      </c>
      <c r="L367" s="46">
        <f t="shared" si="57"/>
        <v>520</v>
      </c>
      <c r="M367" s="46">
        <f t="shared" si="58"/>
        <v>520</v>
      </c>
      <c r="N367" s="46">
        <f t="shared" si="63"/>
        <v>624</v>
      </c>
      <c r="O367" s="47">
        <f t="shared" si="64"/>
        <v>57.2</v>
      </c>
      <c r="P367" s="48">
        <f t="shared" si="59"/>
        <v>0</v>
      </c>
      <c r="Q367" s="50">
        <f t="shared" si="60"/>
        <v>0</v>
      </c>
      <c r="AA367" s="132">
        <v>4130</v>
      </c>
      <c r="AB367" s="133">
        <v>0.18903879091325093</v>
      </c>
    </row>
    <row r="368" spans="6:28" s="5" customFormat="1" x14ac:dyDescent="0.25">
      <c r="F368" s="49">
        <v>363</v>
      </c>
      <c r="G368" s="42">
        <f t="shared" si="65"/>
        <v>50.250000000000007</v>
      </c>
      <c r="H368" s="43">
        <f t="shared" si="61"/>
        <v>3.3300000000000001E-3</v>
      </c>
      <c r="I368" s="44">
        <f t="shared" si="62"/>
        <v>2.7750000000000788E-4</v>
      </c>
      <c r="J368" s="44">
        <f t="shared" si="66"/>
        <v>0.96579007524764482</v>
      </c>
      <c r="K368" s="45">
        <f t="shared" si="56"/>
        <v>0.40895352189028633</v>
      </c>
      <c r="L368" s="46">
        <f t="shared" si="57"/>
        <v>520</v>
      </c>
      <c r="M368" s="46">
        <f t="shared" si="58"/>
        <v>520</v>
      </c>
      <c r="N368" s="46">
        <f t="shared" si="63"/>
        <v>624</v>
      </c>
      <c r="O368" s="47">
        <f t="shared" si="64"/>
        <v>57.2</v>
      </c>
      <c r="P368" s="48">
        <f t="shared" si="59"/>
        <v>0</v>
      </c>
      <c r="Q368" s="50">
        <f t="shared" si="60"/>
        <v>0</v>
      </c>
      <c r="AA368" s="132">
        <v>4140</v>
      </c>
      <c r="AB368" s="133">
        <v>0.18860436443847314</v>
      </c>
    </row>
    <row r="369" spans="6:28" s="5" customFormat="1" x14ac:dyDescent="0.25">
      <c r="F369" s="49">
        <v>364</v>
      </c>
      <c r="G369" s="42">
        <f t="shared" si="65"/>
        <v>50.333333333333343</v>
      </c>
      <c r="H369" s="43">
        <f t="shared" si="61"/>
        <v>3.3300000000000001E-3</v>
      </c>
      <c r="I369" s="44">
        <f t="shared" si="62"/>
        <v>2.7750000000000788E-4</v>
      </c>
      <c r="J369" s="44">
        <f t="shared" si="66"/>
        <v>0.96552206850176359</v>
      </c>
      <c r="K369" s="45">
        <f t="shared" si="56"/>
        <v>0.40794741351564329</v>
      </c>
      <c r="L369" s="46">
        <f t="shared" si="57"/>
        <v>520</v>
      </c>
      <c r="M369" s="46">
        <f t="shared" si="58"/>
        <v>520</v>
      </c>
      <c r="N369" s="46">
        <f t="shared" si="63"/>
        <v>624</v>
      </c>
      <c r="O369" s="47">
        <f t="shared" si="64"/>
        <v>57.2</v>
      </c>
      <c r="P369" s="48">
        <f t="shared" si="59"/>
        <v>0</v>
      </c>
      <c r="Q369" s="50">
        <f t="shared" si="60"/>
        <v>0</v>
      </c>
      <c r="AA369" s="132">
        <v>4150</v>
      </c>
      <c r="AB369" s="133">
        <v>0.18817193008020219</v>
      </c>
    </row>
    <row r="370" spans="6:28" s="5" customFormat="1" x14ac:dyDescent="0.25">
      <c r="F370" s="49">
        <v>365</v>
      </c>
      <c r="G370" s="42">
        <f t="shared" si="65"/>
        <v>50.416666666666679</v>
      </c>
      <c r="H370" s="43">
        <f t="shared" si="61"/>
        <v>3.3300000000000001E-3</v>
      </c>
      <c r="I370" s="44">
        <f t="shared" si="62"/>
        <v>2.7750000000000788E-4</v>
      </c>
      <c r="J370" s="44">
        <f t="shared" si="66"/>
        <v>0.96525413612775435</v>
      </c>
      <c r="K370" s="45">
        <f t="shared" si="56"/>
        <v>0.40694378037108719</v>
      </c>
      <c r="L370" s="46">
        <f t="shared" si="57"/>
        <v>520</v>
      </c>
      <c r="M370" s="46">
        <f t="shared" si="58"/>
        <v>520</v>
      </c>
      <c r="N370" s="46">
        <f t="shared" si="63"/>
        <v>624</v>
      </c>
      <c r="O370" s="47">
        <f t="shared" si="64"/>
        <v>57.2</v>
      </c>
      <c r="P370" s="48">
        <f t="shared" si="59"/>
        <v>0</v>
      </c>
      <c r="Q370" s="50">
        <f t="shared" si="60"/>
        <v>0</v>
      </c>
      <c r="AA370" s="132">
        <v>4160</v>
      </c>
      <c r="AB370" s="133">
        <v>0.18774147416713763</v>
      </c>
    </row>
    <row r="371" spans="6:28" s="5" customFormat="1" x14ac:dyDescent="0.25">
      <c r="F371" s="49">
        <v>366</v>
      </c>
      <c r="G371" s="42">
        <f t="shared" si="65"/>
        <v>50.500000000000014</v>
      </c>
      <c r="H371" s="43">
        <f t="shared" si="61"/>
        <v>3.3300000000000001E-3</v>
      </c>
      <c r="I371" s="44">
        <f t="shared" si="62"/>
        <v>2.7750000000000788E-4</v>
      </c>
      <c r="J371" s="44">
        <f t="shared" si="66"/>
        <v>0.96498627810497883</v>
      </c>
      <c r="K371" s="45">
        <f t="shared" si="56"/>
        <v>0.40594261636705126</v>
      </c>
      <c r="L371" s="46">
        <f t="shared" si="57"/>
        <v>520</v>
      </c>
      <c r="M371" s="46">
        <f t="shared" si="58"/>
        <v>520</v>
      </c>
      <c r="N371" s="46">
        <f t="shared" si="63"/>
        <v>624</v>
      </c>
      <c r="O371" s="47">
        <f t="shared" si="64"/>
        <v>57.2</v>
      </c>
      <c r="P371" s="48">
        <f t="shared" si="59"/>
        <v>0</v>
      </c>
      <c r="Q371" s="50">
        <f t="shared" si="60"/>
        <v>0</v>
      </c>
      <c r="AA371" s="132">
        <v>4170</v>
      </c>
      <c r="AB371" s="133">
        <v>0.18731298315278996</v>
      </c>
    </row>
    <row r="372" spans="6:28" s="5" customFormat="1" x14ac:dyDescent="0.25">
      <c r="F372" s="49">
        <v>367</v>
      </c>
      <c r="G372" s="42">
        <f t="shared" si="65"/>
        <v>50.58333333333335</v>
      </c>
      <c r="H372" s="43">
        <f t="shared" si="61"/>
        <v>3.3300000000000001E-3</v>
      </c>
      <c r="I372" s="44">
        <f t="shared" si="62"/>
        <v>2.7750000000000788E-4</v>
      </c>
      <c r="J372" s="44">
        <f t="shared" si="66"/>
        <v>0.96471849441280466</v>
      </c>
      <c r="K372" s="45">
        <f t="shared" si="56"/>
        <v>0.40494391542895047</v>
      </c>
      <c r="L372" s="46">
        <f t="shared" si="57"/>
        <v>520</v>
      </c>
      <c r="M372" s="46">
        <f t="shared" si="58"/>
        <v>520</v>
      </c>
      <c r="N372" s="46">
        <f t="shared" si="63"/>
        <v>624</v>
      </c>
      <c r="O372" s="47">
        <f t="shared" si="64"/>
        <v>57.2</v>
      </c>
      <c r="P372" s="48">
        <f t="shared" si="59"/>
        <v>0</v>
      </c>
      <c r="Q372" s="50">
        <f t="shared" si="60"/>
        <v>0</v>
      </c>
      <c r="AA372" s="132">
        <v>4180</v>
      </c>
      <c r="AB372" s="133">
        <v>0.18688644361405812</v>
      </c>
    </row>
    <row r="373" spans="6:28" s="5" customFormat="1" x14ac:dyDescent="0.25">
      <c r="F373" s="49">
        <v>368</v>
      </c>
      <c r="G373" s="42">
        <f t="shared" si="65"/>
        <v>50.666666666666686</v>
      </c>
      <c r="H373" s="43">
        <f t="shared" si="61"/>
        <v>3.3300000000000001E-3</v>
      </c>
      <c r="I373" s="44">
        <f t="shared" si="62"/>
        <v>2.7750000000000788E-4</v>
      </c>
      <c r="J373" s="44">
        <f t="shared" si="66"/>
        <v>0.96445078503060511</v>
      </c>
      <c r="K373" s="45">
        <f t="shared" si="56"/>
        <v>0.40394767149714472</v>
      </c>
      <c r="L373" s="46">
        <f t="shared" si="57"/>
        <v>520</v>
      </c>
      <c r="M373" s="46">
        <f t="shared" si="58"/>
        <v>520</v>
      </c>
      <c r="N373" s="46">
        <f t="shared" si="63"/>
        <v>624</v>
      </c>
      <c r="O373" s="47">
        <f t="shared" si="64"/>
        <v>57.2</v>
      </c>
      <c r="P373" s="48">
        <f t="shared" si="59"/>
        <v>0</v>
      </c>
      <c r="Q373" s="50">
        <f t="shared" si="60"/>
        <v>0</v>
      </c>
      <c r="AA373" s="132">
        <v>4190</v>
      </c>
      <c r="AB373" s="133">
        <v>0.18646184224983015</v>
      </c>
    </row>
    <row r="374" spans="6:28" s="5" customFormat="1" x14ac:dyDescent="0.25">
      <c r="F374" s="49">
        <v>369</v>
      </c>
      <c r="G374" s="42">
        <f t="shared" si="65"/>
        <v>50.750000000000021</v>
      </c>
      <c r="H374" s="43">
        <f t="shared" si="61"/>
        <v>3.3300000000000001E-3</v>
      </c>
      <c r="I374" s="44">
        <f t="shared" si="62"/>
        <v>2.7750000000000788E-4</v>
      </c>
      <c r="J374" s="44">
        <f t="shared" si="66"/>
        <v>0.96418314993775911</v>
      </c>
      <c r="K374" s="45">
        <f t="shared" si="56"/>
        <v>0.40295387852690123</v>
      </c>
      <c r="L374" s="46">
        <f t="shared" si="57"/>
        <v>520</v>
      </c>
      <c r="M374" s="46">
        <f t="shared" si="58"/>
        <v>520</v>
      </c>
      <c r="N374" s="46">
        <f t="shared" si="63"/>
        <v>624</v>
      </c>
      <c r="O374" s="47">
        <f t="shared" si="64"/>
        <v>57.2</v>
      </c>
      <c r="P374" s="48">
        <f t="shared" si="59"/>
        <v>0</v>
      </c>
      <c r="Q374" s="50">
        <f t="shared" si="60"/>
        <v>0</v>
      </c>
      <c r="AA374" s="132">
        <v>4200</v>
      </c>
      <c r="AB374" s="133">
        <v>0.1860391658795984</v>
      </c>
    </row>
    <row r="375" spans="6:28" s="5" customFormat="1" x14ac:dyDescent="0.25">
      <c r="F375" s="49">
        <v>370</v>
      </c>
      <c r="G375" s="42">
        <f t="shared" si="65"/>
        <v>50.833333333333357</v>
      </c>
      <c r="H375" s="43">
        <f t="shared" si="61"/>
        <v>3.3300000000000001E-3</v>
      </c>
      <c r="I375" s="44">
        <f t="shared" si="62"/>
        <v>2.7750000000000788E-4</v>
      </c>
      <c r="J375" s="44">
        <f t="shared" si="66"/>
        <v>0.96391558911365138</v>
      </c>
      <c r="K375" s="45">
        <f t="shared" si="56"/>
        <v>0.40196253048835923</v>
      </c>
      <c r="L375" s="46">
        <f t="shared" si="57"/>
        <v>520</v>
      </c>
      <c r="M375" s="46">
        <f t="shared" si="58"/>
        <v>520</v>
      </c>
      <c r="N375" s="46">
        <f t="shared" si="63"/>
        <v>624</v>
      </c>
      <c r="O375" s="47">
        <f t="shared" si="64"/>
        <v>57.2</v>
      </c>
      <c r="P375" s="48">
        <f t="shared" si="59"/>
        <v>0</v>
      </c>
      <c r="Q375" s="50">
        <f t="shared" si="60"/>
        <v>0</v>
      </c>
      <c r="AA375" s="132">
        <v>4210</v>
      </c>
      <c r="AB375" s="133">
        <v>0.18561840144209643</v>
      </c>
    </row>
    <row r="376" spans="6:28" s="5" customFormat="1" x14ac:dyDescent="0.25">
      <c r="F376" s="49">
        <v>371</v>
      </c>
      <c r="G376" s="42">
        <f t="shared" si="65"/>
        <v>50.916666666666693</v>
      </c>
      <c r="H376" s="43">
        <f t="shared" si="61"/>
        <v>3.3300000000000001E-3</v>
      </c>
      <c r="I376" s="44">
        <f t="shared" si="62"/>
        <v>2.7749999999991323E-4</v>
      </c>
      <c r="J376" s="44">
        <f t="shared" si="66"/>
        <v>0.9636481025376723</v>
      </c>
      <c r="K376" s="45">
        <f t="shared" si="56"/>
        <v>0.40097362136649184</v>
      </c>
      <c r="L376" s="46">
        <f t="shared" si="57"/>
        <v>520</v>
      </c>
      <c r="M376" s="46">
        <f t="shared" si="58"/>
        <v>520</v>
      </c>
      <c r="N376" s="46">
        <f t="shared" si="63"/>
        <v>624</v>
      </c>
      <c r="O376" s="47">
        <f t="shared" si="64"/>
        <v>57.2</v>
      </c>
      <c r="P376" s="48">
        <f t="shared" si="59"/>
        <v>0</v>
      </c>
      <c r="Q376" s="50">
        <f t="shared" si="60"/>
        <v>0</v>
      </c>
      <c r="AA376" s="132">
        <v>4220</v>
      </c>
      <c r="AB376" s="133">
        <v>0.18519953599395489</v>
      </c>
    </row>
    <row r="377" spans="6:28" s="5" customFormat="1" x14ac:dyDescent="0.25">
      <c r="F377" s="49">
        <v>372</v>
      </c>
      <c r="G377" s="42">
        <v>51</v>
      </c>
      <c r="H377" s="43">
        <f t="shared" si="61"/>
        <v>3.6470000000000001E-3</v>
      </c>
      <c r="I377" s="44">
        <f t="shared" si="62"/>
        <v>3.0391666666667531E-4</v>
      </c>
      <c r="J377" s="44">
        <f t="shared" si="66"/>
        <v>0.96338069018921813</v>
      </c>
      <c r="K377" s="45">
        <f t="shared" si="56"/>
        <v>0.39998714516107103</v>
      </c>
      <c r="L377" s="46">
        <f t="shared" si="57"/>
        <v>520</v>
      </c>
      <c r="M377" s="46">
        <f t="shared" si="58"/>
        <v>520</v>
      </c>
      <c r="N377" s="46">
        <f t="shared" si="63"/>
        <v>624</v>
      </c>
      <c r="O377" s="47">
        <f t="shared" si="64"/>
        <v>57.2</v>
      </c>
      <c r="P377" s="48">
        <f t="shared" si="59"/>
        <v>0</v>
      </c>
      <c r="Q377" s="50">
        <f t="shared" si="60"/>
        <v>0</v>
      </c>
      <c r="AA377" s="132">
        <v>4230</v>
      </c>
      <c r="AB377" s="133">
        <v>0.18478255670837151</v>
      </c>
    </row>
    <row r="378" spans="6:28" s="5" customFormat="1" x14ac:dyDescent="0.25">
      <c r="F378" s="49">
        <v>373</v>
      </c>
      <c r="G378" s="42">
        <f t="shared" si="65"/>
        <v>51.083333333333336</v>
      </c>
      <c r="H378" s="43">
        <f t="shared" si="61"/>
        <v>3.6470000000000001E-3</v>
      </c>
      <c r="I378" s="44">
        <f t="shared" si="62"/>
        <v>3.0391666666667531E-4</v>
      </c>
      <c r="J378" s="44">
        <f t="shared" si="66"/>
        <v>0.96308790274112488</v>
      </c>
      <c r="K378" s="45">
        <f t="shared" si="56"/>
        <v>0.39900309588663024</v>
      </c>
      <c r="L378" s="46">
        <f t="shared" si="57"/>
        <v>520</v>
      </c>
      <c r="M378" s="46">
        <f t="shared" si="58"/>
        <v>520</v>
      </c>
      <c r="N378" s="46">
        <f t="shared" si="63"/>
        <v>624</v>
      </c>
      <c r="O378" s="47">
        <f t="shared" si="64"/>
        <v>57.2</v>
      </c>
      <c r="P378" s="48">
        <f t="shared" si="59"/>
        <v>0</v>
      </c>
      <c r="Q378" s="50">
        <f t="shared" si="60"/>
        <v>0</v>
      </c>
      <c r="AA378" s="132">
        <v>4240</v>
      </c>
      <c r="AB378" s="133">
        <v>0.18436745087380474</v>
      </c>
    </row>
    <row r="379" spans="6:28" s="5" customFormat="1" x14ac:dyDescent="0.25">
      <c r="F379" s="49">
        <v>374</v>
      </c>
      <c r="G379" s="42">
        <f t="shared" si="65"/>
        <v>51.166666666666671</v>
      </c>
      <c r="H379" s="43">
        <f t="shared" si="61"/>
        <v>3.6470000000000001E-3</v>
      </c>
      <c r="I379" s="44">
        <f t="shared" si="62"/>
        <v>3.0391666666667531E-4</v>
      </c>
      <c r="J379" s="44">
        <f t="shared" si="66"/>
        <v>0.96279520427601684</v>
      </c>
      <c r="K379" s="45">
        <f t="shared" si="56"/>
        <v>0.3980214675724284</v>
      </c>
      <c r="L379" s="46">
        <f t="shared" si="57"/>
        <v>520</v>
      </c>
      <c r="M379" s="46">
        <f t="shared" si="58"/>
        <v>520</v>
      </c>
      <c r="N379" s="46">
        <f t="shared" si="63"/>
        <v>624</v>
      </c>
      <c r="O379" s="47">
        <f t="shared" si="64"/>
        <v>57.2</v>
      </c>
      <c r="P379" s="48">
        <f t="shared" si="59"/>
        <v>0</v>
      </c>
      <c r="Q379" s="50">
        <f t="shared" si="60"/>
        <v>0</v>
      </c>
      <c r="AA379" s="132">
        <v>4250</v>
      </c>
      <c r="AB379" s="133">
        <v>0.18395420589268</v>
      </c>
    </row>
    <row r="380" spans="6:28" s="5" customFormat="1" x14ac:dyDescent="0.25">
      <c r="F380" s="49">
        <v>375</v>
      </c>
      <c r="G380" s="42">
        <f t="shared" si="65"/>
        <v>51.250000000000007</v>
      </c>
      <c r="H380" s="43">
        <f t="shared" si="61"/>
        <v>3.6470000000000001E-3</v>
      </c>
      <c r="I380" s="44">
        <f t="shared" si="62"/>
        <v>3.0391666666667531E-4</v>
      </c>
      <c r="J380" s="44">
        <f t="shared" si="66"/>
        <v>0.96250259476685063</v>
      </c>
      <c r="K380" s="45">
        <f t="shared" si="56"/>
        <v>0.39704225426241374</v>
      </c>
      <c r="L380" s="46">
        <f t="shared" si="57"/>
        <v>520</v>
      </c>
      <c r="M380" s="46">
        <f t="shared" si="58"/>
        <v>520</v>
      </c>
      <c r="N380" s="46">
        <f t="shared" si="63"/>
        <v>624</v>
      </c>
      <c r="O380" s="47">
        <f t="shared" si="64"/>
        <v>57.2</v>
      </c>
      <c r="P380" s="48">
        <f t="shared" si="59"/>
        <v>0</v>
      </c>
      <c r="Q380" s="50">
        <f t="shared" si="60"/>
        <v>0</v>
      </c>
      <c r="AA380" s="132">
        <v>4260</v>
      </c>
      <c r="AB380" s="133">
        <v>0.18354280928011568</v>
      </c>
    </row>
    <row r="381" spans="6:28" s="5" customFormat="1" x14ac:dyDescent="0.25">
      <c r="F381" s="49">
        <v>376</v>
      </c>
      <c r="G381" s="42">
        <f t="shared" si="65"/>
        <v>51.333333333333343</v>
      </c>
      <c r="H381" s="43">
        <f t="shared" si="61"/>
        <v>3.6470000000000001E-3</v>
      </c>
      <c r="I381" s="44">
        <f t="shared" si="62"/>
        <v>3.0391666666667531E-4</v>
      </c>
      <c r="J381" s="44">
        <f t="shared" si="66"/>
        <v>0.9622100741865911</v>
      </c>
      <c r="K381" s="45">
        <f t="shared" si="56"/>
        <v>0.39606545001518756</v>
      </c>
      <c r="L381" s="46">
        <f t="shared" si="57"/>
        <v>520</v>
      </c>
      <c r="M381" s="46">
        <f t="shared" si="58"/>
        <v>520</v>
      </c>
      <c r="N381" s="46">
        <f t="shared" si="63"/>
        <v>624</v>
      </c>
      <c r="O381" s="47">
        <f t="shared" si="64"/>
        <v>57.2</v>
      </c>
      <c r="P381" s="48">
        <f t="shared" si="59"/>
        <v>0</v>
      </c>
      <c r="Q381" s="50">
        <f t="shared" si="60"/>
        <v>0</v>
      </c>
      <c r="AA381" s="132">
        <v>4270</v>
      </c>
      <c r="AB381" s="133">
        <v>0.18313324866266689</v>
      </c>
    </row>
    <row r="382" spans="6:28" s="5" customFormat="1" x14ac:dyDescent="0.25">
      <c r="F382" s="49">
        <v>377</v>
      </c>
      <c r="G382" s="42">
        <f t="shared" si="65"/>
        <v>51.416666666666679</v>
      </c>
      <c r="H382" s="43">
        <f t="shared" si="61"/>
        <v>3.6470000000000001E-3</v>
      </c>
      <c r="I382" s="44">
        <f t="shared" si="62"/>
        <v>3.0391666666667531E-4</v>
      </c>
      <c r="J382" s="44">
        <f t="shared" si="66"/>
        <v>0.96191764250821121</v>
      </c>
      <c r="K382" s="45">
        <f t="shared" si="56"/>
        <v>0.39509104890396796</v>
      </c>
      <c r="L382" s="46">
        <f t="shared" si="57"/>
        <v>520</v>
      </c>
      <c r="M382" s="46">
        <f t="shared" si="58"/>
        <v>520</v>
      </c>
      <c r="N382" s="46">
        <f t="shared" si="63"/>
        <v>624</v>
      </c>
      <c r="O382" s="47">
        <f t="shared" si="64"/>
        <v>57.2</v>
      </c>
      <c r="P382" s="48">
        <f t="shared" si="59"/>
        <v>0</v>
      </c>
      <c r="Q382" s="50">
        <f t="shared" si="60"/>
        <v>0</v>
      </c>
      <c r="AA382" s="132">
        <v>4280</v>
      </c>
      <c r="AB382" s="133">
        <v>0.1827255117770841</v>
      </c>
    </row>
    <row r="383" spans="6:28" s="5" customFormat="1" x14ac:dyDescent="0.25">
      <c r="F383" s="49">
        <v>378</v>
      </c>
      <c r="G383" s="42">
        <f t="shared" si="65"/>
        <v>51.500000000000014</v>
      </c>
      <c r="H383" s="43">
        <f t="shared" si="61"/>
        <v>3.6470000000000001E-3</v>
      </c>
      <c r="I383" s="44">
        <f t="shared" si="62"/>
        <v>3.0391666666667531E-4</v>
      </c>
      <c r="J383" s="44">
        <f t="shared" si="66"/>
        <v>0.96162529970469235</v>
      </c>
      <c r="K383" s="45">
        <f t="shared" si="56"/>
        <v>0.39411904501655443</v>
      </c>
      <c r="L383" s="46">
        <f t="shared" si="57"/>
        <v>520</v>
      </c>
      <c r="M383" s="46">
        <f t="shared" si="58"/>
        <v>520</v>
      </c>
      <c r="N383" s="46">
        <f t="shared" si="63"/>
        <v>624</v>
      </c>
      <c r="O383" s="47">
        <f t="shared" si="64"/>
        <v>57.2</v>
      </c>
      <c r="P383" s="48">
        <f t="shared" si="59"/>
        <v>0</v>
      </c>
      <c r="Q383" s="50">
        <f t="shared" si="60"/>
        <v>0</v>
      </c>
      <c r="AA383" s="132">
        <v>4290</v>
      </c>
      <c r="AB383" s="133">
        <v>0.18231958646908789</v>
      </c>
    </row>
    <row r="384" spans="6:28" s="5" customFormat="1" x14ac:dyDescent="0.25">
      <c r="F384" s="49">
        <v>379</v>
      </c>
      <c r="G384" s="42">
        <f t="shared" si="65"/>
        <v>51.58333333333335</v>
      </c>
      <c r="H384" s="43">
        <f t="shared" si="61"/>
        <v>3.6470000000000001E-3</v>
      </c>
      <c r="I384" s="44">
        <f t="shared" si="62"/>
        <v>3.0391666666667531E-4</v>
      </c>
      <c r="J384" s="44">
        <f t="shared" si="66"/>
        <v>0.96133304574902378</v>
      </c>
      <c r="K384" s="45">
        <f t="shared" si="56"/>
        <v>0.39314943245529166</v>
      </c>
      <c r="L384" s="46">
        <f t="shared" si="57"/>
        <v>520</v>
      </c>
      <c r="M384" s="46">
        <f t="shared" si="58"/>
        <v>520</v>
      </c>
      <c r="N384" s="46">
        <f t="shared" si="63"/>
        <v>624</v>
      </c>
      <c r="O384" s="47">
        <f t="shared" si="64"/>
        <v>57.2</v>
      </c>
      <c r="P384" s="48">
        <f t="shared" si="59"/>
        <v>0</v>
      </c>
      <c r="Q384" s="50">
        <f t="shared" si="60"/>
        <v>0</v>
      </c>
      <c r="AA384" s="132">
        <v>4300</v>
      </c>
      <c r="AB384" s="133">
        <v>0.18191546069216408</v>
      </c>
    </row>
    <row r="385" spans="6:28" s="5" customFormat="1" x14ac:dyDescent="0.25">
      <c r="F385" s="49">
        <v>380</v>
      </c>
      <c r="G385" s="42">
        <f t="shared" si="65"/>
        <v>51.666666666666686</v>
      </c>
      <c r="H385" s="43">
        <f t="shared" si="61"/>
        <v>3.6470000000000001E-3</v>
      </c>
      <c r="I385" s="44">
        <f t="shared" si="62"/>
        <v>3.0391666666667531E-4</v>
      </c>
      <c r="J385" s="44">
        <f t="shared" si="66"/>
        <v>0.96104088061420323</v>
      </c>
      <c r="K385" s="45">
        <f t="shared" si="56"/>
        <v>0.39218220533703352</v>
      </c>
      <c r="L385" s="46">
        <f t="shared" si="57"/>
        <v>520</v>
      </c>
      <c r="M385" s="46">
        <f t="shared" si="58"/>
        <v>520</v>
      </c>
      <c r="N385" s="46">
        <f t="shared" si="63"/>
        <v>624</v>
      </c>
      <c r="O385" s="47">
        <f t="shared" si="64"/>
        <v>57.2</v>
      </c>
      <c r="P385" s="48">
        <f t="shared" si="59"/>
        <v>0</v>
      </c>
      <c r="Q385" s="50">
        <f t="shared" si="60"/>
        <v>0</v>
      </c>
      <c r="AA385" s="132">
        <v>4310</v>
      </c>
      <c r="AB385" s="133">
        <v>0.18151312250636992</v>
      </c>
    </row>
    <row r="386" spans="6:28" s="5" customFormat="1" x14ac:dyDescent="0.25">
      <c r="F386" s="49">
        <v>381</v>
      </c>
      <c r="G386" s="42">
        <f t="shared" si="65"/>
        <v>51.750000000000021</v>
      </c>
      <c r="H386" s="43">
        <f t="shared" si="61"/>
        <v>3.6470000000000001E-3</v>
      </c>
      <c r="I386" s="44">
        <f t="shared" si="62"/>
        <v>3.0391666666667531E-4</v>
      </c>
      <c r="J386" s="44">
        <f t="shared" si="66"/>
        <v>0.96074880427323661</v>
      </c>
      <c r="K386" s="45">
        <f t="shared" si="56"/>
        <v>0.39121735779310784</v>
      </c>
      <c r="L386" s="46">
        <f t="shared" si="57"/>
        <v>520</v>
      </c>
      <c r="M386" s="46">
        <f t="shared" si="58"/>
        <v>520</v>
      </c>
      <c r="N386" s="46">
        <f t="shared" si="63"/>
        <v>624</v>
      </c>
      <c r="O386" s="47">
        <f t="shared" si="64"/>
        <v>57.2</v>
      </c>
      <c r="P386" s="48">
        <f t="shared" si="59"/>
        <v>0</v>
      </c>
      <c r="Q386" s="50">
        <f t="shared" si="60"/>
        <v>0</v>
      </c>
      <c r="AA386" s="132">
        <v>4320</v>
      </c>
      <c r="AB386" s="133">
        <v>0.18111256007715809</v>
      </c>
    </row>
    <row r="387" spans="6:28" s="5" customFormat="1" x14ac:dyDescent="0.25">
      <c r="F387" s="49">
        <v>382</v>
      </c>
      <c r="G387" s="42">
        <f t="shared" si="65"/>
        <v>51.833333333333357</v>
      </c>
      <c r="H387" s="43">
        <f t="shared" si="61"/>
        <v>3.6470000000000001E-3</v>
      </c>
      <c r="I387" s="44">
        <f t="shared" si="62"/>
        <v>3.0391666666667531E-4</v>
      </c>
      <c r="J387" s="44">
        <f t="shared" si="66"/>
        <v>0.96045681669913796</v>
      </c>
      <c r="K387" s="45">
        <f t="shared" si="56"/>
        <v>0.39025488396928065</v>
      </c>
      <c r="L387" s="46">
        <f t="shared" si="57"/>
        <v>520</v>
      </c>
      <c r="M387" s="46">
        <f t="shared" si="58"/>
        <v>520</v>
      </c>
      <c r="N387" s="46">
        <f t="shared" si="63"/>
        <v>624</v>
      </c>
      <c r="O387" s="47">
        <f t="shared" si="64"/>
        <v>57.2</v>
      </c>
      <c r="P387" s="48">
        <f t="shared" si="59"/>
        <v>0</v>
      </c>
      <c r="Q387" s="50">
        <f t="shared" si="60"/>
        <v>0</v>
      </c>
      <c r="AA387" s="132">
        <v>4330</v>
      </c>
      <c r="AB387" s="133">
        <v>0.18071376167421815</v>
      </c>
    </row>
    <row r="388" spans="6:28" s="5" customFormat="1" x14ac:dyDescent="0.25">
      <c r="F388" s="49">
        <v>383</v>
      </c>
      <c r="G388" s="42">
        <f t="shared" si="65"/>
        <v>51.916666666666693</v>
      </c>
      <c r="H388" s="43">
        <f t="shared" si="61"/>
        <v>3.6470000000000001E-3</v>
      </c>
      <c r="I388" s="44">
        <f t="shared" si="62"/>
        <v>3.0391666666657166E-4</v>
      </c>
      <c r="J388" s="44">
        <f t="shared" si="66"/>
        <v>0.96016491786492952</v>
      </c>
      <c r="K388" s="45">
        <f t="shared" si="56"/>
        <v>0.3892947780257201</v>
      </c>
      <c r="L388" s="46">
        <f t="shared" si="57"/>
        <v>520</v>
      </c>
      <c r="M388" s="46">
        <f t="shared" si="58"/>
        <v>520</v>
      </c>
      <c r="N388" s="46">
        <f t="shared" si="63"/>
        <v>624</v>
      </c>
      <c r="O388" s="47">
        <f t="shared" si="64"/>
        <v>57.2</v>
      </c>
      <c r="P388" s="48">
        <f t="shared" si="59"/>
        <v>0</v>
      </c>
      <c r="Q388" s="50">
        <f t="shared" si="60"/>
        <v>0</v>
      </c>
      <c r="AA388" s="132">
        <v>4340</v>
      </c>
      <c r="AB388" s="133">
        <v>0.18031671567032923</v>
      </c>
    </row>
    <row r="389" spans="6:28" s="5" customFormat="1" x14ac:dyDescent="0.25">
      <c r="F389" s="49">
        <v>384</v>
      </c>
      <c r="G389" s="42">
        <v>52</v>
      </c>
      <c r="H389" s="43">
        <f t="shared" si="61"/>
        <v>3.98E-3</v>
      </c>
      <c r="I389" s="44">
        <f t="shared" si="62"/>
        <v>3.3166666666667612E-4</v>
      </c>
      <c r="J389" s="44">
        <f t="shared" si="66"/>
        <v>0.95987310774364176</v>
      </c>
      <c r="K389" s="45">
        <f t="shared" ref="K389:K452" si="67">1/(1+$H$1)^F389</f>
        <v>0.38833703413696224</v>
      </c>
      <c r="L389" s="46">
        <f t="shared" ref="L389:L452" si="68">IF(F389+1&lt;=$W$16,$U$5,IF(G389&lt;$L$2,$P$1,0))</f>
        <v>520</v>
      </c>
      <c r="M389" s="46">
        <f t="shared" ref="M389:M452" si="69">IF(L389&lt;$U$9,L389,$U$9)</f>
        <v>520</v>
      </c>
      <c r="N389" s="46">
        <f t="shared" si="63"/>
        <v>624</v>
      </c>
      <c r="O389" s="47">
        <f t="shared" si="64"/>
        <v>57.2</v>
      </c>
      <c r="P389" s="48">
        <f t="shared" ref="P389:P452" si="70">IF(M389&gt;0,0,SUMIF($M$5:$M$1145,"&gt;510")/COUNTIF($M$5:$M$1145,"&gt;510")*$P$2)</f>
        <v>0</v>
      </c>
      <c r="Q389" s="50">
        <f t="shared" ref="Q389:Q452" si="71">IF(AND(G389&gt;=65,P389&lt;=900),0,IF((P389-MIN($W$11*P389,$X$12))&lt;$U$6,0,IF((P389-MIN($W$11*P389,$X$12))&lt;$U$7,(P389-MIN($W$11*P389,$X$12))*$W$6-$X$6,IF((P389-MIN($W$11*P389,$X$12))&lt;$U$8,(P389-MIN($W$11*P389,$X$12))*$W$7-$X$7,IF((P389-MIN($W$11*P389,$X$12))&lt;$U$10,(P389-MIN($W$11*P389,$X$12))*$W$8-$X$8,(P389-MIN($W$11*P389,$X$12))*$W$10-$X$10)))))</f>
        <v>0</v>
      </c>
      <c r="AA389" s="132">
        <v>4350</v>
      </c>
      <c r="AB389" s="133">
        <v>0.17992141054023167</v>
      </c>
    </row>
    <row r="390" spans="6:28" s="5" customFormat="1" x14ac:dyDescent="0.25">
      <c r="F390" s="49">
        <v>385</v>
      </c>
      <c r="G390" s="42">
        <f t="shared" si="65"/>
        <v>52.083333333333336</v>
      </c>
      <c r="H390" s="43">
        <f t="shared" ref="H390:H453" si="72">VLOOKUP(G390,$A$5:$B$100,2)</f>
        <v>3.98E-3</v>
      </c>
      <c r="I390" s="44">
        <f t="shared" ref="I390:I453" si="73">H390*(G391-G390)</f>
        <v>3.3166666666667612E-4</v>
      </c>
      <c r="J390" s="44">
        <f t="shared" si="66"/>
        <v>0.95955474982957334</v>
      </c>
      <c r="K390" s="45">
        <f t="shared" si="67"/>
        <v>0.38738164649187407</v>
      </c>
      <c r="L390" s="46">
        <f t="shared" si="68"/>
        <v>520</v>
      </c>
      <c r="M390" s="46">
        <f t="shared" si="69"/>
        <v>520</v>
      </c>
      <c r="N390" s="46">
        <f t="shared" ref="N390:N453" si="74">L390*(1+20%)</f>
        <v>624</v>
      </c>
      <c r="O390" s="47">
        <f t="shared" ref="O390:O453" si="75">M390*11%</f>
        <v>57.2</v>
      </c>
      <c r="P390" s="48">
        <f t="shared" si="70"/>
        <v>0</v>
      </c>
      <c r="Q390" s="50">
        <f t="shared" si="71"/>
        <v>0</v>
      </c>
      <c r="AA390" s="132">
        <v>4360</v>
      </c>
      <c r="AB390" s="133">
        <v>0.17952783485951088</v>
      </c>
    </row>
    <row r="391" spans="6:28" s="5" customFormat="1" x14ac:dyDescent="0.25">
      <c r="F391" s="49">
        <v>386</v>
      </c>
      <c r="G391" s="42">
        <f t="shared" ref="G391:G454" si="76">G390+1/12</f>
        <v>52.166666666666671</v>
      </c>
      <c r="H391" s="43">
        <f t="shared" si="72"/>
        <v>3.98E-3</v>
      </c>
      <c r="I391" s="44">
        <f t="shared" si="73"/>
        <v>3.3166666666667612E-4</v>
      </c>
      <c r="J391" s="44">
        <f t="shared" si="66"/>
        <v>0.95923649750421314</v>
      </c>
      <c r="K391" s="45">
        <f t="shared" si="67"/>
        <v>0.38642860929361983</v>
      </c>
      <c r="L391" s="46">
        <f t="shared" si="68"/>
        <v>520</v>
      </c>
      <c r="M391" s="46">
        <f t="shared" si="69"/>
        <v>520</v>
      </c>
      <c r="N391" s="46">
        <f t="shared" si="74"/>
        <v>624</v>
      </c>
      <c r="O391" s="47">
        <f t="shared" si="75"/>
        <v>57.2</v>
      </c>
      <c r="P391" s="48">
        <f t="shared" si="70"/>
        <v>0</v>
      </c>
      <c r="Q391" s="50">
        <f t="shared" si="71"/>
        <v>0</v>
      </c>
      <c r="AA391" s="132">
        <v>4370</v>
      </c>
      <c r="AB391" s="133">
        <v>0.1791359773034972</v>
      </c>
    </row>
    <row r="392" spans="6:28" s="5" customFormat="1" x14ac:dyDescent="0.25">
      <c r="F392" s="49">
        <v>387</v>
      </c>
      <c r="G392" s="42">
        <f t="shared" si="76"/>
        <v>52.250000000000007</v>
      </c>
      <c r="H392" s="43">
        <f t="shared" si="72"/>
        <v>3.98E-3</v>
      </c>
      <c r="I392" s="44">
        <f t="shared" si="73"/>
        <v>3.3166666666667612E-4</v>
      </c>
      <c r="J392" s="44">
        <f t="shared" ref="J392:J455" si="77">(1-I391)*J391</f>
        <v>0.95891835073254084</v>
      </c>
      <c r="K392" s="45">
        <f t="shared" si="67"/>
        <v>0.38547791675962506</v>
      </c>
      <c r="L392" s="46">
        <f t="shared" si="68"/>
        <v>520</v>
      </c>
      <c r="M392" s="46">
        <f t="shared" si="69"/>
        <v>520</v>
      </c>
      <c r="N392" s="46">
        <f t="shared" si="74"/>
        <v>624</v>
      </c>
      <c r="O392" s="47">
        <f t="shared" si="75"/>
        <v>57.2</v>
      </c>
      <c r="P392" s="48">
        <f t="shared" si="70"/>
        <v>0</v>
      </c>
      <c r="Q392" s="50">
        <f t="shared" si="71"/>
        <v>0</v>
      </c>
      <c r="AA392" s="132">
        <v>4380</v>
      </c>
      <c r="AB392" s="133">
        <v>0.17874582664618002</v>
      </c>
    </row>
    <row r="393" spans="6:28" s="5" customFormat="1" x14ac:dyDescent="0.25">
      <c r="F393" s="49">
        <v>388</v>
      </c>
      <c r="G393" s="42">
        <f t="shared" si="76"/>
        <v>52.333333333333343</v>
      </c>
      <c r="H393" s="43">
        <f t="shared" si="72"/>
        <v>3.98E-3</v>
      </c>
      <c r="I393" s="44">
        <f t="shared" si="73"/>
        <v>3.3166666666667612E-4</v>
      </c>
      <c r="J393" s="44">
        <f t="shared" si="77"/>
        <v>0.95860030947954777</v>
      </c>
      <c r="K393" s="45">
        <f t="shared" si="67"/>
        <v>0.3845295631215413</v>
      </c>
      <c r="L393" s="46">
        <f t="shared" si="68"/>
        <v>520</v>
      </c>
      <c r="M393" s="46">
        <f t="shared" si="69"/>
        <v>520</v>
      </c>
      <c r="N393" s="46">
        <f t="shared" si="74"/>
        <v>624</v>
      </c>
      <c r="O393" s="47">
        <f t="shared" si="75"/>
        <v>57.2</v>
      </c>
      <c r="P393" s="48">
        <f t="shared" si="70"/>
        <v>0</v>
      </c>
      <c r="Q393" s="50">
        <f t="shared" si="71"/>
        <v>0</v>
      </c>
      <c r="AA393" s="132">
        <v>4390</v>
      </c>
      <c r="AB393" s="133">
        <v>0.17835737175913463</v>
      </c>
    </row>
    <row r="394" spans="6:28" s="5" customFormat="1" x14ac:dyDescent="0.25">
      <c r="F394" s="49">
        <v>389</v>
      </c>
      <c r="G394" s="42">
        <f t="shared" si="76"/>
        <v>52.416666666666679</v>
      </c>
      <c r="H394" s="43">
        <f t="shared" si="72"/>
        <v>3.98E-3</v>
      </c>
      <c r="I394" s="44">
        <f t="shared" si="73"/>
        <v>3.3166666666667612E-4</v>
      </c>
      <c r="J394" s="44">
        <f t="shared" si="77"/>
        <v>0.95828237371023695</v>
      </c>
      <c r="K394" s="45">
        <f t="shared" si="67"/>
        <v>0.38358354262521155</v>
      </c>
      <c r="L394" s="46">
        <f t="shared" si="68"/>
        <v>520</v>
      </c>
      <c r="M394" s="46">
        <f t="shared" si="69"/>
        <v>520</v>
      </c>
      <c r="N394" s="46">
        <f t="shared" si="74"/>
        <v>624</v>
      </c>
      <c r="O394" s="47">
        <f t="shared" si="75"/>
        <v>57.2</v>
      </c>
      <c r="P394" s="48">
        <f t="shared" si="70"/>
        <v>0</v>
      </c>
      <c r="Q394" s="50">
        <f t="shared" si="71"/>
        <v>0</v>
      </c>
      <c r="AA394" s="132">
        <v>4400</v>
      </c>
      <c r="AB394" s="133">
        <v>0.17797060161046505</v>
      </c>
    </row>
    <row r="395" spans="6:28" s="5" customFormat="1" x14ac:dyDescent="0.25">
      <c r="F395" s="49">
        <v>390</v>
      </c>
      <c r="G395" s="42">
        <f t="shared" si="76"/>
        <v>52.500000000000014</v>
      </c>
      <c r="H395" s="43">
        <f t="shared" si="72"/>
        <v>3.98E-3</v>
      </c>
      <c r="I395" s="44">
        <f t="shared" si="73"/>
        <v>3.3166666666667612E-4</v>
      </c>
      <c r="J395" s="44">
        <f t="shared" si="77"/>
        <v>0.957964543389623</v>
      </c>
      <c r="K395" s="45">
        <f t="shared" si="67"/>
        <v>0.38263984953063529</v>
      </c>
      <c r="L395" s="46">
        <f t="shared" si="68"/>
        <v>520</v>
      </c>
      <c r="M395" s="46">
        <f t="shared" si="69"/>
        <v>520</v>
      </c>
      <c r="N395" s="46">
        <f t="shared" si="74"/>
        <v>624</v>
      </c>
      <c r="O395" s="47">
        <f t="shared" si="75"/>
        <v>57.2</v>
      </c>
      <c r="P395" s="48">
        <f t="shared" si="70"/>
        <v>0</v>
      </c>
      <c r="Q395" s="50">
        <f t="shared" si="71"/>
        <v>0</v>
      </c>
      <c r="AA395" s="132">
        <v>4410</v>
      </c>
      <c r="AB395" s="133">
        <v>0.17758550526375966</v>
      </c>
    </row>
    <row r="396" spans="6:28" s="5" customFormat="1" x14ac:dyDescent="0.25">
      <c r="F396" s="49">
        <v>391</v>
      </c>
      <c r="G396" s="42">
        <f t="shared" si="76"/>
        <v>52.58333333333335</v>
      </c>
      <c r="H396" s="43">
        <f t="shared" si="72"/>
        <v>3.98E-3</v>
      </c>
      <c r="I396" s="44">
        <f t="shared" si="73"/>
        <v>3.3166666666667612E-4</v>
      </c>
      <c r="J396" s="44">
        <f t="shared" si="77"/>
        <v>0.95764681848273203</v>
      </c>
      <c r="K396" s="45">
        <f t="shared" si="67"/>
        <v>0.38169847811193353</v>
      </c>
      <c r="L396" s="46">
        <f t="shared" si="68"/>
        <v>520</v>
      </c>
      <c r="M396" s="46">
        <f t="shared" si="69"/>
        <v>520</v>
      </c>
      <c r="N396" s="46">
        <f t="shared" si="74"/>
        <v>624</v>
      </c>
      <c r="O396" s="47">
        <f t="shared" si="75"/>
        <v>57.2</v>
      </c>
      <c r="P396" s="48">
        <f t="shared" si="70"/>
        <v>0</v>
      </c>
      <c r="Q396" s="50">
        <f t="shared" si="71"/>
        <v>0</v>
      </c>
      <c r="AA396" s="132">
        <v>4420</v>
      </c>
      <c r="AB396" s="133">
        <v>0.17720207187706</v>
      </c>
    </row>
    <row r="397" spans="6:28" s="5" customFormat="1" x14ac:dyDescent="0.25">
      <c r="F397" s="49">
        <v>392</v>
      </c>
      <c r="G397" s="42">
        <f t="shared" si="76"/>
        <v>52.666666666666686</v>
      </c>
      <c r="H397" s="43">
        <f t="shared" si="72"/>
        <v>3.98E-3</v>
      </c>
      <c r="I397" s="44">
        <f t="shared" si="73"/>
        <v>3.3166666666667612E-4</v>
      </c>
      <c r="J397" s="44">
        <f t="shared" si="77"/>
        <v>0.95732919895460189</v>
      </c>
      <c r="K397" s="45">
        <f t="shared" si="67"/>
        <v>0.38075942265731405</v>
      </c>
      <c r="L397" s="46">
        <f t="shared" si="68"/>
        <v>520</v>
      </c>
      <c r="M397" s="46">
        <f t="shared" si="69"/>
        <v>520</v>
      </c>
      <c r="N397" s="46">
        <f t="shared" si="74"/>
        <v>624</v>
      </c>
      <c r="O397" s="47">
        <f t="shared" si="75"/>
        <v>57.2</v>
      </c>
      <c r="P397" s="48">
        <f t="shared" si="70"/>
        <v>0</v>
      </c>
      <c r="Q397" s="50">
        <f t="shared" si="71"/>
        <v>0</v>
      </c>
      <c r="AA397" s="132">
        <v>4430</v>
      </c>
      <c r="AB397" s="133">
        <v>0.17682029070184338</v>
      </c>
    </row>
    <row r="398" spans="6:28" s="5" customFormat="1" x14ac:dyDescent="0.25">
      <c r="F398" s="49">
        <v>393</v>
      </c>
      <c r="G398" s="42">
        <f t="shared" si="76"/>
        <v>52.750000000000021</v>
      </c>
      <c r="H398" s="43">
        <f t="shared" si="72"/>
        <v>3.98E-3</v>
      </c>
      <c r="I398" s="44">
        <f t="shared" si="73"/>
        <v>3.3166666666667612E-4</v>
      </c>
      <c r="J398" s="44">
        <f t="shared" si="77"/>
        <v>0.95701168477028187</v>
      </c>
      <c r="K398" s="45">
        <f t="shared" si="67"/>
        <v>0.37982267746903675</v>
      </c>
      <c r="L398" s="46">
        <f t="shared" si="68"/>
        <v>520</v>
      </c>
      <c r="M398" s="46">
        <f t="shared" si="69"/>
        <v>520</v>
      </c>
      <c r="N398" s="46">
        <f t="shared" si="74"/>
        <v>624</v>
      </c>
      <c r="O398" s="47">
        <f t="shared" si="75"/>
        <v>57.2</v>
      </c>
      <c r="P398" s="48">
        <f t="shared" si="70"/>
        <v>0</v>
      </c>
      <c r="Q398" s="50">
        <f t="shared" si="71"/>
        <v>0</v>
      </c>
      <c r="AA398" s="132">
        <v>4440</v>
      </c>
      <c r="AB398" s="133">
        <v>0.17644015108201866</v>
      </c>
    </row>
    <row r="399" spans="6:28" s="5" customFormat="1" x14ac:dyDescent="0.25">
      <c r="F399" s="49">
        <v>394</v>
      </c>
      <c r="G399" s="42">
        <f t="shared" si="76"/>
        <v>52.833333333333357</v>
      </c>
      <c r="H399" s="43">
        <f t="shared" si="72"/>
        <v>3.98E-3</v>
      </c>
      <c r="I399" s="44">
        <f t="shared" si="73"/>
        <v>3.3166666666667612E-4</v>
      </c>
      <c r="J399" s="44">
        <f t="shared" si="77"/>
        <v>0.95669427589483302</v>
      </c>
      <c r="K399" s="45">
        <f t="shared" si="67"/>
        <v>0.37888823686337919</v>
      </c>
      <c r="L399" s="46">
        <f t="shared" si="68"/>
        <v>520</v>
      </c>
      <c r="M399" s="46">
        <f t="shared" si="69"/>
        <v>520</v>
      </c>
      <c r="N399" s="46">
        <f t="shared" si="74"/>
        <v>624</v>
      </c>
      <c r="O399" s="47">
        <f t="shared" si="75"/>
        <v>57.2</v>
      </c>
      <c r="P399" s="48">
        <f t="shared" si="70"/>
        <v>0</v>
      </c>
      <c r="Q399" s="50">
        <f t="shared" si="71"/>
        <v>0</v>
      </c>
      <c r="AA399" s="132">
        <v>4450</v>
      </c>
      <c r="AB399" s="133">
        <v>0.17606164245293474</v>
      </c>
    </row>
    <row r="400" spans="6:28" s="5" customFormat="1" x14ac:dyDescent="0.25">
      <c r="F400" s="49">
        <v>395</v>
      </c>
      <c r="G400" s="42">
        <f t="shared" si="76"/>
        <v>52.916666666666693</v>
      </c>
      <c r="H400" s="43">
        <f t="shared" si="72"/>
        <v>3.98E-3</v>
      </c>
      <c r="I400" s="44">
        <f t="shared" si="73"/>
        <v>3.3166666666656298E-4</v>
      </c>
      <c r="J400" s="44">
        <f t="shared" si="77"/>
        <v>0.95637697229332785</v>
      </c>
      <c r="K400" s="45">
        <f t="shared" si="67"/>
        <v>0.37795609517060197</v>
      </c>
      <c r="L400" s="46">
        <f t="shared" si="68"/>
        <v>520</v>
      </c>
      <c r="M400" s="46">
        <f t="shared" si="69"/>
        <v>520</v>
      </c>
      <c r="N400" s="46">
        <f t="shared" si="74"/>
        <v>624</v>
      </c>
      <c r="O400" s="47">
        <f t="shared" si="75"/>
        <v>57.2</v>
      </c>
      <c r="P400" s="48">
        <f t="shared" si="70"/>
        <v>0</v>
      </c>
      <c r="Q400" s="50">
        <f t="shared" si="71"/>
        <v>0</v>
      </c>
      <c r="AA400" s="132">
        <v>4460</v>
      </c>
      <c r="AB400" s="133">
        <v>0.17568475434040182</v>
      </c>
    </row>
    <row r="401" spans="6:28" s="5" customFormat="1" x14ac:dyDescent="0.25">
      <c r="F401" s="49">
        <v>396</v>
      </c>
      <c r="G401" s="42">
        <v>53</v>
      </c>
      <c r="H401" s="43">
        <f t="shared" si="72"/>
        <v>4.3309999999999998E-3</v>
      </c>
      <c r="I401" s="44">
        <f t="shared" si="73"/>
        <v>3.6091666666667691E-4</v>
      </c>
      <c r="J401" s="44">
        <f t="shared" si="77"/>
        <v>0.95605977393085073</v>
      </c>
      <c r="K401" s="45">
        <f t="shared" si="67"/>
        <v>0.37702624673491464</v>
      </c>
      <c r="L401" s="46">
        <f t="shared" si="68"/>
        <v>520</v>
      </c>
      <c r="M401" s="46">
        <f t="shared" si="69"/>
        <v>520</v>
      </c>
      <c r="N401" s="46">
        <f t="shared" si="74"/>
        <v>624</v>
      </c>
      <c r="O401" s="47">
        <f t="shared" si="75"/>
        <v>57.2</v>
      </c>
      <c r="P401" s="48">
        <f t="shared" si="70"/>
        <v>0</v>
      </c>
      <c r="Q401" s="50">
        <f t="shared" si="71"/>
        <v>0</v>
      </c>
      <c r="AA401" s="132">
        <v>4470</v>
      </c>
      <c r="AB401" s="133">
        <v>0.17530947635972521</v>
      </c>
    </row>
    <row r="402" spans="6:28" s="5" customFormat="1" x14ac:dyDescent="0.25">
      <c r="F402" s="49">
        <v>397</v>
      </c>
      <c r="G402" s="42">
        <f t="shared" si="76"/>
        <v>53.083333333333336</v>
      </c>
      <c r="H402" s="43">
        <f t="shared" si="72"/>
        <v>4.3309999999999998E-3</v>
      </c>
      <c r="I402" s="44">
        <f t="shared" si="73"/>
        <v>3.6091666666667691E-4</v>
      </c>
      <c r="J402" s="44">
        <f t="shared" si="77"/>
        <v>0.95571471602410951</v>
      </c>
      <c r="K402" s="45">
        <f t="shared" si="67"/>
        <v>0.37609868591444068</v>
      </c>
      <c r="L402" s="46">
        <f t="shared" si="68"/>
        <v>520</v>
      </c>
      <c r="M402" s="46">
        <f t="shared" si="69"/>
        <v>520</v>
      </c>
      <c r="N402" s="46">
        <f t="shared" si="74"/>
        <v>624</v>
      </c>
      <c r="O402" s="47">
        <f t="shared" si="75"/>
        <v>57.2</v>
      </c>
      <c r="P402" s="48">
        <f t="shared" si="70"/>
        <v>0</v>
      </c>
      <c r="Q402" s="50">
        <f t="shared" si="71"/>
        <v>0</v>
      </c>
      <c r="AA402" s="132">
        <v>4480</v>
      </c>
      <c r="AB402" s="133">
        <v>0.17493579821475153</v>
      </c>
    </row>
    <row r="403" spans="6:28" s="5" customFormat="1" x14ac:dyDescent="0.25">
      <c r="F403" s="49">
        <v>398</v>
      </c>
      <c r="G403" s="42">
        <f t="shared" si="76"/>
        <v>53.166666666666671</v>
      </c>
      <c r="H403" s="43">
        <f t="shared" si="72"/>
        <v>4.3309999999999998E-3</v>
      </c>
      <c r="I403" s="44">
        <f t="shared" si="73"/>
        <v>3.6091666666667691E-4</v>
      </c>
      <c r="J403" s="44">
        <f t="shared" si="77"/>
        <v>0.95536978265451777</v>
      </c>
      <c r="K403" s="45">
        <f t="shared" si="67"/>
        <v>0.37517340708118418</v>
      </c>
      <c r="L403" s="46">
        <f t="shared" si="68"/>
        <v>520</v>
      </c>
      <c r="M403" s="46">
        <f t="shared" si="69"/>
        <v>520</v>
      </c>
      <c r="N403" s="46">
        <f t="shared" si="74"/>
        <v>624</v>
      </c>
      <c r="O403" s="47">
        <f t="shared" si="75"/>
        <v>57.2</v>
      </c>
      <c r="P403" s="48">
        <f t="shared" si="70"/>
        <v>0</v>
      </c>
      <c r="Q403" s="50">
        <f t="shared" si="71"/>
        <v>0</v>
      </c>
      <c r="AA403" s="132">
        <v>4490</v>
      </c>
      <c r="AB403" s="133">
        <v>0.17456370969692686</v>
      </c>
    </row>
    <row r="404" spans="6:28" s="5" customFormat="1" x14ac:dyDescent="0.25">
      <c r="F404" s="49">
        <v>399</v>
      </c>
      <c r="G404" s="42">
        <f t="shared" si="76"/>
        <v>53.250000000000007</v>
      </c>
      <c r="H404" s="43">
        <f t="shared" si="72"/>
        <v>4.3309999999999998E-3</v>
      </c>
      <c r="I404" s="44">
        <f t="shared" si="73"/>
        <v>3.6091666666667691E-4</v>
      </c>
      <c r="J404" s="44">
        <f t="shared" si="77"/>
        <v>0.95502497377712803</v>
      </c>
      <c r="K404" s="45">
        <f t="shared" si="67"/>
        <v>0.37425040462099501</v>
      </c>
      <c r="L404" s="46">
        <f t="shared" si="68"/>
        <v>520</v>
      </c>
      <c r="M404" s="46">
        <f t="shared" si="69"/>
        <v>520</v>
      </c>
      <c r="N404" s="46">
        <f t="shared" si="74"/>
        <v>624</v>
      </c>
      <c r="O404" s="47">
        <f t="shared" si="75"/>
        <v>57.2</v>
      </c>
      <c r="P404" s="48">
        <f t="shared" si="70"/>
        <v>0</v>
      </c>
      <c r="Q404" s="50">
        <f t="shared" si="71"/>
        <v>0</v>
      </c>
      <c r="AA404" s="132">
        <v>4500</v>
      </c>
      <c r="AB404" s="133">
        <v>0.17419320068436803</v>
      </c>
    </row>
    <row r="405" spans="6:28" s="5" customFormat="1" x14ac:dyDescent="0.25">
      <c r="F405" s="49">
        <v>400</v>
      </c>
      <c r="G405" s="42">
        <f t="shared" si="76"/>
        <v>53.333333333333343</v>
      </c>
      <c r="H405" s="43">
        <f t="shared" si="72"/>
        <v>4.3309999999999998E-3</v>
      </c>
      <c r="I405" s="44">
        <f t="shared" si="73"/>
        <v>3.6091666666667691E-4</v>
      </c>
      <c r="J405" s="44">
        <f t="shared" si="77"/>
        <v>0.95468028934700888</v>
      </c>
      <c r="K405" s="45">
        <f t="shared" si="67"/>
        <v>0.37332967293353508</v>
      </c>
      <c r="L405" s="46">
        <f t="shared" si="68"/>
        <v>520</v>
      </c>
      <c r="M405" s="46">
        <f t="shared" si="69"/>
        <v>520</v>
      </c>
      <c r="N405" s="46">
        <f t="shared" si="74"/>
        <v>624</v>
      </c>
      <c r="O405" s="47">
        <f t="shared" si="75"/>
        <v>57.2</v>
      </c>
      <c r="P405" s="48">
        <f t="shared" si="70"/>
        <v>0</v>
      </c>
      <c r="Q405" s="50">
        <f t="shared" si="71"/>
        <v>0</v>
      </c>
      <c r="AA405" s="132">
        <v>4510</v>
      </c>
      <c r="AB405" s="133">
        <v>0.17382426114094326</v>
      </c>
    </row>
    <row r="406" spans="6:28" s="5" customFormat="1" x14ac:dyDescent="0.25">
      <c r="F406" s="49">
        <v>401</v>
      </c>
      <c r="G406" s="42">
        <f t="shared" si="76"/>
        <v>53.416666666666679</v>
      </c>
      <c r="H406" s="43">
        <f t="shared" si="72"/>
        <v>4.3309999999999998E-3</v>
      </c>
      <c r="I406" s="44">
        <f t="shared" si="73"/>
        <v>3.6091666666667691E-4</v>
      </c>
      <c r="J406" s="44">
        <f t="shared" si="77"/>
        <v>0.95433572931924537</v>
      </c>
      <c r="K406" s="45">
        <f t="shared" si="67"/>
        <v>0.37241120643224412</v>
      </c>
      <c r="L406" s="46">
        <f t="shared" si="68"/>
        <v>520</v>
      </c>
      <c r="M406" s="46">
        <f t="shared" si="69"/>
        <v>520</v>
      </c>
      <c r="N406" s="46">
        <f t="shared" si="74"/>
        <v>624</v>
      </c>
      <c r="O406" s="47">
        <f t="shared" si="75"/>
        <v>57.2</v>
      </c>
      <c r="P406" s="48">
        <f t="shared" si="70"/>
        <v>0</v>
      </c>
      <c r="Q406" s="50">
        <f t="shared" si="71"/>
        <v>0</v>
      </c>
      <c r="AA406" s="132">
        <v>4520</v>
      </c>
      <c r="AB406" s="133">
        <v>0.17345688111536725</v>
      </c>
    </row>
    <row r="407" spans="6:28" s="5" customFormat="1" x14ac:dyDescent="0.25">
      <c r="F407" s="49">
        <v>402</v>
      </c>
      <c r="G407" s="42">
        <f t="shared" si="76"/>
        <v>53.500000000000014</v>
      </c>
      <c r="H407" s="43">
        <f t="shared" si="72"/>
        <v>4.3309999999999998E-3</v>
      </c>
      <c r="I407" s="44">
        <f t="shared" si="73"/>
        <v>3.6091666666667691E-4</v>
      </c>
      <c r="J407" s="44">
        <f t="shared" si="77"/>
        <v>0.95399129364893853</v>
      </c>
      <c r="K407" s="45">
        <f t="shared" si="67"/>
        <v>0.37149499954430604</v>
      </c>
      <c r="L407" s="46">
        <f t="shared" si="68"/>
        <v>520</v>
      </c>
      <c r="M407" s="46">
        <f t="shared" si="69"/>
        <v>520</v>
      </c>
      <c r="N407" s="46">
        <f t="shared" si="74"/>
        <v>624</v>
      </c>
      <c r="O407" s="47">
        <f t="shared" si="75"/>
        <v>57.2</v>
      </c>
      <c r="P407" s="48">
        <f t="shared" si="70"/>
        <v>0</v>
      </c>
      <c r="Q407" s="50">
        <f t="shared" si="71"/>
        <v>0</v>
      </c>
      <c r="AA407" s="132">
        <v>4530</v>
      </c>
      <c r="AB407" s="133">
        <v>0.17309105074030581</v>
      </c>
    </row>
    <row r="408" spans="6:28" s="5" customFormat="1" x14ac:dyDescent="0.25">
      <c r="F408" s="49">
        <v>403</v>
      </c>
      <c r="G408" s="42">
        <f t="shared" si="76"/>
        <v>53.58333333333335</v>
      </c>
      <c r="H408" s="43">
        <f t="shared" si="72"/>
        <v>4.3309999999999998E-3</v>
      </c>
      <c r="I408" s="44">
        <f t="shared" si="73"/>
        <v>3.6091666666667691E-4</v>
      </c>
      <c r="J408" s="44">
        <f t="shared" si="77"/>
        <v>0.9536469822912057</v>
      </c>
      <c r="K408" s="45">
        <f t="shared" si="67"/>
        <v>0.37058104671061504</v>
      </c>
      <c r="L408" s="46">
        <f t="shared" si="68"/>
        <v>520</v>
      </c>
      <c r="M408" s="46">
        <f t="shared" si="69"/>
        <v>520</v>
      </c>
      <c r="N408" s="46">
        <f t="shared" si="74"/>
        <v>624</v>
      </c>
      <c r="O408" s="47">
        <f t="shared" si="75"/>
        <v>57.2</v>
      </c>
      <c r="P408" s="48">
        <f t="shared" si="70"/>
        <v>0</v>
      </c>
      <c r="Q408" s="50">
        <f t="shared" si="71"/>
        <v>0</v>
      </c>
      <c r="AA408" s="132">
        <v>4540</v>
      </c>
      <c r="AB408" s="133">
        <v>0.17272676023149308</v>
      </c>
    </row>
    <row r="409" spans="6:28" s="5" customFormat="1" x14ac:dyDescent="0.25">
      <c r="F409" s="49">
        <v>404</v>
      </c>
      <c r="G409" s="42">
        <f t="shared" si="76"/>
        <v>53.666666666666686</v>
      </c>
      <c r="H409" s="43">
        <f t="shared" si="72"/>
        <v>4.3309999999999998E-3</v>
      </c>
      <c r="I409" s="44">
        <f t="shared" si="73"/>
        <v>3.6091666666667691E-4</v>
      </c>
      <c r="J409" s="44">
        <f t="shared" si="77"/>
        <v>0.95330279520118044</v>
      </c>
      <c r="K409" s="45">
        <f t="shared" si="67"/>
        <v>0.36966934238574167</v>
      </c>
      <c r="L409" s="46">
        <f t="shared" si="68"/>
        <v>520</v>
      </c>
      <c r="M409" s="46">
        <f t="shared" si="69"/>
        <v>520</v>
      </c>
      <c r="N409" s="46">
        <f t="shared" si="74"/>
        <v>624</v>
      </c>
      <c r="O409" s="47">
        <f t="shared" si="75"/>
        <v>57.2</v>
      </c>
      <c r="P409" s="48">
        <f t="shared" si="70"/>
        <v>0</v>
      </c>
      <c r="Q409" s="50">
        <f t="shared" si="71"/>
        <v>0</v>
      </c>
      <c r="AA409" s="132">
        <v>4550</v>
      </c>
      <c r="AB409" s="133">
        <v>0.17236399988685766</v>
      </c>
    </row>
    <row r="410" spans="6:28" s="5" customFormat="1" x14ac:dyDescent="0.25">
      <c r="F410" s="49">
        <v>405</v>
      </c>
      <c r="G410" s="42">
        <f t="shared" si="76"/>
        <v>53.750000000000021</v>
      </c>
      <c r="H410" s="43">
        <f t="shared" si="72"/>
        <v>4.3309999999999998E-3</v>
      </c>
      <c r="I410" s="44">
        <f t="shared" si="73"/>
        <v>3.6091666666667691E-4</v>
      </c>
      <c r="J410" s="44">
        <f t="shared" si="77"/>
        <v>0.9529587323340124</v>
      </c>
      <c r="K410" s="45">
        <f t="shared" si="67"/>
        <v>0.36875988103789964</v>
      </c>
      <c r="L410" s="46">
        <f t="shared" si="68"/>
        <v>520</v>
      </c>
      <c r="M410" s="46">
        <f t="shared" si="69"/>
        <v>520</v>
      </c>
      <c r="N410" s="46">
        <f t="shared" si="74"/>
        <v>624</v>
      </c>
      <c r="O410" s="47">
        <f t="shared" si="75"/>
        <v>57.2</v>
      </c>
      <c r="P410" s="48">
        <f t="shared" si="70"/>
        <v>0</v>
      </c>
      <c r="Q410" s="50">
        <f t="shared" si="71"/>
        <v>0</v>
      </c>
      <c r="AA410" s="132">
        <v>4560</v>
      </c>
      <c r="AB410" s="133">
        <v>0.17200276008566412</v>
      </c>
    </row>
    <row r="411" spans="6:28" s="5" customFormat="1" x14ac:dyDescent="0.25">
      <c r="F411" s="49">
        <v>406</v>
      </c>
      <c r="G411" s="42">
        <f t="shared" si="76"/>
        <v>53.833333333333357</v>
      </c>
      <c r="H411" s="43">
        <f t="shared" si="72"/>
        <v>4.3309999999999998E-3</v>
      </c>
      <c r="I411" s="44">
        <f t="shared" si="73"/>
        <v>3.6091666666667691E-4</v>
      </c>
      <c r="J411" s="44">
        <f t="shared" si="77"/>
        <v>0.95261479364486745</v>
      </c>
      <c r="K411" s="45">
        <f t="shared" si="67"/>
        <v>0.36785265714891163</v>
      </c>
      <c r="L411" s="46">
        <f t="shared" si="68"/>
        <v>520</v>
      </c>
      <c r="M411" s="46">
        <f t="shared" si="69"/>
        <v>520</v>
      </c>
      <c r="N411" s="46">
        <f t="shared" si="74"/>
        <v>624</v>
      </c>
      <c r="O411" s="47">
        <f t="shared" si="75"/>
        <v>57.2</v>
      </c>
      <c r="P411" s="48">
        <f t="shared" si="70"/>
        <v>0</v>
      </c>
      <c r="Q411" s="50">
        <f t="shared" si="71"/>
        <v>0</v>
      </c>
      <c r="AA411" s="132">
        <v>4570</v>
      </c>
      <c r="AB411" s="133">
        <v>0.17164303128765906</v>
      </c>
    </row>
    <row r="412" spans="6:28" s="5" customFormat="1" x14ac:dyDescent="0.25">
      <c r="F412" s="49">
        <v>407</v>
      </c>
      <c r="G412" s="42">
        <f t="shared" si="76"/>
        <v>53.916666666666693</v>
      </c>
      <c r="H412" s="43">
        <f t="shared" si="72"/>
        <v>4.3309999999999998E-3</v>
      </c>
      <c r="I412" s="44">
        <f t="shared" si="73"/>
        <v>3.609166666665538E-4</v>
      </c>
      <c r="J412" s="44">
        <f t="shared" si="77"/>
        <v>0.95227097908892777</v>
      </c>
      <c r="K412" s="45">
        <f t="shared" si="67"/>
        <v>0.36694766521417654</v>
      </c>
      <c r="L412" s="46">
        <f t="shared" si="68"/>
        <v>520</v>
      </c>
      <c r="M412" s="46">
        <f t="shared" si="69"/>
        <v>520</v>
      </c>
      <c r="N412" s="46">
        <f t="shared" si="74"/>
        <v>624</v>
      </c>
      <c r="O412" s="47">
        <f t="shared" si="75"/>
        <v>57.2</v>
      </c>
      <c r="P412" s="48">
        <f t="shared" si="70"/>
        <v>0</v>
      </c>
      <c r="Q412" s="50">
        <f t="shared" si="71"/>
        <v>0</v>
      </c>
      <c r="AA412" s="132">
        <v>4580</v>
      </c>
      <c r="AB412" s="133">
        <v>0.17128480403223384</v>
      </c>
    </row>
    <row r="413" spans="6:28" s="5" customFormat="1" x14ac:dyDescent="0.25">
      <c r="F413" s="49">
        <v>408</v>
      </c>
      <c r="G413" s="42">
        <v>54</v>
      </c>
      <c r="H413" s="43">
        <f t="shared" si="72"/>
        <v>4.6979999999999999E-3</v>
      </c>
      <c r="I413" s="44">
        <f t="shared" si="73"/>
        <v>3.9150000000001114E-4</v>
      </c>
      <c r="J413" s="44">
        <f t="shared" si="77"/>
        <v>0.95192728862139164</v>
      </c>
      <c r="K413" s="45">
        <f t="shared" si="67"/>
        <v>0.36604489974263549</v>
      </c>
      <c r="L413" s="46">
        <f t="shared" si="68"/>
        <v>520</v>
      </c>
      <c r="M413" s="46">
        <f t="shared" si="69"/>
        <v>520</v>
      </c>
      <c r="N413" s="46">
        <f t="shared" si="74"/>
        <v>624</v>
      </c>
      <c r="O413" s="47">
        <f t="shared" si="75"/>
        <v>57.2</v>
      </c>
      <c r="P413" s="48">
        <f t="shared" si="70"/>
        <v>0</v>
      </c>
      <c r="Q413" s="50">
        <f t="shared" si="71"/>
        <v>0</v>
      </c>
      <c r="AA413" s="132">
        <v>4590</v>
      </c>
      <c r="AB413" s="133">
        <v>0.17092806893759407</v>
      </c>
    </row>
    <row r="414" spans="6:28" s="5" customFormat="1" x14ac:dyDescent="0.25">
      <c r="F414" s="49">
        <v>409</v>
      </c>
      <c r="G414" s="42">
        <f t="shared" si="76"/>
        <v>54.083333333333336</v>
      </c>
      <c r="H414" s="43">
        <f t="shared" si="72"/>
        <v>4.6979999999999999E-3</v>
      </c>
      <c r="I414" s="44">
        <f t="shared" si="73"/>
        <v>3.9150000000001114E-4</v>
      </c>
      <c r="J414" s="44">
        <f t="shared" si="77"/>
        <v>0.95155460908789635</v>
      </c>
      <c r="K414" s="45">
        <f t="shared" si="67"/>
        <v>0.36514435525673838</v>
      </c>
      <c r="L414" s="46">
        <f t="shared" si="68"/>
        <v>520</v>
      </c>
      <c r="M414" s="46">
        <f t="shared" si="69"/>
        <v>520</v>
      </c>
      <c r="N414" s="46">
        <f t="shared" si="74"/>
        <v>624</v>
      </c>
      <c r="O414" s="47">
        <f t="shared" si="75"/>
        <v>57.2</v>
      </c>
      <c r="P414" s="48">
        <f t="shared" si="70"/>
        <v>0</v>
      </c>
      <c r="Q414" s="50">
        <f t="shared" si="71"/>
        <v>0</v>
      </c>
      <c r="AA414" s="132">
        <v>4600</v>
      </c>
      <c r="AB414" s="133">
        <v>0.17057281669994107</v>
      </c>
    </row>
    <row r="415" spans="6:28" s="5" customFormat="1" x14ac:dyDescent="0.25">
      <c r="F415" s="49">
        <v>410</v>
      </c>
      <c r="G415" s="42">
        <f t="shared" si="76"/>
        <v>54.166666666666671</v>
      </c>
      <c r="H415" s="43">
        <f t="shared" si="72"/>
        <v>4.6979999999999999E-3</v>
      </c>
      <c r="I415" s="44">
        <f t="shared" si="73"/>
        <v>3.9150000000001114E-4</v>
      </c>
      <c r="J415" s="44">
        <f t="shared" si="77"/>
        <v>0.95118207545843847</v>
      </c>
      <c r="K415" s="45">
        <f t="shared" si="67"/>
        <v>0.36424602629241176</v>
      </c>
      <c r="L415" s="46">
        <f t="shared" si="68"/>
        <v>520</v>
      </c>
      <c r="M415" s="46">
        <f t="shared" si="69"/>
        <v>520</v>
      </c>
      <c r="N415" s="46">
        <f t="shared" si="74"/>
        <v>624</v>
      </c>
      <c r="O415" s="47">
        <f t="shared" si="75"/>
        <v>57.2</v>
      </c>
      <c r="P415" s="48">
        <f t="shared" si="70"/>
        <v>0</v>
      </c>
      <c r="Q415" s="50">
        <f t="shared" si="71"/>
        <v>0</v>
      </c>
      <c r="AA415" s="132">
        <v>4610</v>
      </c>
      <c r="AB415" s="133">
        <v>0.17021903809266237</v>
      </c>
    </row>
    <row r="416" spans="6:28" s="5" customFormat="1" x14ac:dyDescent="0.25">
      <c r="F416" s="49">
        <v>411</v>
      </c>
      <c r="G416" s="42">
        <f t="shared" si="76"/>
        <v>54.250000000000007</v>
      </c>
      <c r="H416" s="43">
        <f t="shared" si="72"/>
        <v>4.6979999999999999E-3</v>
      </c>
      <c r="I416" s="44">
        <f t="shared" si="73"/>
        <v>3.9150000000001114E-4</v>
      </c>
      <c r="J416" s="44">
        <f t="shared" si="77"/>
        <v>0.95080968767589646</v>
      </c>
      <c r="K416" s="45">
        <f t="shared" si="67"/>
        <v>0.36334990739902423</v>
      </c>
      <c r="L416" s="46">
        <f t="shared" si="68"/>
        <v>520</v>
      </c>
      <c r="M416" s="46">
        <f t="shared" si="69"/>
        <v>520</v>
      </c>
      <c r="N416" s="46">
        <f t="shared" si="74"/>
        <v>624</v>
      </c>
      <c r="O416" s="47">
        <f t="shared" si="75"/>
        <v>57.2</v>
      </c>
      <c r="P416" s="48">
        <f t="shared" si="70"/>
        <v>0</v>
      </c>
      <c r="Q416" s="50">
        <f t="shared" si="71"/>
        <v>0</v>
      </c>
      <c r="AA416" s="132">
        <v>4620</v>
      </c>
      <c r="AB416" s="133">
        <v>0.16986672396553376</v>
      </c>
    </row>
    <row r="417" spans="6:28" s="5" customFormat="1" x14ac:dyDescent="0.25">
      <c r="F417" s="49">
        <v>412</v>
      </c>
      <c r="G417" s="42">
        <f t="shared" si="76"/>
        <v>54.333333333333343</v>
      </c>
      <c r="H417" s="43">
        <f t="shared" si="72"/>
        <v>4.6979999999999999E-3</v>
      </c>
      <c r="I417" s="44">
        <f t="shared" si="73"/>
        <v>3.9150000000001114E-4</v>
      </c>
      <c r="J417" s="44">
        <f t="shared" si="77"/>
        <v>0.95043744568317134</v>
      </c>
      <c r="K417" s="45">
        <f t="shared" si="67"/>
        <v>0.36245599313935428</v>
      </c>
      <c r="L417" s="46">
        <f t="shared" si="68"/>
        <v>520</v>
      </c>
      <c r="M417" s="46">
        <f t="shared" si="69"/>
        <v>520</v>
      </c>
      <c r="N417" s="46">
        <f t="shared" si="74"/>
        <v>624</v>
      </c>
      <c r="O417" s="47">
        <f t="shared" si="75"/>
        <v>57.2</v>
      </c>
      <c r="P417" s="48">
        <f t="shared" si="70"/>
        <v>0</v>
      </c>
      <c r="Q417" s="50">
        <f t="shared" si="71"/>
        <v>0</v>
      </c>
      <c r="AA417" s="132">
        <v>4630</v>
      </c>
      <c r="AB417" s="133">
        <v>0.16951586524392973</v>
      </c>
    </row>
    <row r="418" spans="6:28" s="5" customFormat="1" x14ac:dyDescent="0.25">
      <c r="F418" s="49">
        <v>413</v>
      </c>
      <c r="G418" s="42">
        <f t="shared" si="76"/>
        <v>54.416666666666679</v>
      </c>
      <c r="H418" s="43">
        <f t="shared" si="72"/>
        <v>4.6979999999999999E-3</v>
      </c>
      <c r="I418" s="44">
        <f t="shared" si="73"/>
        <v>3.9150000000001114E-4</v>
      </c>
      <c r="J418" s="44">
        <f t="shared" si="77"/>
        <v>0.95006534942318643</v>
      </c>
      <c r="K418" s="45">
        <f t="shared" si="67"/>
        <v>0.36156427808955727</v>
      </c>
      <c r="L418" s="46">
        <f t="shared" si="68"/>
        <v>520</v>
      </c>
      <c r="M418" s="46">
        <f t="shared" si="69"/>
        <v>520</v>
      </c>
      <c r="N418" s="46">
        <f t="shared" si="74"/>
        <v>624</v>
      </c>
      <c r="O418" s="47">
        <f t="shared" si="75"/>
        <v>57.2</v>
      </c>
      <c r="P418" s="48">
        <f t="shared" si="70"/>
        <v>0</v>
      </c>
      <c r="Q418" s="50">
        <f t="shared" si="71"/>
        <v>0</v>
      </c>
      <c r="AA418" s="132">
        <v>4640</v>
      </c>
      <c r="AB418" s="133">
        <v>0.16916645292804436</v>
      </c>
    </row>
    <row r="419" spans="6:28" s="5" customFormat="1" x14ac:dyDescent="0.25">
      <c r="F419" s="49">
        <v>414</v>
      </c>
      <c r="G419" s="42">
        <f t="shared" si="76"/>
        <v>54.500000000000014</v>
      </c>
      <c r="H419" s="43">
        <f t="shared" si="72"/>
        <v>4.6979999999999999E-3</v>
      </c>
      <c r="I419" s="44">
        <f t="shared" si="73"/>
        <v>3.9150000000001114E-4</v>
      </c>
      <c r="J419" s="44">
        <f t="shared" si="77"/>
        <v>0.94969339883888726</v>
      </c>
      <c r="K419" s="45">
        <f t="shared" si="67"/>
        <v>0.36067475683913192</v>
      </c>
      <c r="L419" s="46">
        <f t="shared" si="68"/>
        <v>520</v>
      </c>
      <c r="M419" s="46">
        <f t="shared" si="69"/>
        <v>520</v>
      </c>
      <c r="N419" s="46">
        <f t="shared" si="74"/>
        <v>624</v>
      </c>
      <c r="O419" s="47">
        <f t="shared" si="75"/>
        <v>57.2</v>
      </c>
      <c r="P419" s="48">
        <f t="shared" si="70"/>
        <v>0</v>
      </c>
      <c r="Q419" s="50">
        <f t="shared" si="71"/>
        <v>0</v>
      </c>
      <c r="AA419" s="132">
        <v>4650</v>
      </c>
      <c r="AB419" s="133">
        <v>0.1688184780921228</v>
      </c>
    </row>
    <row r="420" spans="6:28" s="5" customFormat="1" x14ac:dyDescent="0.25">
      <c r="F420" s="49">
        <v>415</v>
      </c>
      <c r="G420" s="42">
        <f t="shared" si="76"/>
        <v>54.58333333333335</v>
      </c>
      <c r="H420" s="43">
        <f t="shared" si="72"/>
        <v>4.6979999999999999E-3</v>
      </c>
      <c r="I420" s="44">
        <f t="shared" si="73"/>
        <v>3.9150000000001114E-4</v>
      </c>
      <c r="J420" s="44">
        <f t="shared" si="77"/>
        <v>0.94932159387324189</v>
      </c>
      <c r="K420" s="45">
        <f t="shared" si="67"/>
        <v>0.35978742399088826</v>
      </c>
      <c r="L420" s="46">
        <f t="shared" si="68"/>
        <v>520</v>
      </c>
      <c r="M420" s="46">
        <f t="shared" si="69"/>
        <v>520</v>
      </c>
      <c r="N420" s="46">
        <f t="shared" si="74"/>
        <v>624</v>
      </c>
      <c r="O420" s="47">
        <f t="shared" si="75"/>
        <v>57.2</v>
      </c>
      <c r="P420" s="48">
        <f t="shared" si="70"/>
        <v>0</v>
      </c>
      <c r="Q420" s="50">
        <f t="shared" si="71"/>
        <v>0</v>
      </c>
      <c r="AA420" s="132">
        <v>4660</v>
      </c>
      <c r="AB420" s="133">
        <v>0.16847193188369936</v>
      </c>
    </row>
    <row r="421" spans="6:28" s="5" customFormat="1" x14ac:dyDescent="0.25">
      <c r="F421" s="49">
        <v>416</v>
      </c>
      <c r="G421" s="42">
        <f t="shared" si="76"/>
        <v>54.666666666666686</v>
      </c>
      <c r="H421" s="43">
        <f t="shared" si="72"/>
        <v>4.6979999999999999E-3</v>
      </c>
      <c r="I421" s="44">
        <f t="shared" si="73"/>
        <v>3.9150000000001114E-4</v>
      </c>
      <c r="J421" s="44">
        <f t="shared" si="77"/>
        <v>0.94894993446924047</v>
      </c>
      <c r="K421" s="45">
        <f t="shared" si="67"/>
        <v>0.35890227416091425</v>
      </c>
      <c r="L421" s="46">
        <f t="shared" si="68"/>
        <v>520</v>
      </c>
      <c r="M421" s="46">
        <f t="shared" si="69"/>
        <v>520</v>
      </c>
      <c r="N421" s="46">
        <f t="shared" si="74"/>
        <v>624</v>
      </c>
      <c r="O421" s="47">
        <f t="shared" si="75"/>
        <v>57.2</v>
      </c>
      <c r="P421" s="48">
        <f t="shared" si="70"/>
        <v>0</v>
      </c>
      <c r="Q421" s="50">
        <f t="shared" si="71"/>
        <v>0</v>
      </c>
      <c r="AA421" s="132">
        <v>4670</v>
      </c>
      <c r="AB421" s="133">
        <v>0.16812680552284856</v>
      </c>
    </row>
    <row r="422" spans="6:28" s="5" customFormat="1" x14ac:dyDescent="0.25">
      <c r="F422" s="49">
        <v>417</v>
      </c>
      <c r="G422" s="42">
        <f t="shared" si="76"/>
        <v>54.750000000000021</v>
      </c>
      <c r="H422" s="43">
        <f t="shared" si="72"/>
        <v>4.6979999999999999E-3</v>
      </c>
      <c r="I422" s="44">
        <f t="shared" si="73"/>
        <v>3.9150000000001114E-4</v>
      </c>
      <c r="J422" s="44">
        <f t="shared" si="77"/>
        <v>0.94857842056989583</v>
      </c>
      <c r="K422" s="45">
        <f t="shared" si="67"/>
        <v>0.35801930197854326</v>
      </c>
      <c r="L422" s="46">
        <f t="shared" si="68"/>
        <v>520</v>
      </c>
      <c r="M422" s="46">
        <f t="shared" si="69"/>
        <v>520</v>
      </c>
      <c r="N422" s="46">
        <f t="shared" si="74"/>
        <v>624</v>
      </c>
      <c r="O422" s="47">
        <f t="shared" si="75"/>
        <v>57.2</v>
      </c>
      <c r="P422" s="48">
        <f t="shared" si="70"/>
        <v>0</v>
      </c>
      <c r="Q422" s="50">
        <f t="shared" si="71"/>
        <v>0</v>
      </c>
      <c r="AA422" s="132">
        <v>4680</v>
      </c>
      <c r="AB422" s="133">
        <v>0.16778309030144331</v>
      </c>
    </row>
    <row r="423" spans="6:28" s="5" customFormat="1" x14ac:dyDescent="0.25">
      <c r="F423" s="49">
        <v>418</v>
      </c>
      <c r="G423" s="42">
        <f t="shared" si="76"/>
        <v>54.833333333333357</v>
      </c>
      <c r="H423" s="43">
        <f t="shared" si="72"/>
        <v>4.6979999999999999E-3</v>
      </c>
      <c r="I423" s="44">
        <f t="shared" si="73"/>
        <v>3.9150000000001114E-4</v>
      </c>
      <c r="J423" s="44">
        <f t="shared" si="77"/>
        <v>0.94820705211824274</v>
      </c>
      <c r="K423" s="45">
        <f t="shared" si="67"/>
        <v>0.35713850208632197</v>
      </c>
      <c r="L423" s="46">
        <f t="shared" si="68"/>
        <v>520</v>
      </c>
      <c r="M423" s="46">
        <f t="shared" si="69"/>
        <v>520</v>
      </c>
      <c r="N423" s="46">
        <f t="shared" si="74"/>
        <v>624</v>
      </c>
      <c r="O423" s="47">
        <f t="shared" si="75"/>
        <v>57.2</v>
      </c>
      <c r="P423" s="48">
        <f t="shared" si="70"/>
        <v>0</v>
      </c>
      <c r="Q423" s="50">
        <f t="shared" si="71"/>
        <v>0</v>
      </c>
      <c r="AA423" s="132">
        <v>4690</v>
      </c>
      <c r="AB423" s="133">
        <v>0.16744077758242115</v>
      </c>
    </row>
    <row r="424" spans="6:28" s="5" customFormat="1" x14ac:dyDescent="0.25">
      <c r="F424" s="49">
        <v>419</v>
      </c>
      <c r="G424" s="42">
        <f t="shared" si="76"/>
        <v>54.916666666666693</v>
      </c>
      <c r="H424" s="43">
        <f t="shared" si="72"/>
        <v>4.6979999999999999E-3</v>
      </c>
      <c r="I424" s="44">
        <f t="shared" si="73"/>
        <v>3.9149999999987757E-4</v>
      </c>
      <c r="J424" s="44">
        <f t="shared" si="77"/>
        <v>0.94783582905733843</v>
      </c>
      <c r="K424" s="45">
        <f t="shared" si="67"/>
        <v>0.3562598691399772</v>
      </c>
      <c r="L424" s="46">
        <f t="shared" si="68"/>
        <v>520</v>
      </c>
      <c r="M424" s="46">
        <f t="shared" si="69"/>
        <v>520</v>
      </c>
      <c r="N424" s="46">
        <f t="shared" si="74"/>
        <v>624</v>
      </c>
      <c r="O424" s="47">
        <f t="shared" si="75"/>
        <v>57.2</v>
      </c>
      <c r="P424" s="48">
        <f t="shared" si="70"/>
        <v>0</v>
      </c>
      <c r="Q424" s="50">
        <f t="shared" si="71"/>
        <v>0</v>
      </c>
      <c r="S424" s="7">
        <f>AVERAGE(M5:M1145)</f>
        <v>190.67484662576686</v>
      </c>
      <c r="AA424" s="132">
        <v>4700</v>
      </c>
      <c r="AB424" s="133">
        <v>0.1670998587990625</v>
      </c>
    </row>
    <row r="425" spans="6:28" s="5" customFormat="1" x14ac:dyDescent="0.25">
      <c r="F425" s="49">
        <v>420</v>
      </c>
      <c r="G425" s="42">
        <v>55</v>
      </c>
      <c r="H425" s="43">
        <f t="shared" si="72"/>
        <v>5.0769999999999999E-3</v>
      </c>
      <c r="I425" s="44">
        <f t="shared" si="73"/>
        <v>4.2308333333334534E-4</v>
      </c>
      <c r="J425" s="44">
        <f t="shared" si="77"/>
        <v>0.94746475133026264</v>
      </c>
      <c r="K425" s="45">
        <f t="shared" si="67"/>
        <v>0.35538339780838391</v>
      </c>
      <c r="L425" s="46">
        <f t="shared" si="68"/>
        <v>0</v>
      </c>
      <c r="M425" s="46">
        <f t="shared" si="69"/>
        <v>0</v>
      </c>
      <c r="N425" s="46">
        <f t="shared" si="74"/>
        <v>0</v>
      </c>
      <c r="O425" s="47">
        <f t="shared" si="75"/>
        <v>0</v>
      </c>
      <c r="P425" s="48">
        <f t="shared" si="70"/>
        <v>375.76990952287781</v>
      </c>
      <c r="Q425" s="50">
        <f t="shared" si="71"/>
        <v>0</v>
      </c>
      <c r="AA425" s="132">
        <v>4710</v>
      </c>
      <c r="AB425" s="133">
        <v>0.16676032545427474</v>
      </c>
    </row>
    <row r="426" spans="6:28" s="5" customFormat="1" x14ac:dyDescent="0.25">
      <c r="F426" s="49">
        <v>421</v>
      </c>
      <c r="G426" s="42">
        <f t="shared" si="76"/>
        <v>55.083333333333336</v>
      </c>
      <c r="H426" s="43">
        <f t="shared" si="72"/>
        <v>5.0769999999999999E-3</v>
      </c>
      <c r="I426" s="44">
        <f t="shared" si="73"/>
        <v>4.2308333333334534E-4</v>
      </c>
      <c r="J426" s="44">
        <f t="shared" si="77"/>
        <v>0.94706389478505404</v>
      </c>
      <c r="K426" s="45">
        <f t="shared" si="67"/>
        <v>0.35450908277353244</v>
      </c>
      <c r="L426" s="46">
        <f t="shared" si="68"/>
        <v>0</v>
      </c>
      <c r="M426" s="46">
        <f t="shared" si="69"/>
        <v>0</v>
      </c>
      <c r="N426" s="46">
        <f t="shared" si="74"/>
        <v>0</v>
      </c>
      <c r="O426" s="47">
        <f t="shared" si="75"/>
        <v>0</v>
      </c>
      <c r="P426" s="48">
        <f t="shared" si="70"/>
        <v>375.76990952287781</v>
      </c>
      <c r="Q426" s="50">
        <f t="shared" si="71"/>
        <v>0</v>
      </c>
      <c r="AA426" s="132">
        <v>4720</v>
      </c>
      <c r="AB426" s="133">
        <v>0.16642216911988808</v>
      </c>
    </row>
    <row r="427" spans="6:28" s="5" customFormat="1" x14ac:dyDescent="0.25">
      <c r="F427" s="49">
        <v>422</v>
      </c>
      <c r="G427" s="42">
        <f t="shared" si="76"/>
        <v>55.166666666666671</v>
      </c>
      <c r="H427" s="43">
        <f t="shared" si="72"/>
        <v>5.0769999999999999E-3</v>
      </c>
      <c r="I427" s="44">
        <f t="shared" si="73"/>
        <v>4.2308333333334534E-4</v>
      </c>
      <c r="J427" s="44">
        <f t="shared" si="77"/>
        <v>0.94666320783556879</v>
      </c>
      <c r="K427" s="45">
        <f t="shared" si="67"/>
        <v>0.35363691873049674</v>
      </c>
      <c r="L427" s="46">
        <f t="shared" si="68"/>
        <v>0</v>
      </c>
      <c r="M427" s="46">
        <f t="shared" si="69"/>
        <v>0</v>
      </c>
      <c r="N427" s="46">
        <f t="shared" si="74"/>
        <v>0</v>
      </c>
      <c r="O427" s="47">
        <f t="shared" si="75"/>
        <v>0</v>
      </c>
      <c r="P427" s="48">
        <f t="shared" si="70"/>
        <v>375.76990952287781</v>
      </c>
      <c r="Q427" s="50">
        <f t="shared" si="71"/>
        <v>0</v>
      </c>
      <c r="AA427" s="132">
        <v>4730</v>
      </c>
      <c r="AB427" s="133">
        <v>0.16608538143595503</v>
      </c>
    </row>
    <row r="428" spans="6:28" s="5" customFormat="1" x14ac:dyDescent="0.25">
      <c r="F428" s="49">
        <v>423</v>
      </c>
      <c r="G428" s="42">
        <f t="shared" si="76"/>
        <v>55.250000000000007</v>
      </c>
      <c r="H428" s="43">
        <f t="shared" si="72"/>
        <v>5.0769999999999999E-3</v>
      </c>
      <c r="I428" s="44">
        <f t="shared" si="73"/>
        <v>4.2308333333334534E-4</v>
      </c>
      <c r="J428" s="44">
        <f t="shared" si="77"/>
        <v>0.94626269041005373</v>
      </c>
      <c r="K428" s="45">
        <f t="shared" si="67"/>
        <v>0.35276690038740205</v>
      </c>
      <c r="L428" s="46">
        <f t="shared" si="68"/>
        <v>0</v>
      </c>
      <c r="M428" s="46">
        <f t="shared" si="69"/>
        <v>0</v>
      </c>
      <c r="N428" s="46">
        <f t="shared" si="74"/>
        <v>0</v>
      </c>
      <c r="O428" s="47">
        <f t="shared" si="75"/>
        <v>0</v>
      </c>
      <c r="P428" s="48">
        <f t="shared" si="70"/>
        <v>375.76990952287781</v>
      </c>
      <c r="Q428" s="50">
        <f t="shared" si="71"/>
        <v>0</v>
      </c>
      <c r="AA428" s="132">
        <v>4740</v>
      </c>
      <c r="AB428" s="133">
        <v>0.16574995411006502</v>
      </c>
    </row>
    <row r="429" spans="6:28" s="5" customFormat="1" x14ac:dyDescent="0.25">
      <c r="F429" s="49">
        <v>424</v>
      </c>
      <c r="G429" s="42">
        <f t="shared" si="76"/>
        <v>55.333333333333343</v>
      </c>
      <c r="H429" s="43">
        <f t="shared" si="72"/>
        <v>5.0769999999999999E-3</v>
      </c>
      <c r="I429" s="44">
        <f t="shared" si="73"/>
        <v>4.2308333333334534E-4</v>
      </c>
      <c r="J429" s="44">
        <f t="shared" si="77"/>
        <v>0.94586234243678613</v>
      </c>
      <c r="K429" s="45">
        <f t="shared" si="67"/>
        <v>0.35189902246539245</v>
      </c>
      <c r="L429" s="46">
        <f t="shared" si="68"/>
        <v>0</v>
      </c>
      <c r="M429" s="46">
        <f t="shared" si="69"/>
        <v>0</v>
      </c>
      <c r="N429" s="46">
        <f t="shared" si="74"/>
        <v>0</v>
      </c>
      <c r="O429" s="47">
        <f t="shared" si="75"/>
        <v>0</v>
      </c>
      <c r="P429" s="48">
        <f t="shared" si="70"/>
        <v>375.76990952287781</v>
      </c>
      <c r="Q429" s="50">
        <f t="shared" si="71"/>
        <v>0</v>
      </c>
      <c r="AA429" s="132">
        <v>4750</v>
      </c>
      <c r="AB429" s="133">
        <v>0.16541587891666121</v>
      </c>
    </row>
    <row r="430" spans="6:28" s="5" customFormat="1" x14ac:dyDescent="0.25">
      <c r="F430" s="49">
        <v>425</v>
      </c>
      <c r="G430" s="42">
        <f t="shared" si="76"/>
        <v>55.416666666666679</v>
      </c>
      <c r="H430" s="43">
        <f t="shared" si="72"/>
        <v>5.0769999999999999E-3</v>
      </c>
      <c r="I430" s="44">
        <f t="shared" si="73"/>
        <v>4.2308333333334534E-4</v>
      </c>
      <c r="J430" s="44">
        <f t="shared" si="77"/>
        <v>0.94546216384407356</v>
      </c>
      <c r="K430" s="45">
        <f t="shared" si="67"/>
        <v>0.3510332796985991</v>
      </c>
      <c r="L430" s="46">
        <f t="shared" si="68"/>
        <v>0</v>
      </c>
      <c r="M430" s="46">
        <f t="shared" si="69"/>
        <v>0</v>
      </c>
      <c r="N430" s="46">
        <f t="shared" si="74"/>
        <v>0</v>
      </c>
      <c r="O430" s="47">
        <f t="shared" si="75"/>
        <v>0</v>
      </c>
      <c r="P430" s="48">
        <f t="shared" si="70"/>
        <v>375.76990952287781</v>
      </c>
      <c r="Q430" s="50">
        <f t="shared" si="71"/>
        <v>0</v>
      </c>
      <c r="AA430" s="132">
        <v>4760</v>
      </c>
      <c r="AB430" s="133">
        <v>0.16508314769636928</v>
      </c>
    </row>
    <row r="431" spans="6:28" s="5" customFormat="1" x14ac:dyDescent="0.25">
      <c r="F431" s="49">
        <v>426</v>
      </c>
      <c r="G431" s="42">
        <f t="shared" si="76"/>
        <v>55.500000000000014</v>
      </c>
      <c r="H431" s="43">
        <f t="shared" si="72"/>
        <v>5.0769999999999999E-3</v>
      </c>
      <c r="I431" s="44">
        <f t="shared" si="73"/>
        <v>4.2308333333334534E-4</v>
      </c>
      <c r="J431" s="44">
        <f t="shared" si="77"/>
        <v>0.94506215456025389</v>
      </c>
      <c r="K431" s="45">
        <f t="shared" si="67"/>
        <v>0.35016966683410861</v>
      </c>
      <c r="L431" s="46">
        <f t="shared" si="68"/>
        <v>0</v>
      </c>
      <c r="M431" s="46">
        <f t="shared" si="69"/>
        <v>0</v>
      </c>
      <c r="N431" s="46">
        <f t="shared" si="74"/>
        <v>0</v>
      </c>
      <c r="O431" s="47">
        <f t="shared" si="75"/>
        <v>0</v>
      </c>
      <c r="P431" s="48">
        <f t="shared" si="70"/>
        <v>375.76990952287781</v>
      </c>
      <c r="Q431" s="50">
        <f t="shared" si="71"/>
        <v>0</v>
      </c>
      <c r="AA431" s="132">
        <v>4770</v>
      </c>
      <c r="AB431" s="133">
        <v>0.16475175235533274</v>
      </c>
    </row>
    <row r="432" spans="6:28" s="5" customFormat="1" x14ac:dyDescent="0.25">
      <c r="F432" s="49">
        <v>427</v>
      </c>
      <c r="G432" s="42">
        <f t="shared" si="76"/>
        <v>55.58333333333335</v>
      </c>
      <c r="H432" s="43">
        <f t="shared" si="72"/>
        <v>5.0769999999999999E-3</v>
      </c>
      <c r="I432" s="44">
        <f t="shared" si="73"/>
        <v>4.2308333333334534E-4</v>
      </c>
      <c r="J432" s="44">
        <f t="shared" si="77"/>
        <v>0.94466231451369542</v>
      </c>
      <c r="K432" s="45">
        <f t="shared" si="67"/>
        <v>0.3493081786319302</v>
      </c>
      <c r="L432" s="46">
        <f t="shared" si="68"/>
        <v>0</v>
      </c>
      <c r="M432" s="46">
        <f t="shared" si="69"/>
        <v>0</v>
      </c>
      <c r="N432" s="46">
        <f t="shared" si="74"/>
        <v>0</v>
      </c>
      <c r="O432" s="47">
        <f t="shared" si="75"/>
        <v>0</v>
      </c>
      <c r="P432" s="48">
        <f t="shared" si="70"/>
        <v>375.76990952287781</v>
      </c>
      <c r="Q432" s="50">
        <f t="shared" si="71"/>
        <v>0</v>
      </c>
      <c r="AA432" s="132">
        <v>4780</v>
      </c>
      <c r="AB432" s="133">
        <v>0.16442168486455716</v>
      </c>
    </row>
    <row r="433" spans="6:28" s="5" customFormat="1" x14ac:dyDescent="0.25">
      <c r="F433" s="49">
        <v>428</v>
      </c>
      <c r="G433" s="42">
        <f t="shared" si="76"/>
        <v>55.666666666666686</v>
      </c>
      <c r="H433" s="43">
        <f t="shared" si="72"/>
        <v>5.0769999999999999E-3</v>
      </c>
      <c r="I433" s="44">
        <f t="shared" si="73"/>
        <v>4.2308333333334534E-4</v>
      </c>
      <c r="J433" s="44">
        <f t="shared" si="77"/>
        <v>0.94426264363279666</v>
      </c>
      <c r="K433" s="45">
        <f t="shared" si="67"/>
        <v>0.34844880986496518</v>
      </c>
      <c r="L433" s="46">
        <f t="shared" si="68"/>
        <v>0</v>
      </c>
      <c r="M433" s="46">
        <f t="shared" si="69"/>
        <v>0</v>
      </c>
      <c r="N433" s="46">
        <f t="shared" si="74"/>
        <v>0</v>
      </c>
      <c r="O433" s="47">
        <f t="shared" si="75"/>
        <v>0</v>
      </c>
      <c r="P433" s="48">
        <f t="shared" si="70"/>
        <v>375.76990952287781</v>
      </c>
      <c r="Q433" s="50">
        <f t="shared" si="71"/>
        <v>0</v>
      </c>
      <c r="AA433" s="132">
        <v>4790</v>
      </c>
      <c r="AB433" s="133">
        <v>0.16409293725926108</v>
      </c>
    </row>
    <row r="434" spans="6:28" s="5" customFormat="1" x14ac:dyDescent="0.25">
      <c r="F434" s="49">
        <v>429</v>
      </c>
      <c r="G434" s="42">
        <f t="shared" si="76"/>
        <v>55.750000000000021</v>
      </c>
      <c r="H434" s="43">
        <f t="shared" si="72"/>
        <v>5.0769999999999999E-3</v>
      </c>
      <c r="I434" s="44">
        <f t="shared" si="73"/>
        <v>4.2308333333334534E-4</v>
      </c>
      <c r="J434" s="44">
        <f t="shared" si="77"/>
        <v>0.94386314184598641</v>
      </c>
      <c r="K434" s="45">
        <f t="shared" si="67"/>
        <v>0.34759155531897395</v>
      </c>
      <c r="L434" s="46">
        <f t="shared" si="68"/>
        <v>0</v>
      </c>
      <c r="M434" s="46">
        <f t="shared" si="69"/>
        <v>0</v>
      </c>
      <c r="N434" s="46">
        <f t="shared" si="74"/>
        <v>0</v>
      </c>
      <c r="O434" s="47">
        <f t="shared" si="75"/>
        <v>0</v>
      </c>
      <c r="P434" s="48">
        <f t="shared" si="70"/>
        <v>375.76990952287781</v>
      </c>
      <c r="Q434" s="50">
        <f t="shared" si="71"/>
        <v>0</v>
      </c>
      <c r="AA434" s="132">
        <v>4800</v>
      </c>
      <c r="AB434" s="133">
        <v>0.16376550163823528</v>
      </c>
    </row>
    <row r="435" spans="6:28" s="5" customFormat="1" x14ac:dyDescent="0.25">
      <c r="F435" s="49">
        <v>430</v>
      </c>
      <c r="G435" s="42">
        <f t="shared" si="76"/>
        <v>55.833333333333357</v>
      </c>
      <c r="H435" s="43">
        <f t="shared" si="72"/>
        <v>5.0769999999999999E-3</v>
      </c>
      <c r="I435" s="44">
        <f t="shared" si="73"/>
        <v>4.2308333333334534E-4</v>
      </c>
      <c r="J435" s="44">
        <f t="shared" si="77"/>
        <v>0.94346380908172378</v>
      </c>
      <c r="K435" s="45">
        <f t="shared" si="67"/>
        <v>0.3467364097925455</v>
      </c>
      <c r="L435" s="46">
        <f t="shared" si="68"/>
        <v>0</v>
      </c>
      <c r="M435" s="46">
        <f t="shared" si="69"/>
        <v>0</v>
      </c>
      <c r="N435" s="46">
        <f t="shared" si="74"/>
        <v>0</v>
      </c>
      <c r="O435" s="47">
        <f t="shared" si="75"/>
        <v>0</v>
      </c>
      <c r="P435" s="48">
        <f t="shared" si="70"/>
        <v>375.76990952287781</v>
      </c>
      <c r="Q435" s="50">
        <f t="shared" si="71"/>
        <v>0</v>
      </c>
      <c r="AA435" s="132">
        <v>4810</v>
      </c>
      <c r="AB435" s="133">
        <v>0.16343937016321117</v>
      </c>
    </row>
    <row r="436" spans="6:28" s="5" customFormat="1" x14ac:dyDescent="0.25">
      <c r="F436" s="49">
        <v>431</v>
      </c>
      <c r="G436" s="42">
        <f t="shared" si="76"/>
        <v>55.916666666666693</v>
      </c>
      <c r="H436" s="43">
        <f t="shared" si="72"/>
        <v>5.0769999999999999E-3</v>
      </c>
      <c r="I436" s="44">
        <f t="shared" si="73"/>
        <v>4.2308333333320104E-4</v>
      </c>
      <c r="J436" s="44">
        <f t="shared" si="77"/>
        <v>0.9430646452684982</v>
      </c>
      <c r="K436" s="45">
        <f t="shared" si="67"/>
        <v>0.34588336809706505</v>
      </c>
      <c r="L436" s="46">
        <f t="shared" si="68"/>
        <v>0</v>
      </c>
      <c r="M436" s="46">
        <f t="shared" si="69"/>
        <v>0</v>
      </c>
      <c r="N436" s="46">
        <f t="shared" si="74"/>
        <v>0</v>
      </c>
      <c r="O436" s="47">
        <f t="shared" si="75"/>
        <v>0</v>
      </c>
      <c r="P436" s="48">
        <f t="shared" si="70"/>
        <v>375.76990952287781</v>
      </c>
      <c r="Q436" s="50">
        <f t="shared" si="71"/>
        <v>0</v>
      </c>
      <c r="AA436" s="132">
        <v>4820</v>
      </c>
      <c r="AB436" s="133">
        <v>0.16311453505823331</v>
      </c>
    </row>
    <row r="437" spans="6:28" s="5" customFormat="1" x14ac:dyDescent="0.25">
      <c r="F437" s="49">
        <v>432</v>
      </c>
      <c r="G437" s="42">
        <v>56</v>
      </c>
      <c r="H437" s="43">
        <f t="shared" si="72"/>
        <v>5.4650000000000002E-3</v>
      </c>
      <c r="I437" s="44">
        <f t="shared" si="73"/>
        <v>4.5541666666667964E-4</v>
      </c>
      <c r="J437" s="44">
        <f t="shared" si="77"/>
        <v>0.9426656503348293</v>
      </c>
      <c r="K437" s="45">
        <f t="shared" si="67"/>
        <v>0.3450324250566833</v>
      </c>
      <c r="L437" s="46">
        <f t="shared" si="68"/>
        <v>0</v>
      </c>
      <c r="M437" s="46">
        <f t="shared" si="69"/>
        <v>0</v>
      </c>
      <c r="N437" s="46">
        <f t="shared" si="74"/>
        <v>0</v>
      </c>
      <c r="O437" s="47">
        <f t="shared" si="75"/>
        <v>0</v>
      </c>
      <c r="P437" s="48">
        <f t="shared" si="70"/>
        <v>375.76990952287781</v>
      </c>
      <c r="Q437" s="50">
        <f t="shared" si="71"/>
        <v>0</v>
      </c>
      <c r="AA437" s="132">
        <v>4830</v>
      </c>
      <c r="AB437" s="133">
        <v>0.16279098860904229</v>
      </c>
    </row>
    <row r="438" spans="6:28" s="5" customFormat="1" x14ac:dyDescent="0.25">
      <c r="F438" s="49">
        <v>433</v>
      </c>
      <c r="G438" s="42">
        <f t="shared" si="76"/>
        <v>56.083333333333336</v>
      </c>
      <c r="H438" s="43">
        <f t="shared" si="72"/>
        <v>5.4650000000000002E-3</v>
      </c>
      <c r="I438" s="44">
        <f t="shared" si="73"/>
        <v>4.5541666666667964E-4</v>
      </c>
      <c r="J438" s="44">
        <f t="shared" si="77"/>
        <v>0.94223634468657258</v>
      </c>
      <c r="K438" s="45">
        <f t="shared" si="67"/>
        <v>0.34418357550828377</v>
      </c>
      <c r="L438" s="46">
        <f t="shared" si="68"/>
        <v>0</v>
      </c>
      <c r="M438" s="46">
        <f t="shared" si="69"/>
        <v>0</v>
      </c>
      <c r="N438" s="46">
        <f t="shared" si="74"/>
        <v>0</v>
      </c>
      <c r="O438" s="47">
        <f t="shared" si="75"/>
        <v>0</v>
      </c>
      <c r="P438" s="48">
        <f t="shared" si="70"/>
        <v>375.76990952287781</v>
      </c>
      <c r="Q438" s="50">
        <f t="shared" si="71"/>
        <v>0</v>
      </c>
      <c r="AA438" s="132">
        <v>4840</v>
      </c>
      <c r="AB438" s="133">
        <v>0.16246872316246536</v>
      </c>
    </row>
    <row r="439" spans="6:28" s="5" customFormat="1" x14ac:dyDescent="0.25">
      <c r="F439" s="49">
        <v>434</v>
      </c>
      <c r="G439" s="42">
        <f t="shared" si="76"/>
        <v>56.166666666666671</v>
      </c>
      <c r="H439" s="43">
        <f t="shared" si="72"/>
        <v>5.4650000000000002E-3</v>
      </c>
      <c r="I439" s="44">
        <f t="shared" si="73"/>
        <v>4.5541666666667964E-4</v>
      </c>
      <c r="J439" s="44">
        <f t="shared" si="77"/>
        <v>0.94180723455126325</v>
      </c>
      <c r="K439" s="45">
        <f t="shared" si="67"/>
        <v>0.34333681430145307</v>
      </c>
      <c r="L439" s="46">
        <f t="shared" si="68"/>
        <v>0</v>
      </c>
      <c r="M439" s="46">
        <f t="shared" si="69"/>
        <v>0</v>
      </c>
      <c r="N439" s="46">
        <f t="shared" si="74"/>
        <v>0</v>
      </c>
      <c r="O439" s="47">
        <f t="shared" si="75"/>
        <v>0</v>
      </c>
      <c r="P439" s="48">
        <f t="shared" si="70"/>
        <v>375.76990952287781</v>
      </c>
      <c r="Q439" s="50">
        <f t="shared" si="71"/>
        <v>0</v>
      </c>
      <c r="AA439" s="132">
        <v>4850</v>
      </c>
      <c r="AB439" s="133">
        <v>0.16214773112580996</v>
      </c>
    </row>
    <row r="440" spans="6:28" s="5" customFormat="1" x14ac:dyDescent="0.25">
      <c r="F440" s="49">
        <v>435</v>
      </c>
      <c r="G440" s="42">
        <f t="shared" si="76"/>
        <v>56.250000000000007</v>
      </c>
      <c r="H440" s="43">
        <f t="shared" si="72"/>
        <v>5.4650000000000002E-3</v>
      </c>
      <c r="I440" s="44">
        <f t="shared" si="73"/>
        <v>4.5541666666667964E-4</v>
      </c>
      <c r="J440" s="44">
        <f t="shared" si="77"/>
        <v>0.94137831983986131</v>
      </c>
      <c r="K440" s="45">
        <f t="shared" si="67"/>
        <v>0.34249213629844849</v>
      </c>
      <c r="L440" s="46">
        <f t="shared" si="68"/>
        <v>0</v>
      </c>
      <c r="M440" s="46">
        <f t="shared" si="69"/>
        <v>0</v>
      </c>
      <c r="N440" s="46">
        <f t="shared" si="74"/>
        <v>0</v>
      </c>
      <c r="O440" s="47">
        <f t="shared" si="75"/>
        <v>0</v>
      </c>
      <c r="P440" s="48">
        <f t="shared" si="70"/>
        <v>375.76990952287781</v>
      </c>
      <c r="Q440" s="50">
        <f t="shared" si="71"/>
        <v>0</v>
      </c>
      <c r="AA440" s="132">
        <v>4860</v>
      </c>
      <c r="AB440" s="133">
        <v>0.16182800496627053</v>
      </c>
    </row>
    <row r="441" spans="6:28" s="5" customFormat="1" x14ac:dyDescent="0.25">
      <c r="F441" s="49">
        <v>436</v>
      </c>
      <c r="G441" s="42">
        <f t="shared" si="76"/>
        <v>56.333333333333343</v>
      </c>
      <c r="H441" s="43">
        <f t="shared" si="72"/>
        <v>5.4650000000000002E-3</v>
      </c>
      <c r="I441" s="44">
        <f t="shared" si="73"/>
        <v>4.5541666666667964E-4</v>
      </c>
      <c r="J441" s="44">
        <f t="shared" si="77"/>
        <v>0.94094960046336751</v>
      </c>
      <c r="K441" s="45">
        <f t="shared" si="67"/>
        <v>0.34164953637416728</v>
      </c>
      <c r="L441" s="46">
        <f t="shared" si="68"/>
        <v>0</v>
      </c>
      <c r="M441" s="46">
        <f t="shared" si="69"/>
        <v>0</v>
      </c>
      <c r="N441" s="46">
        <f t="shared" si="74"/>
        <v>0</v>
      </c>
      <c r="O441" s="47">
        <f t="shared" si="75"/>
        <v>0</v>
      </c>
      <c r="P441" s="48">
        <f t="shared" si="70"/>
        <v>375.76990952287781</v>
      </c>
      <c r="Q441" s="50">
        <f t="shared" si="71"/>
        <v>0</v>
      </c>
      <c r="AA441" s="132">
        <v>4870</v>
      </c>
      <c r="AB441" s="133">
        <v>0.16150953721033778</v>
      </c>
    </row>
    <row r="442" spans="6:28" s="5" customFormat="1" x14ac:dyDescent="0.25">
      <c r="F442" s="49">
        <v>437</v>
      </c>
      <c r="G442" s="42">
        <f t="shared" si="76"/>
        <v>56.416666666666679</v>
      </c>
      <c r="H442" s="43">
        <f t="shared" si="72"/>
        <v>5.4650000000000002E-3</v>
      </c>
      <c r="I442" s="44">
        <f t="shared" si="73"/>
        <v>4.5541666666667964E-4</v>
      </c>
      <c r="J442" s="44">
        <f t="shared" si="77"/>
        <v>0.94052107633282311</v>
      </c>
      <c r="K442" s="45">
        <f t="shared" si="67"/>
        <v>0.34080900941611558</v>
      </c>
      <c r="L442" s="46">
        <f t="shared" si="68"/>
        <v>0</v>
      </c>
      <c r="M442" s="46">
        <f t="shared" si="69"/>
        <v>0</v>
      </c>
      <c r="N442" s="46">
        <f t="shared" si="74"/>
        <v>0</v>
      </c>
      <c r="O442" s="47">
        <f t="shared" si="75"/>
        <v>0</v>
      </c>
      <c r="P442" s="48">
        <f t="shared" si="70"/>
        <v>375.76990952287781</v>
      </c>
      <c r="Q442" s="50">
        <f t="shared" si="71"/>
        <v>0</v>
      </c>
      <c r="AA442" s="132">
        <v>4880</v>
      </c>
      <c r="AB442" s="133">
        <v>0.16119232044321602</v>
      </c>
    </row>
    <row r="443" spans="6:28" s="5" customFormat="1" x14ac:dyDescent="0.25">
      <c r="F443" s="49">
        <v>438</v>
      </c>
      <c r="G443" s="42">
        <f t="shared" si="76"/>
        <v>56.500000000000014</v>
      </c>
      <c r="H443" s="43">
        <f t="shared" si="72"/>
        <v>5.4650000000000002E-3</v>
      </c>
      <c r="I443" s="44">
        <f t="shared" si="73"/>
        <v>4.5541666666667964E-4</v>
      </c>
      <c r="J443" s="44">
        <f t="shared" si="77"/>
        <v>0.94009274735930981</v>
      </c>
      <c r="K443" s="45">
        <f t="shared" si="67"/>
        <v>0.33997055032437717</v>
      </c>
      <c r="L443" s="46">
        <f t="shared" si="68"/>
        <v>0</v>
      </c>
      <c r="M443" s="46">
        <f t="shared" si="69"/>
        <v>0</v>
      </c>
      <c r="N443" s="46">
        <f t="shared" si="74"/>
        <v>0</v>
      </c>
      <c r="O443" s="47">
        <f t="shared" si="75"/>
        <v>0</v>
      </c>
      <c r="P443" s="48">
        <f t="shared" si="70"/>
        <v>375.76990952287781</v>
      </c>
      <c r="Q443" s="50">
        <f t="shared" si="71"/>
        <v>0</v>
      </c>
      <c r="AA443" s="132">
        <v>4890</v>
      </c>
      <c r="AB443" s="133">
        <v>0.16087634730824882</v>
      </c>
    </row>
    <row r="444" spans="6:28" s="5" customFormat="1" x14ac:dyDescent="0.25">
      <c r="F444" s="49">
        <v>439</v>
      </c>
      <c r="G444" s="42">
        <f t="shared" si="76"/>
        <v>56.58333333333335</v>
      </c>
      <c r="H444" s="43">
        <f t="shared" si="72"/>
        <v>5.4650000000000002E-3</v>
      </c>
      <c r="I444" s="44">
        <f t="shared" si="73"/>
        <v>4.5541666666667964E-4</v>
      </c>
      <c r="J444" s="44">
        <f t="shared" si="77"/>
        <v>0.93966461345394992</v>
      </c>
      <c r="K444" s="45">
        <f t="shared" si="67"/>
        <v>0.33913415401158259</v>
      </c>
      <c r="L444" s="46">
        <f t="shared" si="68"/>
        <v>0</v>
      </c>
      <c r="M444" s="46">
        <f t="shared" si="69"/>
        <v>0</v>
      </c>
      <c r="N444" s="46">
        <f t="shared" si="74"/>
        <v>0</v>
      </c>
      <c r="O444" s="47">
        <f t="shared" si="75"/>
        <v>0</v>
      </c>
      <c r="P444" s="48">
        <f t="shared" si="70"/>
        <v>375.76990952287781</v>
      </c>
      <c r="Q444" s="50">
        <f t="shared" si="71"/>
        <v>0</v>
      </c>
      <c r="AA444" s="132">
        <v>4900</v>
      </c>
      <c r="AB444" s="133">
        <v>0.16056161050634923</v>
      </c>
    </row>
    <row r="445" spans="6:28" s="5" customFormat="1" x14ac:dyDescent="0.25">
      <c r="F445" s="49">
        <v>440</v>
      </c>
      <c r="G445" s="42">
        <f t="shared" si="76"/>
        <v>56.666666666666686</v>
      </c>
      <c r="H445" s="43">
        <f t="shared" si="72"/>
        <v>5.4650000000000002E-3</v>
      </c>
      <c r="I445" s="44">
        <f t="shared" si="73"/>
        <v>4.5541666666667964E-4</v>
      </c>
      <c r="J445" s="44">
        <f t="shared" si="77"/>
        <v>0.93923667452790605</v>
      </c>
      <c r="K445" s="45">
        <f t="shared" si="67"/>
        <v>0.33829981540287868</v>
      </c>
      <c r="L445" s="46">
        <f t="shared" si="68"/>
        <v>0</v>
      </c>
      <c r="M445" s="46">
        <f t="shared" si="69"/>
        <v>0</v>
      </c>
      <c r="N445" s="46">
        <f t="shared" si="74"/>
        <v>0</v>
      </c>
      <c r="O445" s="47">
        <f t="shared" si="75"/>
        <v>0</v>
      </c>
      <c r="P445" s="48">
        <f t="shared" si="70"/>
        <v>375.76990952287781</v>
      </c>
      <c r="Q445" s="50">
        <f t="shared" si="71"/>
        <v>0</v>
      </c>
      <c r="AA445" s="132">
        <v>4910</v>
      </c>
      <c r="AB445" s="133">
        <v>0.16024810279543825</v>
      </c>
    </row>
    <row r="446" spans="6:28" s="5" customFormat="1" x14ac:dyDescent="0.25">
      <c r="F446" s="49">
        <v>441</v>
      </c>
      <c r="G446" s="42">
        <f t="shared" si="76"/>
        <v>56.750000000000021</v>
      </c>
      <c r="H446" s="43">
        <f t="shared" si="72"/>
        <v>5.4650000000000002E-3</v>
      </c>
      <c r="I446" s="44">
        <f t="shared" si="73"/>
        <v>4.5541666666667964E-4</v>
      </c>
      <c r="J446" s="44">
        <f t="shared" si="77"/>
        <v>0.93880893049238145</v>
      </c>
      <c r="K446" s="45">
        <f t="shared" si="67"/>
        <v>0.33746752943589692</v>
      </c>
      <c r="L446" s="46">
        <f t="shared" si="68"/>
        <v>0</v>
      </c>
      <c r="M446" s="46">
        <f t="shared" si="69"/>
        <v>0</v>
      </c>
      <c r="N446" s="46">
        <f t="shared" si="74"/>
        <v>0</v>
      </c>
      <c r="O446" s="47">
        <f t="shared" si="75"/>
        <v>0</v>
      </c>
      <c r="P446" s="48">
        <f t="shared" si="70"/>
        <v>375.76990952287781</v>
      </c>
      <c r="Q446" s="50">
        <f t="shared" si="71"/>
        <v>0</v>
      </c>
      <c r="AA446" s="132">
        <v>4920</v>
      </c>
      <c r="AB446" s="133">
        <v>0.1599358169898894</v>
      </c>
    </row>
    <row r="447" spans="6:28" s="5" customFormat="1" x14ac:dyDescent="0.25">
      <c r="F447" s="49">
        <v>442</v>
      </c>
      <c r="G447" s="42">
        <f t="shared" si="76"/>
        <v>56.833333333333357</v>
      </c>
      <c r="H447" s="43">
        <f t="shared" si="72"/>
        <v>5.4650000000000002E-3</v>
      </c>
      <c r="I447" s="44">
        <f t="shared" si="73"/>
        <v>4.5541666666667964E-4</v>
      </c>
      <c r="J447" s="44">
        <f t="shared" si="77"/>
        <v>0.9383813812586197</v>
      </c>
      <c r="K447" s="45">
        <f t="shared" si="67"/>
        <v>0.33663729106072365</v>
      </c>
      <c r="L447" s="46">
        <f t="shared" si="68"/>
        <v>0</v>
      </c>
      <c r="M447" s="46">
        <f t="shared" si="69"/>
        <v>0</v>
      </c>
      <c r="N447" s="46">
        <f t="shared" si="74"/>
        <v>0</v>
      </c>
      <c r="O447" s="47">
        <f t="shared" si="75"/>
        <v>0</v>
      </c>
      <c r="P447" s="48">
        <f t="shared" si="70"/>
        <v>375.76990952287781</v>
      </c>
      <c r="Q447" s="50">
        <f t="shared" si="71"/>
        <v>0</v>
      </c>
      <c r="AA447" s="132">
        <v>4930</v>
      </c>
      <c r="AB447" s="133">
        <v>0.15962474595998008</v>
      </c>
    </row>
    <row r="448" spans="6:28" s="5" customFormat="1" x14ac:dyDescent="0.25">
      <c r="F448" s="49">
        <v>443</v>
      </c>
      <c r="G448" s="42">
        <f t="shared" si="76"/>
        <v>56.916666666666693</v>
      </c>
      <c r="H448" s="43">
        <f t="shared" si="72"/>
        <v>5.4650000000000002E-3</v>
      </c>
      <c r="I448" s="44">
        <f t="shared" si="73"/>
        <v>4.5541666666652433E-4</v>
      </c>
      <c r="J448" s="44">
        <f t="shared" si="77"/>
        <v>0.93795402673790484</v>
      </c>
      <c r="K448" s="45">
        <f t="shared" si="67"/>
        <v>0.33580909523986896</v>
      </c>
      <c r="L448" s="46">
        <f t="shared" si="68"/>
        <v>0</v>
      </c>
      <c r="M448" s="46">
        <f t="shared" si="69"/>
        <v>0</v>
      </c>
      <c r="N448" s="46">
        <f t="shared" si="74"/>
        <v>0</v>
      </c>
      <c r="O448" s="47">
        <f t="shared" si="75"/>
        <v>0</v>
      </c>
      <c r="P448" s="48">
        <f t="shared" si="70"/>
        <v>375.76990952287781</v>
      </c>
      <c r="Q448" s="50">
        <f t="shared" si="71"/>
        <v>0</v>
      </c>
      <c r="AA448" s="132">
        <v>4940</v>
      </c>
      <c r="AB448" s="133">
        <v>0.15931488263134744</v>
      </c>
    </row>
    <row r="449" spans="6:28" s="5" customFormat="1" x14ac:dyDescent="0.25">
      <c r="F449" s="49">
        <v>444</v>
      </c>
      <c r="G449" s="42">
        <v>57</v>
      </c>
      <c r="H449" s="43">
        <f t="shared" si="72"/>
        <v>5.8609999999999999E-3</v>
      </c>
      <c r="I449" s="44">
        <f t="shared" si="73"/>
        <v>4.884166666666805E-4</v>
      </c>
      <c r="J449" s="44">
        <f t="shared" si="77"/>
        <v>0.9375268668415615</v>
      </c>
      <c r="K449" s="45">
        <f t="shared" si="67"/>
        <v>0.33498293694823605</v>
      </c>
      <c r="L449" s="46">
        <f t="shared" si="68"/>
        <v>0</v>
      </c>
      <c r="M449" s="46">
        <f t="shared" si="69"/>
        <v>0</v>
      </c>
      <c r="N449" s="46">
        <f t="shared" si="74"/>
        <v>0</v>
      </c>
      <c r="O449" s="47">
        <f t="shared" si="75"/>
        <v>0</v>
      </c>
      <c r="P449" s="48">
        <f t="shared" si="70"/>
        <v>375.76990952287781</v>
      </c>
      <c r="Q449" s="50">
        <f t="shared" si="71"/>
        <v>0</v>
      </c>
      <c r="AA449" s="132">
        <v>4950</v>
      </c>
      <c r="AB449" s="133">
        <v>0.15900621998445458</v>
      </c>
    </row>
    <row r="450" spans="6:28" s="5" customFormat="1" x14ac:dyDescent="0.25">
      <c r="F450" s="49">
        <v>445</v>
      </c>
      <c r="G450" s="42">
        <f t="shared" si="76"/>
        <v>57.083333333333336</v>
      </c>
      <c r="H450" s="43">
        <f t="shared" si="72"/>
        <v>5.8609999999999999E-3</v>
      </c>
      <c r="I450" s="44">
        <f t="shared" si="73"/>
        <v>4.884166666666805E-4</v>
      </c>
      <c r="J450" s="44">
        <f t="shared" si="77"/>
        <v>0.93706896309434828</v>
      </c>
      <c r="K450" s="45">
        <f t="shared" si="67"/>
        <v>0.33415881117309093</v>
      </c>
      <c r="L450" s="46">
        <f t="shared" si="68"/>
        <v>0</v>
      </c>
      <c r="M450" s="46">
        <f t="shared" si="69"/>
        <v>0</v>
      </c>
      <c r="N450" s="46">
        <f t="shared" si="74"/>
        <v>0</v>
      </c>
      <c r="O450" s="47">
        <f t="shared" si="75"/>
        <v>0</v>
      </c>
      <c r="P450" s="48">
        <f t="shared" si="70"/>
        <v>375.76990952287781</v>
      </c>
      <c r="Q450" s="50">
        <f t="shared" si="71"/>
        <v>0</v>
      </c>
      <c r="AA450" s="132">
        <v>4960</v>
      </c>
      <c r="AB450" s="133">
        <v>0.15869875105405731</v>
      </c>
    </row>
    <row r="451" spans="6:28" s="5" customFormat="1" x14ac:dyDescent="0.25">
      <c r="F451" s="49">
        <v>446</v>
      </c>
      <c r="G451" s="42">
        <f t="shared" si="76"/>
        <v>57.166666666666671</v>
      </c>
      <c r="H451" s="43">
        <f t="shared" si="72"/>
        <v>5.8609999999999999E-3</v>
      </c>
      <c r="I451" s="44">
        <f t="shared" si="73"/>
        <v>4.884166666666805E-4</v>
      </c>
      <c r="J451" s="44">
        <f t="shared" si="77"/>
        <v>0.936611282994957</v>
      </c>
      <c r="K451" s="45">
        <f t="shared" si="67"/>
        <v>0.333336712914032</v>
      </c>
      <c r="L451" s="46">
        <f t="shared" si="68"/>
        <v>0</v>
      </c>
      <c r="M451" s="46">
        <f t="shared" si="69"/>
        <v>0</v>
      </c>
      <c r="N451" s="46">
        <f t="shared" si="74"/>
        <v>0</v>
      </c>
      <c r="O451" s="47">
        <f t="shared" si="75"/>
        <v>0</v>
      </c>
      <c r="P451" s="48">
        <f t="shared" si="70"/>
        <v>375.76990952287781</v>
      </c>
      <c r="Q451" s="50">
        <f t="shared" si="71"/>
        <v>0</v>
      </c>
      <c r="AA451" s="132">
        <v>4970</v>
      </c>
      <c r="AB451" s="133">
        <v>0.15839246892868403</v>
      </c>
    </row>
    <row r="452" spans="6:28" s="5" customFormat="1" x14ac:dyDescent="0.25">
      <c r="F452" s="49">
        <v>447</v>
      </c>
      <c r="G452" s="42">
        <f t="shared" si="76"/>
        <v>57.250000000000007</v>
      </c>
      <c r="H452" s="43">
        <f t="shared" si="72"/>
        <v>5.8609999999999999E-3</v>
      </c>
      <c r="I452" s="44">
        <f t="shared" si="73"/>
        <v>4.884166666666805E-4</v>
      </c>
      <c r="J452" s="44">
        <f t="shared" si="77"/>
        <v>0.93615382643415423</v>
      </c>
      <c r="K452" s="45">
        <f t="shared" si="67"/>
        <v>0.3325166371829596</v>
      </c>
      <c r="L452" s="46">
        <f t="shared" si="68"/>
        <v>0</v>
      </c>
      <c r="M452" s="46">
        <f t="shared" si="69"/>
        <v>0</v>
      </c>
      <c r="N452" s="46">
        <f t="shared" si="74"/>
        <v>0</v>
      </c>
      <c r="O452" s="47">
        <f t="shared" si="75"/>
        <v>0</v>
      </c>
      <c r="P452" s="48">
        <f t="shared" si="70"/>
        <v>375.76990952287781</v>
      </c>
      <c r="Q452" s="50">
        <f t="shared" si="71"/>
        <v>0</v>
      </c>
      <c r="AA452" s="132">
        <v>4980</v>
      </c>
      <c r="AB452" s="133">
        <v>0.15808736675011384</v>
      </c>
    </row>
    <row r="453" spans="6:28" s="5" customFormat="1" x14ac:dyDescent="0.25">
      <c r="F453" s="49">
        <v>448</v>
      </c>
      <c r="G453" s="42">
        <f t="shared" si="76"/>
        <v>57.333333333333343</v>
      </c>
      <c r="H453" s="43">
        <f t="shared" si="72"/>
        <v>5.8609999999999999E-3</v>
      </c>
      <c r="I453" s="44">
        <f t="shared" si="73"/>
        <v>4.884166666666805E-4</v>
      </c>
      <c r="J453" s="44">
        <f t="shared" si="77"/>
        <v>0.93569659330276</v>
      </c>
      <c r="K453" s="45">
        <f t="shared" ref="K453:K516" si="78">1/(1+$H$1)^F453</f>
        <v>0.33169857900404598</v>
      </c>
      <c r="L453" s="46">
        <f t="shared" ref="L453:L516" si="79">IF(F453+1&lt;=$W$16,$U$5,IF(G453&lt;$L$2,$P$1,0))</f>
        <v>0</v>
      </c>
      <c r="M453" s="46">
        <f t="shared" ref="M453:M516" si="80">IF(L453&lt;$U$9,L453,$U$9)</f>
        <v>0</v>
      </c>
      <c r="N453" s="46">
        <f t="shared" si="74"/>
        <v>0</v>
      </c>
      <c r="O453" s="47">
        <f t="shared" si="75"/>
        <v>0</v>
      </c>
      <c r="P453" s="48">
        <f t="shared" ref="P453:P516" si="81">IF(M453&gt;0,0,SUMIF($M$5:$M$1145,"&gt;510")/COUNTIF($M$5:$M$1145,"&gt;510")*$P$2)</f>
        <v>375.76990952287781</v>
      </c>
      <c r="Q453" s="50">
        <f t="shared" ref="Q453:Q516" si="82">IF(AND(G453&gt;=65,P453&lt;=900),0,IF((P453-MIN($W$11*P453,$X$12))&lt;$U$6,0,IF((P453-MIN($W$11*P453,$X$12))&lt;$U$7,(P453-MIN($W$11*P453,$X$12))*$W$6-$X$6,IF((P453-MIN($W$11*P453,$X$12))&lt;$U$8,(P453-MIN($W$11*P453,$X$12))*$W$7-$X$7,IF((P453-MIN($W$11*P453,$X$12))&lt;$U$10,(P453-MIN($W$11*P453,$X$12))*$W$8-$X$8,(P453-MIN($W$11*P453,$X$12))*$W$10-$X$10)))))</f>
        <v>0</v>
      </c>
      <c r="AA453" s="132">
        <v>4990</v>
      </c>
      <c r="AB453" s="133">
        <v>0.15778343771286829</v>
      </c>
    </row>
    <row r="454" spans="6:28" s="5" customFormat="1" x14ac:dyDescent="0.25">
      <c r="F454" s="49">
        <v>449</v>
      </c>
      <c r="G454" s="42">
        <f t="shared" si="76"/>
        <v>57.416666666666679</v>
      </c>
      <c r="H454" s="43">
        <f t="shared" ref="H454:H517" si="83">VLOOKUP(G454,$A$5:$B$100,2)</f>
        <v>5.8609999999999999E-3</v>
      </c>
      <c r="I454" s="44">
        <f t="shared" ref="I454:I517" si="84">H454*(G455-G454)</f>
        <v>4.884166666666805E-4</v>
      </c>
      <c r="J454" s="44">
        <f t="shared" si="77"/>
        <v>0.93523958349164771</v>
      </c>
      <c r="K454" s="45">
        <f t="shared" si="78"/>
        <v>0.33088253341370444</v>
      </c>
      <c r="L454" s="46">
        <f t="shared" si="79"/>
        <v>0</v>
      </c>
      <c r="M454" s="46">
        <f t="shared" si="80"/>
        <v>0</v>
      </c>
      <c r="N454" s="46">
        <f t="shared" ref="N454:N517" si="85">L454*(1+20%)</f>
        <v>0</v>
      </c>
      <c r="O454" s="47">
        <f t="shared" ref="O454:O517" si="86">M454*11%</f>
        <v>0</v>
      </c>
      <c r="P454" s="48">
        <f t="shared" si="81"/>
        <v>375.76990952287781</v>
      </c>
      <c r="Q454" s="50">
        <f t="shared" si="82"/>
        <v>0</v>
      </c>
      <c r="AA454" s="132">
        <v>5000</v>
      </c>
      <c r="AB454" s="133">
        <v>0.15748067506370256</v>
      </c>
    </row>
    <row r="455" spans="6:28" s="5" customFormat="1" x14ac:dyDescent="0.25">
      <c r="F455" s="49">
        <v>450</v>
      </c>
      <c r="G455" s="42">
        <f t="shared" ref="G455:G518" si="87">G454+1/12</f>
        <v>57.500000000000014</v>
      </c>
      <c r="H455" s="43">
        <f t="shared" si="83"/>
        <v>5.8609999999999999E-3</v>
      </c>
      <c r="I455" s="44">
        <f t="shared" si="84"/>
        <v>4.884166666666805E-4</v>
      </c>
      <c r="J455" s="44">
        <f t="shared" si="77"/>
        <v>0.93478279689174404</v>
      </c>
      <c r="K455" s="45">
        <f t="shared" si="78"/>
        <v>0.33006849546056038</v>
      </c>
      <c r="L455" s="46">
        <f t="shared" si="79"/>
        <v>0</v>
      </c>
      <c r="M455" s="46">
        <f t="shared" si="80"/>
        <v>0</v>
      </c>
      <c r="N455" s="46">
        <f t="shared" si="85"/>
        <v>0</v>
      </c>
      <c r="O455" s="47">
        <f t="shared" si="86"/>
        <v>0</v>
      </c>
      <c r="P455" s="48">
        <f t="shared" si="81"/>
        <v>375.76990952287781</v>
      </c>
      <c r="Q455" s="50">
        <f t="shared" si="82"/>
        <v>0</v>
      </c>
      <c r="AA455" s="132">
        <v>5010</v>
      </c>
      <c r="AB455" s="133">
        <v>0.15717907210110671</v>
      </c>
    </row>
    <row r="456" spans="6:28" s="5" customFormat="1" x14ac:dyDescent="0.25">
      <c r="F456" s="49">
        <v>451</v>
      </c>
      <c r="G456" s="42">
        <f t="shared" si="87"/>
        <v>57.58333333333335</v>
      </c>
      <c r="H456" s="43">
        <f t="shared" si="83"/>
        <v>5.8609999999999999E-3</v>
      </c>
      <c r="I456" s="44">
        <f t="shared" si="84"/>
        <v>4.884166666666805E-4</v>
      </c>
      <c r="J456" s="44">
        <f t="shared" ref="J456:J519" si="88">(1-I455)*J455</f>
        <v>0.93432623339402887</v>
      </c>
      <c r="K456" s="45">
        <f t="shared" si="78"/>
        <v>0.32925646020542004</v>
      </c>
      <c r="L456" s="46">
        <f t="shared" si="79"/>
        <v>0</v>
      </c>
      <c r="M456" s="46">
        <f t="shared" si="80"/>
        <v>0</v>
      </c>
      <c r="N456" s="46">
        <f t="shared" si="85"/>
        <v>0</v>
      </c>
      <c r="O456" s="47">
        <f t="shared" si="86"/>
        <v>0</v>
      </c>
      <c r="P456" s="48">
        <f t="shared" si="81"/>
        <v>375.76990952287781</v>
      </c>
      <c r="Q456" s="50">
        <f t="shared" si="82"/>
        <v>0</v>
      </c>
      <c r="AA456" s="132">
        <v>5020</v>
      </c>
      <c r="AB456" s="133">
        <v>0.1568786221748113</v>
      </c>
    </row>
    <row r="457" spans="6:28" s="5" customFormat="1" x14ac:dyDescent="0.25">
      <c r="F457" s="49">
        <v>452</v>
      </c>
      <c r="G457" s="42">
        <f t="shared" si="87"/>
        <v>57.666666666666686</v>
      </c>
      <c r="H457" s="43">
        <f t="shared" si="83"/>
        <v>5.8609999999999999E-3</v>
      </c>
      <c r="I457" s="44">
        <f t="shared" si="84"/>
        <v>4.884166666666805E-4</v>
      </c>
      <c r="J457" s="44">
        <f t="shared" si="88"/>
        <v>0.93386989288953537</v>
      </c>
      <c r="K457" s="45">
        <f t="shared" si="78"/>
        <v>0.32844642272124136</v>
      </c>
      <c r="L457" s="46">
        <f t="shared" si="79"/>
        <v>0</v>
      </c>
      <c r="M457" s="46">
        <f t="shared" si="80"/>
        <v>0</v>
      </c>
      <c r="N457" s="46">
        <f t="shared" si="85"/>
        <v>0</v>
      </c>
      <c r="O457" s="47">
        <f t="shared" si="86"/>
        <v>0</v>
      </c>
      <c r="P457" s="48">
        <f t="shared" si="81"/>
        <v>375.76990952287781</v>
      </c>
      <c r="Q457" s="50">
        <f t="shared" si="82"/>
        <v>0</v>
      </c>
      <c r="AA457" s="132">
        <v>5030</v>
      </c>
      <c r="AB457" s="133">
        <v>0.1565793186852974</v>
      </c>
    </row>
    <row r="458" spans="6:28" s="5" customFormat="1" x14ac:dyDescent="0.25">
      <c r="F458" s="49">
        <v>453</v>
      </c>
      <c r="G458" s="42">
        <f t="shared" si="87"/>
        <v>57.750000000000021</v>
      </c>
      <c r="H458" s="43">
        <f t="shared" si="83"/>
        <v>5.8609999999999999E-3</v>
      </c>
      <c r="I458" s="44">
        <f t="shared" si="84"/>
        <v>4.884166666666805E-4</v>
      </c>
      <c r="J458" s="44">
        <f t="shared" si="88"/>
        <v>0.93341377526934988</v>
      </c>
      <c r="K458" s="45">
        <f t="shared" si="78"/>
        <v>0.32763837809310375</v>
      </c>
      <c r="L458" s="46">
        <f t="shared" si="79"/>
        <v>0</v>
      </c>
      <c r="M458" s="46">
        <f t="shared" si="80"/>
        <v>0</v>
      </c>
      <c r="N458" s="46">
        <f t="shared" si="85"/>
        <v>0</v>
      </c>
      <c r="O458" s="47">
        <f t="shared" si="86"/>
        <v>0</v>
      </c>
      <c r="P458" s="48">
        <f t="shared" si="81"/>
        <v>375.76990952287781</v>
      </c>
      <c r="Q458" s="50">
        <f t="shared" si="82"/>
        <v>0</v>
      </c>
      <c r="AA458" s="132">
        <v>5040</v>
      </c>
      <c r="AB458" s="133">
        <v>0.15628115508331478</v>
      </c>
    </row>
    <row r="459" spans="6:28" s="5" customFormat="1" x14ac:dyDescent="0.25">
      <c r="F459" s="49">
        <v>454</v>
      </c>
      <c r="G459" s="42">
        <f t="shared" si="87"/>
        <v>57.833333333333357</v>
      </c>
      <c r="H459" s="43">
        <f t="shared" si="83"/>
        <v>5.8609999999999999E-3</v>
      </c>
      <c r="I459" s="44">
        <f t="shared" si="84"/>
        <v>4.884166666666805E-4</v>
      </c>
      <c r="J459" s="44">
        <f t="shared" si="88"/>
        <v>0.93295788042461203</v>
      </c>
      <c r="K459" s="45">
        <f t="shared" si="78"/>
        <v>0.32683232141817825</v>
      </c>
      <c r="L459" s="46">
        <f t="shared" si="79"/>
        <v>0</v>
      </c>
      <c r="M459" s="46">
        <f t="shared" si="80"/>
        <v>0</v>
      </c>
      <c r="N459" s="46">
        <f t="shared" si="85"/>
        <v>0</v>
      </c>
      <c r="O459" s="47">
        <f t="shared" si="86"/>
        <v>0</v>
      </c>
      <c r="P459" s="48">
        <f t="shared" si="81"/>
        <v>375.76990952287781</v>
      </c>
      <c r="Q459" s="50">
        <f t="shared" si="82"/>
        <v>0</v>
      </c>
      <c r="AA459" s="132">
        <v>5050</v>
      </c>
      <c r="AB459" s="133">
        <v>0.15598412486940402</v>
      </c>
    </row>
    <row r="460" spans="6:28" s="5" customFormat="1" x14ac:dyDescent="0.25">
      <c r="F460" s="49">
        <v>455</v>
      </c>
      <c r="G460" s="42">
        <f t="shared" si="87"/>
        <v>57.916666666666693</v>
      </c>
      <c r="H460" s="43">
        <f t="shared" si="83"/>
        <v>5.8609999999999999E-3</v>
      </c>
      <c r="I460" s="44">
        <f t="shared" si="84"/>
        <v>4.8841666666651397E-4</v>
      </c>
      <c r="J460" s="44">
        <f t="shared" si="88"/>
        <v>0.93250220824651464</v>
      </c>
      <c r="K460" s="45">
        <f t="shared" si="78"/>
        <v>0.32602824780569789</v>
      </c>
      <c r="L460" s="46">
        <f t="shared" si="79"/>
        <v>0</v>
      </c>
      <c r="M460" s="46">
        <f t="shared" si="80"/>
        <v>0</v>
      </c>
      <c r="N460" s="46">
        <f t="shared" si="85"/>
        <v>0</v>
      </c>
      <c r="O460" s="47">
        <f t="shared" si="86"/>
        <v>0</v>
      </c>
      <c r="P460" s="48">
        <f t="shared" si="81"/>
        <v>375.76990952287781</v>
      </c>
      <c r="Q460" s="50">
        <f t="shared" si="82"/>
        <v>0</v>
      </c>
      <c r="AA460" s="132">
        <v>5060</v>
      </c>
      <c r="AB460" s="133">
        <v>0.15568822159342235</v>
      </c>
    </row>
    <row r="461" spans="6:28" s="5" customFormat="1" x14ac:dyDescent="0.25">
      <c r="F461" s="49">
        <v>456</v>
      </c>
      <c r="G461" s="42">
        <v>58</v>
      </c>
      <c r="H461" s="43">
        <f t="shared" si="83"/>
        <v>6.2649999999999997E-3</v>
      </c>
      <c r="I461" s="44">
        <f t="shared" si="84"/>
        <v>5.2208333333334813E-4</v>
      </c>
      <c r="J461" s="44">
        <f t="shared" si="88"/>
        <v>0.93204675862630371</v>
      </c>
      <c r="K461" s="45">
        <f t="shared" si="78"/>
        <v>0.32522615237692809</v>
      </c>
      <c r="L461" s="46">
        <f t="shared" si="79"/>
        <v>0</v>
      </c>
      <c r="M461" s="46">
        <f t="shared" si="80"/>
        <v>0</v>
      </c>
      <c r="N461" s="46">
        <f t="shared" si="85"/>
        <v>0</v>
      </c>
      <c r="O461" s="47">
        <f t="shared" si="86"/>
        <v>0</v>
      </c>
      <c r="P461" s="48">
        <f t="shared" si="81"/>
        <v>375.76990952287781</v>
      </c>
      <c r="Q461" s="50">
        <f t="shared" si="82"/>
        <v>0</v>
      </c>
      <c r="AA461" s="132">
        <v>5070</v>
      </c>
      <c r="AB461" s="133">
        <v>0.1553934388540798</v>
      </c>
    </row>
    <row r="462" spans="6:28" s="5" customFormat="1" x14ac:dyDescent="0.25">
      <c r="F462" s="49">
        <v>457</v>
      </c>
      <c r="G462" s="42">
        <f t="shared" si="87"/>
        <v>58.083333333333336</v>
      </c>
      <c r="H462" s="43">
        <f t="shared" si="83"/>
        <v>6.2649999999999997E-3</v>
      </c>
      <c r="I462" s="44">
        <f t="shared" si="84"/>
        <v>5.2208333333334813E-4</v>
      </c>
      <c r="J462" s="44">
        <f t="shared" si="88"/>
        <v>0.9315601525477375</v>
      </c>
      <c r="K462" s="45">
        <f t="shared" si="78"/>
        <v>0.32442603026513667</v>
      </c>
      <c r="L462" s="46">
        <f t="shared" si="79"/>
        <v>0</v>
      </c>
      <c r="M462" s="46">
        <f t="shared" si="80"/>
        <v>0</v>
      </c>
      <c r="N462" s="46">
        <f t="shared" si="85"/>
        <v>0</v>
      </c>
      <c r="O462" s="47">
        <f t="shared" si="86"/>
        <v>0</v>
      </c>
      <c r="P462" s="48">
        <f t="shared" si="81"/>
        <v>375.76990952287781</v>
      </c>
      <c r="Q462" s="50">
        <f t="shared" si="82"/>
        <v>0</v>
      </c>
      <c r="AA462" s="132">
        <v>5080</v>
      </c>
      <c r="AB462" s="133">
        <v>0.15509977029847535</v>
      </c>
    </row>
    <row r="463" spans="6:28" s="5" customFormat="1" x14ac:dyDescent="0.25">
      <c r="F463" s="49">
        <v>458</v>
      </c>
      <c r="G463" s="42">
        <f t="shared" si="87"/>
        <v>58.166666666666671</v>
      </c>
      <c r="H463" s="43">
        <f t="shared" si="83"/>
        <v>6.2649999999999997E-3</v>
      </c>
      <c r="I463" s="44">
        <f t="shared" si="84"/>
        <v>5.2208333333334813E-4</v>
      </c>
      <c r="J463" s="44">
        <f t="shared" si="88"/>
        <v>0.93107380051809485</v>
      </c>
      <c r="K463" s="45">
        <f t="shared" si="78"/>
        <v>0.32362787661556497</v>
      </c>
      <c r="L463" s="46">
        <f t="shared" si="79"/>
        <v>0</v>
      </c>
      <c r="M463" s="46">
        <f t="shared" si="80"/>
        <v>0</v>
      </c>
      <c r="N463" s="46">
        <f t="shared" si="85"/>
        <v>0</v>
      </c>
      <c r="O463" s="47">
        <f t="shared" si="86"/>
        <v>0</v>
      </c>
      <c r="P463" s="48">
        <f t="shared" si="81"/>
        <v>375.76990952287781</v>
      </c>
      <c r="Q463" s="50">
        <f t="shared" si="82"/>
        <v>0</v>
      </c>
      <c r="AA463" s="132">
        <v>5090</v>
      </c>
      <c r="AB463" s="133">
        <v>0.15480720962164088</v>
      </c>
    </row>
    <row r="464" spans="6:28" s="5" customFormat="1" x14ac:dyDescent="0.25">
      <c r="F464" s="49">
        <v>459</v>
      </c>
      <c r="G464" s="42">
        <f t="shared" si="87"/>
        <v>58.250000000000007</v>
      </c>
      <c r="H464" s="43">
        <f t="shared" si="83"/>
        <v>6.2649999999999997E-3</v>
      </c>
      <c r="I464" s="44">
        <f t="shared" si="84"/>
        <v>5.2208333333334813E-4</v>
      </c>
      <c r="J464" s="44">
        <f t="shared" si="88"/>
        <v>0.93058770240474098</v>
      </c>
      <c r="K464" s="45">
        <f t="shared" si="78"/>
        <v>0.32283168658539763</v>
      </c>
      <c r="L464" s="46">
        <f t="shared" si="79"/>
        <v>0</v>
      </c>
      <c r="M464" s="46">
        <f t="shared" si="80"/>
        <v>0</v>
      </c>
      <c r="N464" s="46">
        <f t="shared" si="85"/>
        <v>0</v>
      </c>
      <c r="O464" s="47">
        <f t="shared" si="86"/>
        <v>0</v>
      </c>
      <c r="P464" s="48">
        <f t="shared" si="81"/>
        <v>375.76990952287781</v>
      </c>
      <c r="Q464" s="50">
        <f t="shared" si="82"/>
        <v>0</v>
      </c>
      <c r="AA464" s="132">
        <v>5100</v>
      </c>
      <c r="AB464" s="133">
        <v>0.15451575056609115</v>
      </c>
    </row>
    <row r="465" spans="6:28" s="5" customFormat="1" x14ac:dyDescent="0.25">
      <c r="F465" s="49">
        <v>460</v>
      </c>
      <c r="G465" s="42">
        <f t="shared" si="87"/>
        <v>58.333333333333343</v>
      </c>
      <c r="H465" s="43">
        <f t="shared" si="83"/>
        <v>6.2649999999999997E-3</v>
      </c>
      <c r="I465" s="44">
        <f t="shared" si="84"/>
        <v>5.2208333333334813E-4</v>
      </c>
      <c r="J465" s="44">
        <f t="shared" si="88"/>
        <v>0.93010185807511048</v>
      </c>
      <c r="K465" s="45">
        <f t="shared" si="78"/>
        <v>0.32203745534373379</v>
      </c>
      <c r="L465" s="46">
        <f t="shared" si="79"/>
        <v>0</v>
      </c>
      <c r="M465" s="46">
        <f t="shared" si="80"/>
        <v>0</v>
      </c>
      <c r="N465" s="46">
        <f t="shared" si="85"/>
        <v>0</v>
      </c>
      <c r="O465" s="47">
        <f t="shared" si="86"/>
        <v>0</v>
      </c>
      <c r="P465" s="48">
        <f t="shared" si="81"/>
        <v>375.76990952287781</v>
      </c>
      <c r="Q465" s="50">
        <f t="shared" si="82"/>
        <v>0</v>
      </c>
      <c r="AA465" s="132">
        <v>5110</v>
      </c>
      <c r="AB465" s="133">
        <v>0.15422538692137597</v>
      </c>
    </row>
    <row r="466" spans="6:28" s="5" customFormat="1" x14ac:dyDescent="0.25">
      <c r="F466" s="49">
        <v>461</v>
      </c>
      <c r="G466" s="42">
        <f t="shared" si="87"/>
        <v>58.416666666666679</v>
      </c>
      <c r="H466" s="43">
        <f t="shared" si="83"/>
        <v>6.2649999999999997E-3</v>
      </c>
      <c r="I466" s="44">
        <f t="shared" si="84"/>
        <v>5.2208333333334813E-4</v>
      </c>
      <c r="J466" s="44">
        <f t="shared" si="88"/>
        <v>0.92961626739670711</v>
      </c>
      <c r="K466" s="45">
        <f t="shared" si="78"/>
        <v>0.32124517807155761</v>
      </c>
      <c r="L466" s="46">
        <f t="shared" si="79"/>
        <v>0</v>
      </c>
      <c r="M466" s="46">
        <f t="shared" si="80"/>
        <v>0</v>
      </c>
      <c r="N466" s="46">
        <f t="shared" si="85"/>
        <v>0</v>
      </c>
      <c r="O466" s="47">
        <f t="shared" si="86"/>
        <v>0</v>
      </c>
      <c r="P466" s="48">
        <f t="shared" si="81"/>
        <v>375.76990952287781</v>
      </c>
      <c r="Q466" s="50">
        <f t="shared" si="82"/>
        <v>0</v>
      </c>
      <c r="AA466" s="132">
        <v>5120</v>
      </c>
      <c r="AB466" s="133">
        <v>0.15393611252364078</v>
      </c>
    </row>
    <row r="467" spans="6:28" s="5" customFormat="1" x14ac:dyDescent="0.25">
      <c r="F467" s="49">
        <v>462</v>
      </c>
      <c r="G467" s="42">
        <f t="shared" si="87"/>
        <v>58.500000000000014</v>
      </c>
      <c r="H467" s="43">
        <f t="shared" si="83"/>
        <v>6.2649999999999997E-3</v>
      </c>
      <c r="I467" s="44">
        <f t="shared" si="84"/>
        <v>5.2208333333334813E-4</v>
      </c>
      <c r="J467" s="44">
        <f t="shared" si="88"/>
        <v>0.92913093023710369</v>
      </c>
      <c r="K467" s="45">
        <f t="shared" si="78"/>
        <v>0.32045484996170892</v>
      </c>
      <c r="L467" s="46">
        <f t="shared" si="79"/>
        <v>0</v>
      </c>
      <c r="M467" s="46">
        <f t="shared" si="80"/>
        <v>0</v>
      </c>
      <c r="N467" s="46">
        <f t="shared" si="85"/>
        <v>0</v>
      </c>
      <c r="O467" s="47">
        <f t="shared" si="86"/>
        <v>0</v>
      </c>
      <c r="P467" s="48">
        <f t="shared" si="81"/>
        <v>375.76990952287781</v>
      </c>
      <c r="Q467" s="50">
        <f t="shared" si="82"/>
        <v>0</v>
      </c>
      <c r="AA467" s="132">
        <v>5130</v>
      </c>
      <c r="AB467" s="133">
        <v>0.1536479212551887</v>
      </c>
    </row>
    <row r="468" spans="6:28" s="5" customFormat="1" x14ac:dyDescent="0.25">
      <c r="F468" s="49">
        <v>463</v>
      </c>
      <c r="G468" s="42">
        <f t="shared" si="87"/>
        <v>58.58333333333335</v>
      </c>
      <c r="H468" s="43">
        <f t="shared" si="83"/>
        <v>6.2649999999999997E-3</v>
      </c>
      <c r="I468" s="44">
        <f t="shared" si="84"/>
        <v>5.2208333333334813E-4</v>
      </c>
      <c r="J468" s="44">
        <f t="shared" si="88"/>
        <v>0.92864584646394233</v>
      </c>
      <c r="K468" s="45">
        <f t="shared" si="78"/>
        <v>0.31966646621885425</v>
      </c>
      <c r="L468" s="46">
        <f t="shared" si="79"/>
        <v>0</v>
      </c>
      <c r="M468" s="46">
        <f t="shared" si="80"/>
        <v>0</v>
      </c>
      <c r="N468" s="46">
        <f t="shared" si="85"/>
        <v>0</v>
      </c>
      <c r="O468" s="47">
        <f t="shared" si="86"/>
        <v>0</v>
      </c>
      <c r="P468" s="48">
        <f t="shared" si="81"/>
        <v>375.76990952287781</v>
      </c>
      <c r="Q468" s="50">
        <f t="shared" si="82"/>
        <v>0</v>
      </c>
      <c r="AA468" s="132">
        <v>5140</v>
      </c>
      <c r="AB468" s="133">
        <v>0.15336080704405086</v>
      </c>
    </row>
    <row r="469" spans="6:28" s="5" customFormat="1" x14ac:dyDescent="0.25">
      <c r="F469" s="49">
        <v>464</v>
      </c>
      <c r="G469" s="42">
        <f t="shared" si="87"/>
        <v>58.666666666666686</v>
      </c>
      <c r="H469" s="43">
        <f t="shared" si="83"/>
        <v>6.2649999999999997E-3</v>
      </c>
      <c r="I469" s="44">
        <f t="shared" si="84"/>
        <v>5.2208333333334813E-4</v>
      </c>
      <c r="J469" s="44">
        <f t="shared" si="88"/>
        <v>0.92816101594493428</v>
      </c>
      <c r="K469" s="45">
        <f t="shared" si="78"/>
        <v>0.31888002205945759</v>
      </c>
      <c r="L469" s="46">
        <f t="shared" si="79"/>
        <v>0</v>
      </c>
      <c r="M469" s="46">
        <f t="shared" si="80"/>
        <v>0</v>
      </c>
      <c r="N469" s="46">
        <f t="shared" si="85"/>
        <v>0</v>
      </c>
      <c r="O469" s="47">
        <f t="shared" si="86"/>
        <v>0</v>
      </c>
      <c r="P469" s="48">
        <f t="shared" si="81"/>
        <v>375.76990952287781</v>
      </c>
      <c r="Q469" s="50">
        <f t="shared" si="82"/>
        <v>0</v>
      </c>
      <c r="AA469" s="132">
        <v>5150</v>
      </c>
      <c r="AB469" s="133">
        <v>0.15307476386355906</v>
      </c>
    </row>
    <row r="470" spans="6:28" s="5" customFormat="1" x14ac:dyDescent="0.25">
      <c r="F470" s="49">
        <v>465</v>
      </c>
      <c r="G470" s="42">
        <f t="shared" si="87"/>
        <v>58.750000000000021</v>
      </c>
      <c r="H470" s="43">
        <f t="shared" si="83"/>
        <v>6.2649999999999997E-3</v>
      </c>
      <c r="I470" s="44">
        <f t="shared" si="84"/>
        <v>5.2208333333334813E-4</v>
      </c>
      <c r="J470" s="44">
        <f t="shared" si="88"/>
        <v>0.92767643854785964</v>
      </c>
      <c r="K470" s="45">
        <f t="shared" si="78"/>
        <v>0.31809551271175113</v>
      </c>
      <c r="L470" s="46">
        <f t="shared" si="79"/>
        <v>0</v>
      </c>
      <c r="M470" s="46">
        <f t="shared" si="80"/>
        <v>0</v>
      </c>
      <c r="N470" s="46">
        <f t="shared" si="85"/>
        <v>0</v>
      </c>
      <c r="O470" s="47">
        <f t="shared" si="86"/>
        <v>0</v>
      </c>
      <c r="P470" s="48">
        <f t="shared" si="81"/>
        <v>375.76990952287781</v>
      </c>
      <c r="Q470" s="50">
        <f t="shared" si="82"/>
        <v>0</v>
      </c>
      <c r="AA470" s="132">
        <v>5160</v>
      </c>
      <c r="AB470" s="133">
        <v>0.15278978573192395</v>
      </c>
    </row>
    <row r="471" spans="6:28" s="5" customFormat="1" x14ac:dyDescent="0.25">
      <c r="F471" s="49">
        <v>466</v>
      </c>
      <c r="G471" s="42">
        <f t="shared" si="87"/>
        <v>58.833333333333357</v>
      </c>
      <c r="H471" s="43">
        <f t="shared" si="83"/>
        <v>6.2649999999999997E-3</v>
      </c>
      <c r="I471" s="44">
        <f t="shared" si="84"/>
        <v>5.2208333333334813E-4</v>
      </c>
      <c r="J471" s="44">
        <f t="shared" si="88"/>
        <v>0.92719211414056779</v>
      </c>
      <c r="K471" s="45">
        <f t="shared" si="78"/>
        <v>0.31731293341570693</v>
      </c>
      <c r="L471" s="46">
        <f t="shared" si="79"/>
        <v>0</v>
      </c>
      <c r="M471" s="46">
        <f t="shared" si="80"/>
        <v>0</v>
      </c>
      <c r="N471" s="46">
        <f t="shared" si="85"/>
        <v>0</v>
      </c>
      <c r="O471" s="47">
        <f t="shared" si="86"/>
        <v>0</v>
      </c>
      <c r="P471" s="48">
        <f t="shared" si="81"/>
        <v>375.76990952287781</v>
      </c>
      <c r="Q471" s="50">
        <f t="shared" si="82"/>
        <v>0</v>
      </c>
      <c r="AA471" s="132">
        <v>5170</v>
      </c>
      <c r="AB471" s="133">
        <v>0.15250586671181948</v>
      </c>
    </row>
    <row r="472" spans="6:28" s="5" customFormat="1" x14ac:dyDescent="0.25">
      <c r="F472" s="49">
        <v>467</v>
      </c>
      <c r="G472" s="42">
        <f t="shared" si="87"/>
        <v>58.916666666666693</v>
      </c>
      <c r="H472" s="43">
        <f t="shared" si="83"/>
        <v>6.2649999999999997E-3</v>
      </c>
      <c r="I472" s="44">
        <f t="shared" si="84"/>
        <v>5.220833333331701E-4</v>
      </c>
      <c r="J472" s="44">
        <f t="shared" si="88"/>
        <v>0.92670804259097683</v>
      </c>
      <c r="K472" s="45">
        <f t="shared" si="78"/>
        <v>0.3165322794230076</v>
      </c>
      <c r="L472" s="46">
        <f t="shared" si="79"/>
        <v>0</v>
      </c>
      <c r="M472" s="46">
        <f t="shared" si="80"/>
        <v>0</v>
      </c>
      <c r="N472" s="46">
        <f t="shared" si="85"/>
        <v>0</v>
      </c>
      <c r="O472" s="47">
        <f t="shared" si="86"/>
        <v>0</v>
      </c>
      <c r="P472" s="48">
        <f t="shared" si="81"/>
        <v>375.76990952287781</v>
      </c>
      <c r="Q472" s="50">
        <f t="shared" si="82"/>
        <v>0</v>
      </c>
      <c r="AA472" s="132">
        <v>5180</v>
      </c>
      <c r="AB472" s="133">
        <v>0.15222300090996821</v>
      </c>
    </row>
    <row r="473" spans="6:28" s="5" customFormat="1" x14ac:dyDescent="0.25">
      <c r="F473" s="49">
        <v>468</v>
      </c>
      <c r="G473" s="42">
        <v>59</v>
      </c>
      <c r="H473" s="43">
        <f t="shared" si="83"/>
        <v>6.6940000000000003E-3</v>
      </c>
      <c r="I473" s="44">
        <f t="shared" si="84"/>
        <v>5.5783333333334919E-4</v>
      </c>
      <c r="J473" s="44">
        <f t="shared" si="88"/>
        <v>0.92622422376707425</v>
      </c>
      <c r="K473" s="45">
        <f t="shared" si="78"/>
        <v>0.31575354599701749</v>
      </c>
      <c r="L473" s="46">
        <f t="shared" si="79"/>
        <v>0</v>
      </c>
      <c r="M473" s="46">
        <f t="shared" si="80"/>
        <v>0</v>
      </c>
      <c r="N473" s="46">
        <f t="shared" si="85"/>
        <v>0</v>
      </c>
      <c r="O473" s="47">
        <f t="shared" si="86"/>
        <v>0</v>
      </c>
      <c r="P473" s="48">
        <f t="shared" si="81"/>
        <v>375.76990952287781</v>
      </c>
      <c r="Q473" s="50">
        <f t="shared" si="82"/>
        <v>0</v>
      </c>
      <c r="AA473" s="132">
        <v>5190</v>
      </c>
      <c r="AB473" s="133">
        <v>0.15194118247673544</v>
      </c>
    </row>
    <row r="474" spans="6:28" s="5" customFormat="1" x14ac:dyDescent="0.25">
      <c r="F474" s="49">
        <v>469</v>
      </c>
      <c r="G474" s="42">
        <f t="shared" si="87"/>
        <v>59.083333333333336</v>
      </c>
      <c r="H474" s="43">
        <f t="shared" si="83"/>
        <v>6.6940000000000003E-3</v>
      </c>
      <c r="I474" s="44">
        <f t="shared" si="84"/>
        <v>5.5783333333334919E-4</v>
      </c>
      <c r="J474" s="44">
        <f t="shared" si="88"/>
        <v>0.92570754502091612</v>
      </c>
      <c r="K474" s="45">
        <f t="shared" si="78"/>
        <v>0.31497672841275409</v>
      </c>
      <c r="L474" s="46">
        <f t="shared" si="79"/>
        <v>0</v>
      </c>
      <c r="M474" s="46">
        <f t="shared" si="80"/>
        <v>0</v>
      </c>
      <c r="N474" s="46">
        <f t="shared" si="85"/>
        <v>0</v>
      </c>
      <c r="O474" s="47">
        <f t="shared" si="86"/>
        <v>0</v>
      </c>
      <c r="P474" s="48">
        <f t="shared" si="81"/>
        <v>375.76990952287781</v>
      </c>
      <c r="Q474" s="50">
        <f t="shared" si="82"/>
        <v>0</v>
      </c>
      <c r="AA474" s="132">
        <v>5200</v>
      </c>
      <c r="AB474" s="133">
        <v>0.15166040560572541</v>
      </c>
    </row>
    <row r="475" spans="6:28" s="5" customFormat="1" x14ac:dyDescent="0.25">
      <c r="F475" s="49">
        <v>470</v>
      </c>
      <c r="G475" s="42">
        <f t="shared" si="87"/>
        <v>59.166666666666671</v>
      </c>
      <c r="H475" s="43">
        <f t="shared" si="83"/>
        <v>6.6940000000000003E-3</v>
      </c>
      <c r="I475" s="44">
        <f t="shared" si="84"/>
        <v>5.5783333333334919E-4</v>
      </c>
      <c r="J475" s="44">
        <f t="shared" si="88"/>
        <v>0.92519115449538525</v>
      </c>
      <c r="K475" s="45">
        <f t="shared" si="78"/>
        <v>0.31420182195685908</v>
      </c>
      <c r="L475" s="46">
        <f t="shared" si="79"/>
        <v>0</v>
      </c>
      <c r="M475" s="46">
        <f t="shared" si="80"/>
        <v>0</v>
      </c>
      <c r="N475" s="46">
        <f t="shared" si="85"/>
        <v>0</v>
      </c>
      <c r="O475" s="47">
        <f t="shared" si="86"/>
        <v>0</v>
      </c>
      <c r="P475" s="48">
        <f t="shared" si="81"/>
        <v>375.76990952287781</v>
      </c>
      <c r="Q475" s="50">
        <f t="shared" si="82"/>
        <v>0</v>
      </c>
      <c r="AA475" s="132">
        <v>5210</v>
      </c>
      <c r="AB475" s="133">
        <v>0.15138066453338284</v>
      </c>
    </row>
    <row r="476" spans="6:28" s="5" customFormat="1" x14ac:dyDescent="0.25">
      <c r="F476" s="49">
        <v>471</v>
      </c>
      <c r="G476" s="42">
        <f t="shared" si="87"/>
        <v>59.250000000000007</v>
      </c>
      <c r="H476" s="43">
        <f t="shared" si="83"/>
        <v>6.6940000000000003E-3</v>
      </c>
      <c r="I476" s="44">
        <f t="shared" si="84"/>
        <v>5.5783333333334919E-4</v>
      </c>
      <c r="J476" s="44">
        <f t="shared" si="88"/>
        <v>0.92467505202970257</v>
      </c>
      <c r="K476" s="45">
        <f t="shared" si="78"/>
        <v>0.31342882192757038</v>
      </c>
      <c r="L476" s="46">
        <f t="shared" si="79"/>
        <v>0</v>
      </c>
      <c r="M476" s="46">
        <f t="shared" si="80"/>
        <v>0</v>
      </c>
      <c r="N476" s="46">
        <f t="shared" si="85"/>
        <v>0</v>
      </c>
      <c r="O476" s="47">
        <f t="shared" si="86"/>
        <v>0</v>
      </c>
      <c r="P476" s="48">
        <f t="shared" si="81"/>
        <v>375.76990952287781</v>
      </c>
      <c r="Q476" s="50">
        <f t="shared" si="82"/>
        <v>0</v>
      </c>
      <c r="AA476" s="132">
        <v>5220</v>
      </c>
      <c r="AB476" s="133">
        <v>0.15110195353859712</v>
      </c>
    </row>
    <row r="477" spans="6:28" s="5" customFormat="1" x14ac:dyDescent="0.25">
      <c r="F477" s="49">
        <v>472</v>
      </c>
      <c r="G477" s="42">
        <f t="shared" si="87"/>
        <v>59.333333333333343</v>
      </c>
      <c r="H477" s="43">
        <f t="shared" si="83"/>
        <v>6.6940000000000003E-3</v>
      </c>
      <c r="I477" s="44">
        <f t="shared" si="84"/>
        <v>5.5783333333334919E-4</v>
      </c>
      <c r="J477" s="44">
        <f t="shared" si="88"/>
        <v>0.92415923746317863</v>
      </c>
      <c r="K477" s="45">
        <f t="shared" si="78"/>
        <v>0.31265772363469296</v>
      </c>
      <c r="L477" s="46">
        <f t="shared" si="79"/>
        <v>0</v>
      </c>
      <c r="M477" s="46">
        <f t="shared" si="80"/>
        <v>0</v>
      </c>
      <c r="N477" s="46">
        <f t="shared" si="85"/>
        <v>0</v>
      </c>
      <c r="O477" s="47">
        <f t="shared" si="86"/>
        <v>0</v>
      </c>
      <c r="P477" s="48">
        <f t="shared" si="81"/>
        <v>375.76990952287781</v>
      </c>
      <c r="Q477" s="50">
        <f t="shared" si="82"/>
        <v>0</v>
      </c>
      <c r="AA477" s="132">
        <v>5230</v>
      </c>
      <c r="AB477" s="133">
        <v>0.15082426694231404</v>
      </c>
    </row>
    <row r="478" spans="6:28" s="5" customFormat="1" x14ac:dyDescent="0.25">
      <c r="F478" s="49">
        <v>473</v>
      </c>
      <c r="G478" s="42">
        <f t="shared" si="87"/>
        <v>59.416666666666679</v>
      </c>
      <c r="H478" s="43">
        <f t="shared" si="83"/>
        <v>6.6940000000000003E-3</v>
      </c>
      <c r="I478" s="44">
        <f t="shared" si="84"/>
        <v>5.5783333333334919E-4</v>
      </c>
      <c r="J478" s="44">
        <f t="shared" si="88"/>
        <v>0.92364371063521367</v>
      </c>
      <c r="K478" s="45">
        <f t="shared" si="78"/>
        <v>0.31188852239957038</v>
      </c>
      <c r="L478" s="46">
        <f t="shared" si="79"/>
        <v>0</v>
      </c>
      <c r="M478" s="46">
        <f t="shared" si="80"/>
        <v>0</v>
      </c>
      <c r="N478" s="46">
        <f t="shared" si="85"/>
        <v>0</v>
      </c>
      <c r="O478" s="47">
        <f t="shared" si="86"/>
        <v>0</v>
      </c>
      <c r="P478" s="48">
        <f t="shared" si="81"/>
        <v>375.76990952287781</v>
      </c>
      <c r="Q478" s="50">
        <f t="shared" si="82"/>
        <v>0</v>
      </c>
      <c r="AA478" s="132">
        <v>5240</v>
      </c>
      <c r="AB478" s="133">
        <v>0.15054759910714968</v>
      </c>
    </row>
    <row r="479" spans="6:28" s="5" customFormat="1" x14ac:dyDescent="0.25">
      <c r="F479" s="49">
        <v>474</v>
      </c>
      <c r="G479" s="42">
        <f t="shared" si="87"/>
        <v>59.500000000000014</v>
      </c>
      <c r="H479" s="43">
        <f t="shared" si="83"/>
        <v>6.6940000000000003E-3</v>
      </c>
      <c r="I479" s="44">
        <f t="shared" si="84"/>
        <v>5.5783333333334919E-4</v>
      </c>
      <c r="J479" s="44">
        <f t="shared" si="88"/>
        <v>0.92312847138529763</v>
      </c>
      <c r="K479" s="45">
        <f t="shared" si="78"/>
        <v>0.31112121355505717</v>
      </c>
      <c r="L479" s="46">
        <f t="shared" si="79"/>
        <v>0</v>
      </c>
      <c r="M479" s="46">
        <f t="shared" si="80"/>
        <v>0</v>
      </c>
      <c r="N479" s="46">
        <f t="shared" si="85"/>
        <v>0</v>
      </c>
      <c r="O479" s="47">
        <f t="shared" si="86"/>
        <v>0</v>
      </c>
      <c r="P479" s="48">
        <f t="shared" si="81"/>
        <v>375.76990952287781</v>
      </c>
      <c r="Q479" s="50">
        <f t="shared" si="82"/>
        <v>0</v>
      </c>
      <c r="AA479" s="132">
        <v>5250</v>
      </c>
      <c r="AB479" s="133">
        <v>0.15027194443700798</v>
      </c>
    </row>
    <row r="480" spans="6:28" s="5" customFormat="1" x14ac:dyDescent="0.25">
      <c r="F480" s="49">
        <v>475</v>
      </c>
      <c r="G480" s="42">
        <f t="shared" si="87"/>
        <v>59.58333333333335</v>
      </c>
      <c r="H480" s="43">
        <f t="shared" si="83"/>
        <v>6.6940000000000003E-3</v>
      </c>
      <c r="I480" s="44">
        <f t="shared" si="84"/>
        <v>5.5783333333334919E-4</v>
      </c>
      <c r="J480" s="44">
        <f t="shared" si="88"/>
        <v>0.92261351955300985</v>
      </c>
      <c r="K480" s="45">
        <f t="shared" si="78"/>
        <v>0.3103557924454895</v>
      </c>
      <c r="L480" s="46">
        <f t="shared" si="79"/>
        <v>0</v>
      </c>
      <c r="M480" s="46">
        <f t="shared" si="80"/>
        <v>0</v>
      </c>
      <c r="N480" s="46">
        <f t="shared" si="85"/>
        <v>0</v>
      </c>
      <c r="O480" s="47">
        <f t="shared" si="86"/>
        <v>0</v>
      </c>
      <c r="P480" s="48">
        <f t="shared" si="81"/>
        <v>375.76990952287781</v>
      </c>
      <c r="Q480" s="50">
        <f t="shared" si="82"/>
        <v>0</v>
      </c>
      <c r="AA480" s="132">
        <v>5260</v>
      </c>
      <c r="AB480" s="133">
        <v>0.14999729737670475</v>
      </c>
    </row>
    <row r="481" spans="6:28" s="5" customFormat="1" x14ac:dyDescent="0.25">
      <c r="F481" s="49">
        <v>476</v>
      </c>
      <c r="G481" s="42">
        <f t="shared" si="87"/>
        <v>59.666666666666686</v>
      </c>
      <c r="H481" s="43">
        <f t="shared" si="83"/>
        <v>6.6940000000000003E-3</v>
      </c>
      <c r="I481" s="44">
        <f t="shared" si="84"/>
        <v>5.5783333333334919E-4</v>
      </c>
      <c r="J481" s="44">
        <f t="shared" si="88"/>
        <v>0.92209885497801913</v>
      </c>
      <c r="K481" s="45">
        <f t="shared" si="78"/>
        <v>0.30959225442665772</v>
      </c>
      <c r="L481" s="46">
        <f t="shared" si="79"/>
        <v>0</v>
      </c>
      <c r="M481" s="46">
        <f t="shared" si="80"/>
        <v>0</v>
      </c>
      <c r="N481" s="46">
        <f t="shared" si="85"/>
        <v>0</v>
      </c>
      <c r="O481" s="47">
        <f t="shared" si="86"/>
        <v>0</v>
      </c>
      <c r="P481" s="48">
        <f t="shared" si="81"/>
        <v>375.76990952287781</v>
      </c>
      <c r="Q481" s="50">
        <f t="shared" si="82"/>
        <v>0</v>
      </c>
      <c r="AA481" s="132">
        <v>5270</v>
      </c>
      <c r="AB481" s="133">
        <v>0.14972365241159294</v>
      </c>
    </row>
    <row r="482" spans="6:28" s="5" customFormat="1" x14ac:dyDescent="0.25">
      <c r="F482" s="49">
        <v>477</v>
      </c>
      <c r="G482" s="42">
        <f t="shared" si="87"/>
        <v>59.750000000000021</v>
      </c>
      <c r="H482" s="43">
        <f t="shared" si="83"/>
        <v>6.6940000000000003E-3</v>
      </c>
      <c r="I482" s="44">
        <f t="shared" si="84"/>
        <v>5.5783333333334919E-4</v>
      </c>
      <c r="J482" s="44">
        <f t="shared" si="88"/>
        <v>0.92158447750008388</v>
      </c>
      <c r="K482" s="45">
        <f t="shared" si="78"/>
        <v>0.30883059486577769</v>
      </c>
      <c r="L482" s="46">
        <f t="shared" si="79"/>
        <v>0</v>
      </c>
      <c r="M482" s="46">
        <f t="shared" si="80"/>
        <v>0</v>
      </c>
      <c r="N482" s="46">
        <f t="shared" si="85"/>
        <v>0</v>
      </c>
      <c r="O482" s="47">
        <f t="shared" si="86"/>
        <v>0</v>
      </c>
      <c r="P482" s="48">
        <f t="shared" si="81"/>
        <v>375.76990952287781</v>
      </c>
      <c r="Q482" s="50">
        <f t="shared" si="82"/>
        <v>0</v>
      </c>
      <c r="AA482" s="132">
        <v>5280</v>
      </c>
      <c r="AB482" s="133">
        <v>0.14945100406719555</v>
      </c>
    </row>
    <row r="483" spans="6:28" s="5" customFormat="1" x14ac:dyDescent="0.25">
      <c r="F483" s="49">
        <v>478</v>
      </c>
      <c r="G483" s="42">
        <f t="shared" si="87"/>
        <v>59.833333333333357</v>
      </c>
      <c r="H483" s="43">
        <f t="shared" si="83"/>
        <v>6.6940000000000003E-3</v>
      </c>
      <c r="I483" s="44">
        <f t="shared" si="84"/>
        <v>5.5783333333334919E-4</v>
      </c>
      <c r="J483" s="44">
        <f t="shared" si="88"/>
        <v>0.92107038695905175</v>
      </c>
      <c r="K483" s="45">
        <f t="shared" si="78"/>
        <v>0.30807080914146295</v>
      </c>
      <c r="L483" s="46">
        <f t="shared" si="79"/>
        <v>0</v>
      </c>
      <c r="M483" s="46">
        <f t="shared" si="80"/>
        <v>0</v>
      </c>
      <c r="N483" s="46">
        <f t="shared" si="85"/>
        <v>0</v>
      </c>
      <c r="O483" s="47">
        <f t="shared" si="86"/>
        <v>0</v>
      </c>
      <c r="P483" s="48">
        <f t="shared" si="81"/>
        <v>375.76990952287781</v>
      </c>
      <c r="Q483" s="50">
        <f t="shared" si="82"/>
        <v>0</v>
      </c>
      <c r="AA483" s="132">
        <v>5290</v>
      </c>
      <c r="AB483" s="133">
        <v>0.14917934690883805</v>
      </c>
    </row>
    <row r="484" spans="6:28" s="5" customFormat="1" x14ac:dyDescent="0.25">
      <c r="F484" s="49">
        <v>479</v>
      </c>
      <c r="G484" s="42">
        <f t="shared" si="87"/>
        <v>59.916666666666693</v>
      </c>
      <c r="H484" s="43">
        <f t="shared" si="83"/>
        <v>6.6940000000000003E-3</v>
      </c>
      <c r="I484" s="44">
        <f t="shared" si="84"/>
        <v>5.5783333333315891E-4</v>
      </c>
      <c r="J484" s="44">
        <f t="shared" si="88"/>
        <v>0.92055658319485967</v>
      </c>
      <c r="K484" s="45">
        <f t="shared" si="78"/>
        <v>0.30731289264369666</v>
      </c>
      <c r="L484" s="46">
        <f t="shared" si="79"/>
        <v>0</v>
      </c>
      <c r="M484" s="46">
        <f t="shared" si="80"/>
        <v>0</v>
      </c>
      <c r="N484" s="46">
        <f t="shared" si="85"/>
        <v>0</v>
      </c>
      <c r="O484" s="47">
        <f t="shared" si="86"/>
        <v>0</v>
      </c>
      <c r="P484" s="48">
        <f t="shared" si="81"/>
        <v>375.76990952287781</v>
      </c>
      <c r="Q484" s="50">
        <f t="shared" si="82"/>
        <v>0</v>
      </c>
      <c r="AA484" s="132">
        <v>5300</v>
      </c>
      <c r="AB484" s="133">
        <v>0.14890867554129011</v>
      </c>
    </row>
    <row r="485" spans="6:28" s="5" customFormat="1" x14ac:dyDescent="0.25">
      <c r="F485" s="49">
        <v>480</v>
      </c>
      <c r="G485" s="42">
        <v>60</v>
      </c>
      <c r="H485" s="43">
        <f t="shared" si="83"/>
        <v>7.1700000000000002E-3</v>
      </c>
      <c r="I485" s="44">
        <f t="shared" si="84"/>
        <v>5.9750000000001696E-4</v>
      </c>
      <c r="J485" s="44">
        <f t="shared" si="88"/>
        <v>0.92004306604753427</v>
      </c>
      <c r="K485" s="45">
        <f t="shared" si="78"/>
        <v>0.30655684077380341</v>
      </c>
      <c r="L485" s="46">
        <f t="shared" si="79"/>
        <v>0</v>
      </c>
      <c r="M485" s="46">
        <f t="shared" si="80"/>
        <v>0</v>
      </c>
      <c r="N485" s="46">
        <f t="shared" si="85"/>
        <v>0</v>
      </c>
      <c r="O485" s="47">
        <f t="shared" si="86"/>
        <v>0</v>
      </c>
      <c r="P485" s="48">
        <f t="shared" si="81"/>
        <v>375.76990952287781</v>
      </c>
      <c r="Q485" s="50">
        <f t="shared" si="82"/>
        <v>0</v>
      </c>
      <c r="AA485" s="132">
        <v>5310</v>
      </c>
      <c r="AB485" s="133">
        <v>0.14863898460840583</v>
      </c>
    </row>
    <row r="486" spans="6:28" s="5" customFormat="1" x14ac:dyDescent="0.25">
      <c r="F486" s="49">
        <v>481</v>
      </c>
      <c r="G486" s="42">
        <f t="shared" si="87"/>
        <v>60.083333333333336</v>
      </c>
      <c r="H486" s="43">
        <f t="shared" si="83"/>
        <v>7.1700000000000002E-3</v>
      </c>
      <c r="I486" s="44">
        <f t="shared" si="84"/>
        <v>5.9750000000001696E-4</v>
      </c>
      <c r="J486" s="44">
        <f t="shared" si="88"/>
        <v>0.91949334031557084</v>
      </c>
      <c r="K486" s="45">
        <f t="shared" si="78"/>
        <v>0.30580264894442133</v>
      </c>
      <c r="L486" s="46">
        <f t="shared" si="79"/>
        <v>0</v>
      </c>
      <c r="M486" s="46">
        <f t="shared" si="80"/>
        <v>0</v>
      </c>
      <c r="N486" s="46">
        <f t="shared" si="85"/>
        <v>0</v>
      </c>
      <c r="O486" s="47">
        <f t="shared" si="86"/>
        <v>0</v>
      </c>
      <c r="P486" s="48">
        <f t="shared" si="81"/>
        <v>375.76990952287781</v>
      </c>
      <c r="Q486" s="50">
        <f t="shared" si="82"/>
        <v>0</v>
      </c>
      <c r="AA486" s="132">
        <v>5320</v>
      </c>
      <c r="AB486" s="133">
        <v>0.14837026879277221</v>
      </c>
    </row>
    <row r="487" spans="6:28" s="5" customFormat="1" x14ac:dyDescent="0.25">
      <c r="F487" s="49">
        <v>482</v>
      </c>
      <c r="G487" s="42">
        <f t="shared" si="87"/>
        <v>60.166666666666671</v>
      </c>
      <c r="H487" s="43">
        <f t="shared" si="83"/>
        <v>7.1700000000000002E-3</v>
      </c>
      <c r="I487" s="44">
        <f t="shared" si="84"/>
        <v>5.9750000000001696E-4</v>
      </c>
      <c r="J487" s="44">
        <f t="shared" si="88"/>
        <v>0.91894394304473226</v>
      </c>
      <c r="K487" s="45">
        <f t="shared" si="78"/>
        <v>0.30505031257947479</v>
      </c>
      <c r="L487" s="46">
        <f t="shared" si="79"/>
        <v>0</v>
      </c>
      <c r="M487" s="46">
        <f t="shared" si="80"/>
        <v>0</v>
      </c>
      <c r="N487" s="46">
        <f t="shared" si="85"/>
        <v>0</v>
      </c>
      <c r="O487" s="47">
        <f t="shared" si="86"/>
        <v>0</v>
      </c>
      <c r="P487" s="48">
        <f t="shared" si="81"/>
        <v>375.76990952287781</v>
      </c>
      <c r="Q487" s="50">
        <f t="shared" si="82"/>
        <v>0</v>
      </c>
      <c r="AA487" s="132">
        <v>5330</v>
      </c>
      <c r="AB487" s="133">
        <v>0.14810252281535857</v>
      </c>
    </row>
    <row r="488" spans="6:28" s="5" customFormat="1" x14ac:dyDescent="0.25">
      <c r="F488" s="49">
        <v>483</v>
      </c>
      <c r="G488" s="42">
        <f t="shared" si="87"/>
        <v>60.250000000000007</v>
      </c>
      <c r="H488" s="43">
        <f t="shared" si="83"/>
        <v>7.1700000000000002E-3</v>
      </c>
      <c r="I488" s="44">
        <f t="shared" si="84"/>
        <v>5.9750000000001696E-4</v>
      </c>
      <c r="J488" s="44">
        <f t="shared" si="88"/>
        <v>0.91839487403876297</v>
      </c>
      <c r="K488" s="45">
        <f t="shared" si="78"/>
        <v>0.30429982711414599</v>
      </c>
      <c r="L488" s="46">
        <f t="shared" si="79"/>
        <v>0</v>
      </c>
      <c r="M488" s="46">
        <f t="shared" si="80"/>
        <v>0</v>
      </c>
      <c r="N488" s="46">
        <f t="shared" si="85"/>
        <v>0</v>
      </c>
      <c r="O488" s="47">
        <f t="shared" si="86"/>
        <v>0</v>
      </c>
      <c r="P488" s="48">
        <f t="shared" si="81"/>
        <v>375.76990952287781</v>
      </c>
      <c r="Q488" s="50">
        <f t="shared" si="82"/>
        <v>0</v>
      </c>
      <c r="AA488" s="132">
        <v>5340</v>
      </c>
      <c r="AB488" s="133">
        <v>0.14783574143517186</v>
      </c>
    </row>
    <row r="489" spans="6:28" s="5" customFormat="1" x14ac:dyDescent="0.25">
      <c r="F489" s="49">
        <v>484</v>
      </c>
      <c r="G489" s="42">
        <f t="shared" si="87"/>
        <v>60.333333333333343</v>
      </c>
      <c r="H489" s="43">
        <f t="shared" si="83"/>
        <v>7.1700000000000002E-3</v>
      </c>
      <c r="I489" s="44">
        <f t="shared" si="84"/>
        <v>5.9750000000001696E-4</v>
      </c>
      <c r="J489" s="44">
        <f t="shared" si="88"/>
        <v>0.91784613310152474</v>
      </c>
      <c r="K489" s="45">
        <f t="shared" si="78"/>
        <v>0.30355118799484748</v>
      </c>
      <c r="L489" s="46">
        <f t="shared" si="79"/>
        <v>0</v>
      </c>
      <c r="M489" s="46">
        <f t="shared" si="80"/>
        <v>0</v>
      </c>
      <c r="N489" s="46">
        <f t="shared" si="85"/>
        <v>0</v>
      </c>
      <c r="O489" s="47">
        <f t="shared" si="86"/>
        <v>0</v>
      </c>
      <c r="P489" s="48">
        <f t="shared" si="81"/>
        <v>375.76990952287781</v>
      </c>
      <c r="Q489" s="50">
        <f t="shared" si="82"/>
        <v>0</v>
      </c>
      <c r="AA489" s="132">
        <v>5350</v>
      </c>
      <c r="AB489" s="133">
        <v>0.14756991944891365</v>
      </c>
    </row>
    <row r="490" spans="6:28" s="5" customFormat="1" x14ac:dyDescent="0.25">
      <c r="F490" s="49">
        <v>485</v>
      </c>
      <c r="G490" s="42">
        <f t="shared" si="87"/>
        <v>60.416666666666679</v>
      </c>
      <c r="H490" s="43">
        <f t="shared" si="83"/>
        <v>7.1700000000000002E-3</v>
      </c>
      <c r="I490" s="44">
        <f t="shared" si="84"/>
        <v>5.9750000000001696E-4</v>
      </c>
      <c r="J490" s="44">
        <f t="shared" si="88"/>
        <v>0.9172977200369965</v>
      </c>
      <c r="K490" s="45">
        <f t="shared" si="78"/>
        <v>0.30280439067919446</v>
      </c>
      <c r="L490" s="46">
        <f t="shared" si="79"/>
        <v>0</v>
      </c>
      <c r="M490" s="46">
        <f t="shared" si="80"/>
        <v>0</v>
      </c>
      <c r="N490" s="46">
        <f t="shared" si="85"/>
        <v>0</v>
      </c>
      <c r="O490" s="47">
        <f t="shared" si="86"/>
        <v>0</v>
      </c>
      <c r="P490" s="48">
        <f t="shared" si="81"/>
        <v>375.76990952287781</v>
      </c>
      <c r="Q490" s="50">
        <f t="shared" si="82"/>
        <v>0</v>
      </c>
      <c r="AA490" s="132">
        <v>5360</v>
      </c>
      <c r="AB490" s="133">
        <v>0.14730505169064267</v>
      </c>
    </row>
    <row r="491" spans="6:28" s="5" customFormat="1" x14ac:dyDescent="0.25">
      <c r="F491" s="49">
        <v>486</v>
      </c>
      <c r="G491" s="42">
        <f t="shared" si="87"/>
        <v>60.500000000000014</v>
      </c>
      <c r="H491" s="43">
        <f t="shared" si="83"/>
        <v>7.1700000000000002E-3</v>
      </c>
      <c r="I491" s="44">
        <f t="shared" si="84"/>
        <v>5.9750000000001696E-4</v>
      </c>
      <c r="J491" s="44">
        <f t="shared" si="88"/>
        <v>0.91674963464927439</v>
      </c>
      <c r="K491" s="45">
        <f t="shared" si="78"/>
        <v>0.30205943063597773</v>
      </c>
      <c r="L491" s="46">
        <f t="shared" si="79"/>
        <v>0</v>
      </c>
      <c r="M491" s="46">
        <f t="shared" si="80"/>
        <v>0</v>
      </c>
      <c r="N491" s="46">
        <f t="shared" si="85"/>
        <v>0</v>
      </c>
      <c r="O491" s="47">
        <f t="shared" si="86"/>
        <v>0</v>
      </c>
      <c r="P491" s="48">
        <f t="shared" si="81"/>
        <v>375.76990952287781</v>
      </c>
      <c r="Q491" s="50">
        <f t="shared" si="82"/>
        <v>0</v>
      </c>
      <c r="AA491" s="132">
        <v>5370</v>
      </c>
      <c r="AB491" s="133">
        <v>0.14704113303143954</v>
      </c>
    </row>
    <row r="492" spans="6:28" s="5" customFormat="1" x14ac:dyDescent="0.25">
      <c r="F492" s="49">
        <v>487</v>
      </c>
      <c r="G492" s="42">
        <f t="shared" si="87"/>
        <v>60.58333333333335</v>
      </c>
      <c r="H492" s="43">
        <f t="shared" si="83"/>
        <v>7.1700000000000002E-3</v>
      </c>
      <c r="I492" s="44">
        <f t="shared" si="84"/>
        <v>5.9750000000001696E-4</v>
      </c>
      <c r="J492" s="44">
        <f t="shared" si="88"/>
        <v>0.91620187674257147</v>
      </c>
      <c r="K492" s="45">
        <f t="shared" si="78"/>
        <v>0.30131630334513537</v>
      </c>
      <c r="L492" s="46">
        <f t="shared" si="79"/>
        <v>0</v>
      </c>
      <c r="M492" s="46">
        <f t="shared" si="80"/>
        <v>0</v>
      </c>
      <c r="N492" s="46">
        <f t="shared" si="85"/>
        <v>0</v>
      </c>
      <c r="O492" s="47">
        <f t="shared" si="86"/>
        <v>0</v>
      </c>
      <c r="P492" s="48">
        <f t="shared" si="81"/>
        <v>375.76990952287781</v>
      </c>
      <c r="Q492" s="50">
        <f t="shared" si="82"/>
        <v>0</v>
      </c>
      <c r="AA492" s="132">
        <v>5380</v>
      </c>
      <c r="AB492" s="133">
        <v>0.14677815837907604</v>
      </c>
    </row>
    <row r="493" spans="6:28" s="5" customFormat="1" x14ac:dyDescent="0.25">
      <c r="F493" s="49">
        <v>488</v>
      </c>
      <c r="G493" s="42">
        <f t="shared" si="87"/>
        <v>60.666666666666686</v>
      </c>
      <c r="H493" s="43">
        <f t="shared" si="83"/>
        <v>7.1700000000000002E-3</v>
      </c>
      <c r="I493" s="44">
        <f t="shared" si="84"/>
        <v>5.9750000000001696E-4</v>
      </c>
      <c r="J493" s="44">
        <f t="shared" si="88"/>
        <v>0.91565444612121771</v>
      </c>
      <c r="K493" s="45">
        <f t="shared" si="78"/>
        <v>0.30057500429772582</v>
      </c>
      <c r="L493" s="46">
        <f t="shared" si="79"/>
        <v>0</v>
      </c>
      <c r="M493" s="46">
        <f t="shared" si="80"/>
        <v>0</v>
      </c>
      <c r="N493" s="46">
        <f t="shared" si="85"/>
        <v>0</v>
      </c>
      <c r="O493" s="47">
        <f t="shared" si="86"/>
        <v>0</v>
      </c>
      <c r="P493" s="48">
        <f t="shared" si="81"/>
        <v>375.76990952287781</v>
      </c>
      <c r="Q493" s="50">
        <f t="shared" si="82"/>
        <v>0</v>
      </c>
      <c r="AA493" s="132">
        <v>5390</v>
      </c>
      <c r="AB493" s="133">
        <v>0.14651612267768813</v>
      </c>
    </row>
    <row r="494" spans="6:28" s="5" customFormat="1" x14ac:dyDescent="0.25">
      <c r="F494" s="49">
        <v>489</v>
      </c>
      <c r="G494" s="42">
        <f t="shared" si="87"/>
        <v>60.750000000000021</v>
      </c>
      <c r="H494" s="43">
        <f t="shared" si="83"/>
        <v>7.1700000000000002E-3</v>
      </c>
      <c r="I494" s="44">
        <f t="shared" si="84"/>
        <v>5.9750000000001696E-4</v>
      </c>
      <c r="J494" s="44">
        <f t="shared" si="88"/>
        <v>0.91510734258966031</v>
      </c>
      <c r="K494" s="45">
        <f t="shared" si="78"/>
        <v>0.29983552899590049</v>
      </c>
      <c r="L494" s="46">
        <f t="shared" si="79"/>
        <v>0</v>
      </c>
      <c r="M494" s="46">
        <f t="shared" si="80"/>
        <v>0</v>
      </c>
      <c r="N494" s="46">
        <f t="shared" si="85"/>
        <v>0</v>
      </c>
      <c r="O494" s="47">
        <f t="shared" si="86"/>
        <v>0</v>
      </c>
      <c r="P494" s="48">
        <f t="shared" si="81"/>
        <v>375.76990952287781</v>
      </c>
      <c r="Q494" s="50">
        <f t="shared" si="82"/>
        <v>0</v>
      </c>
      <c r="AA494" s="132">
        <v>5400</v>
      </c>
      <c r="AB494" s="133">
        <v>0.14625502090745027</v>
      </c>
    </row>
    <row r="495" spans="6:28" s="5" customFormat="1" x14ac:dyDescent="0.25">
      <c r="F495" s="49">
        <v>490</v>
      </c>
      <c r="G495" s="42">
        <f t="shared" si="87"/>
        <v>60.833333333333357</v>
      </c>
      <c r="H495" s="43">
        <f t="shared" si="83"/>
        <v>7.1700000000000002E-3</v>
      </c>
      <c r="I495" s="44">
        <f t="shared" si="84"/>
        <v>5.9750000000001696E-4</v>
      </c>
      <c r="J495" s="44">
        <f t="shared" si="88"/>
        <v>0.91456056595246293</v>
      </c>
      <c r="K495" s="45">
        <f t="shared" si="78"/>
        <v>0.2990978729528766</v>
      </c>
      <c r="L495" s="46">
        <f t="shared" si="79"/>
        <v>0</v>
      </c>
      <c r="M495" s="46">
        <f t="shared" si="80"/>
        <v>0</v>
      </c>
      <c r="N495" s="46">
        <f t="shared" si="85"/>
        <v>0</v>
      </c>
      <c r="O495" s="47">
        <f t="shared" si="86"/>
        <v>0</v>
      </c>
      <c r="P495" s="48">
        <f t="shared" si="81"/>
        <v>375.76990952287781</v>
      </c>
      <c r="Q495" s="50">
        <f t="shared" si="82"/>
        <v>0</v>
      </c>
      <c r="AA495" s="132">
        <v>5410</v>
      </c>
      <c r="AB495" s="133">
        <v>0.14599484808425692</v>
      </c>
    </row>
    <row r="496" spans="6:28" s="5" customFormat="1" x14ac:dyDescent="0.25">
      <c r="F496" s="49">
        <v>491</v>
      </c>
      <c r="G496" s="42">
        <f t="shared" si="87"/>
        <v>60.916666666666693</v>
      </c>
      <c r="H496" s="43">
        <f t="shared" si="83"/>
        <v>7.1700000000000002E-3</v>
      </c>
      <c r="I496" s="44">
        <f t="shared" si="84"/>
        <v>5.9749999999981324E-4</v>
      </c>
      <c r="J496" s="44">
        <f t="shared" si="88"/>
        <v>0.91401411601430627</v>
      </c>
      <c r="K496" s="45">
        <f t="shared" si="78"/>
        <v>0.29836203169290926</v>
      </c>
      <c r="L496" s="46">
        <f t="shared" si="79"/>
        <v>0</v>
      </c>
      <c r="M496" s="46">
        <f t="shared" si="80"/>
        <v>0</v>
      </c>
      <c r="N496" s="46">
        <f t="shared" si="85"/>
        <v>0</v>
      </c>
      <c r="O496" s="47">
        <f t="shared" si="86"/>
        <v>0</v>
      </c>
      <c r="P496" s="48">
        <f t="shared" si="81"/>
        <v>375.76990952287781</v>
      </c>
      <c r="Q496" s="50">
        <f t="shared" si="82"/>
        <v>0</v>
      </c>
      <c r="AA496" s="132">
        <v>5420</v>
      </c>
      <c r="AB496" s="133">
        <v>0.14573559925940391</v>
      </c>
    </row>
    <row r="497" spans="6:28" s="5" customFormat="1" x14ac:dyDescent="0.25">
      <c r="F497" s="49">
        <v>492</v>
      </c>
      <c r="G497" s="42">
        <v>61</v>
      </c>
      <c r="H497" s="43">
        <f t="shared" si="83"/>
        <v>7.7140000000000004E-3</v>
      </c>
      <c r="I497" s="44">
        <f t="shared" si="84"/>
        <v>6.4283333333335169E-4</v>
      </c>
      <c r="J497" s="44">
        <f t="shared" si="88"/>
        <v>0.9134679925799879</v>
      </c>
      <c r="K497" s="45">
        <f t="shared" si="78"/>
        <v>0.29762800075126528</v>
      </c>
      <c r="L497" s="46">
        <f t="shared" si="79"/>
        <v>0</v>
      </c>
      <c r="M497" s="46">
        <f t="shared" si="80"/>
        <v>0</v>
      </c>
      <c r="N497" s="46">
        <f t="shared" si="85"/>
        <v>0</v>
      </c>
      <c r="O497" s="47">
        <f t="shared" si="86"/>
        <v>0</v>
      </c>
      <c r="P497" s="48">
        <f t="shared" si="81"/>
        <v>375.76990952287781</v>
      </c>
      <c r="Q497" s="50">
        <f t="shared" si="82"/>
        <v>0</v>
      </c>
      <c r="AA497" s="132">
        <v>5430</v>
      </c>
      <c r="AB497" s="133">
        <v>0.14547726951927589</v>
      </c>
    </row>
    <row r="498" spans="6:28" s="5" customFormat="1" x14ac:dyDescent="0.25">
      <c r="F498" s="49">
        <v>493</v>
      </c>
      <c r="G498" s="42">
        <f t="shared" si="87"/>
        <v>61.083333333333336</v>
      </c>
      <c r="H498" s="43">
        <f t="shared" si="83"/>
        <v>7.7140000000000004E-3</v>
      </c>
      <c r="I498" s="44">
        <f t="shared" si="84"/>
        <v>6.4283333333335169E-4</v>
      </c>
      <c r="J498" s="44">
        <f t="shared" si="88"/>
        <v>0.91288078490542435</v>
      </c>
      <c r="K498" s="45">
        <f t="shared" si="78"/>
        <v>0.29689577567419545</v>
      </c>
      <c r="L498" s="46">
        <f t="shared" si="79"/>
        <v>0</v>
      </c>
      <c r="M498" s="46">
        <f t="shared" si="80"/>
        <v>0</v>
      </c>
      <c r="N498" s="46">
        <f t="shared" si="85"/>
        <v>0</v>
      </c>
      <c r="O498" s="47">
        <f t="shared" si="86"/>
        <v>0</v>
      </c>
      <c r="P498" s="48">
        <f t="shared" si="81"/>
        <v>375.76990952287781</v>
      </c>
      <c r="Q498" s="50">
        <f t="shared" si="82"/>
        <v>0</v>
      </c>
      <c r="AA498" s="132">
        <v>5440</v>
      </c>
      <c r="AB498" s="133">
        <v>0.14521985398503384</v>
      </c>
    </row>
    <row r="499" spans="6:28" s="5" customFormat="1" x14ac:dyDescent="0.25">
      <c r="F499" s="49">
        <v>494</v>
      </c>
      <c r="G499" s="42">
        <f t="shared" si="87"/>
        <v>61.166666666666671</v>
      </c>
      <c r="H499" s="43">
        <f t="shared" si="83"/>
        <v>7.7140000000000004E-3</v>
      </c>
      <c r="I499" s="44">
        <f t="shared" si="84"/>
        <v>6.4283333333335169E-4</v>
      </c>
      <c r="J499" s="44">
        <f t="shared" si="88"/>
        <v>0.91229395470752761</v>
      </c>
      <c r="K499" s="45">
        <f t="shared" si="78"/>
        <v>0.29616535201890748</v>
      </c>
      <c r="L499" s="46">
        <f t="shared" si="79"/>
        <v>0</v>
      </c>
      <c r="M499" s="46">
        <f t="shared" si="80"/>
        <v>0</v>
      </c>
      <c r="N499" s="46">
        <f t="shared" si="85"/>
        <v>0</v>
      </c>
      <c r="O499" s="47">
        <f t="shared" si="86"/>
        <v>0</v>
      </c>
      <c r="P499" s="48">
        <f t="shared" si="81"/>
        <v>375.76990952287781</v>
      </c>
      <c r="Q499" s="50">
        <f t="shared" si="82"/>
        <v>0</v>
      </c>
      <c r="AA499" s="132">
        <v>5450</v>
      </c>
      <c r="AB499" s="133">
        <v>0.14496334781231074</v>
      </c>
    </row>
    <row r="500" spans="6:28" s="5" customFormat="1" x14ac:dyDescent="0.25">
      <c r="F500" s="49">
        <v>495</v>
      </c>
      <c r="G500" s="42">
        <f t="shared" si="87"/>
        <v>61.250000000000007</v>
      </c>
      <c r="H500" s="43">
        <f t="shared" si="83"/>
        <v>7.7140000000000004E-3</v>
      </c>
      <c r="I500" s="44">
        <f t="shared" si="84"/>
        <v>6.4283333333335169E-4</v>
      </c>
      <c r="J500" s="44">
        <f t="shared" si="88"/>
        <v>0.91170750174364312</v>
      </c>
      <c r="K500" s="45">
        <f t="shared" si="78"/>
        <v>0.29543672535353965</v>
      </c>
      <c r="L500" s="46">
        <f t="shared" si="79"/>
        <v>0</v>
      </c>
      <c r="M500" s="46">
        <f t="shared" si="80"/>
        <v>0</v>
      </c>
      <c r="N500" s="46">
        <f t="shared" si="85"/>
        <v>0</v>
      </c>
      <c r="O500" s="47">
        <f t="shared" si="86"/>
        <v>0</v>
      </c>
      <c r="P500" s="48">
        <f t="shared" si="81"/>
        <v>375.76990952287781</v>
      </c>
      <c r="Q500" s="50">
        <f t="shared" si="82"/>
        <v>0</v>
      </c>
      <c r="AA500" s="132">
        <v>5460</v>
      </c>
      <c r="AB500" s="133">
        <v>0.1447077461909054</v>
      </c>
    </row>
    <row r="501" spans="6:28" s="5" customFormat="1" x14ac:dyDescent="0.25">
      <c r="F501" s="49">
        <v>496</v>
      </c>
      <c r="G501" s="42">
        <f t="shared" si="87"/>
        <v>61.333333333333343</v>
      </c>
      <c r="H501" s="43">
        <f t="shared" si="83"/>
        <v>7.7140000000000004E-3</v>
      </c>
      <c r="I501" s="44">
        <f t="shared" si="84"/>
        <v>6.4283333333335169E-4</v>
      </c>
      <c r="J501" s="44">
        <f t="shared" si="88"/>
        <v>0.9111214257712722</v>
      </c>
      <c r="K501" s="45">
        <f t="shared" si="78"/>
        <v>0.29470989125713332</v>
      </c>
      <c r="L501" s="46">
        <f t="shared" si="79"/>
        <v>0</v>
      </c>
      <c r="M501" s="46">
        <f t="shared" si="80"/>
        <v>0</v>
      </c>
      <c r="N501" s="46">
        <f t="shared" si="85"/>
        <v>0</v>
      </c>
      <c r="O501" s="47">
        <f t="shared" si="86"/>
        <v>0</v>
      </c>
      <c r="P501" s="48">
        <f t="shared" si="81"/>
        <v>375.76990952287781</v>
      </c>
      <c r="Q501" s="50">
        <f t="shared" si="82"/>
        <v>0</v>
      </c>
      <c r="AA501" s="132">
        <v>5470</v>
      </c>
      <c r="AB501" s="133">
        <v>0.14445304434448292</v>
      </c>
    </row>
    <row r="502" spans="6:28" s="5" customFormat="1" x14ac:dyDescent="0.25">
      <c r="F502" s="49">
        <v>497</v>
      </c>
      <c r="G502" s="42">
        <f t="shared" si="87"/>
        <v>61.416666666666679</v>
      </c>
      <c r="H502" s="43">
        <f t="shared" si="83"/>
        <v>7.7140000000000004E-3</v>
      </c>
      <c r="I502" s="44">
        <f t="shared" si="84"/>
        <v>6.4283333333335169E-4</v>
      </c>
      <c r="J502" s="44">
        <f t="shared" si="88"/>
        <v>0.91053572654807224</v>
      </c>
      <c r="K502" s="45">
        <f t="shared" si="78"/>
        <v>0.29398484531960617</v>
      </c>
      <c r="L502" s="46">
        <f t="shared" si="79"/>
        <v>0</v>
      </c>
      <c r="M502" s="46">
        <f t="shared" si="80"/>
        <v>0</v>
      </c>
      <c r="N502" s="46">
        <f t="shared" si="85"/>
        <v>0</v>
      </c>
      <c r="O502" s="47">
        <f t="shared" si="86"/>
        <v>0</v>
      </c>
      <c r="P502" s="48">
        <f t="shared" si="81"/>
        <v>375.76990952287781</v>
      </c>
      <c r="Q502" s="50">
        <f t="shared" si="82"/>
        <v>0</v>
      </c>
      <c r="AA502" s="132">
        <v>5480</v>
      </c>
      <c r="AB502" s="133">
        <v>0.14419923753027672</v>
      </c>
    </row>
    <row r="503" spans="6:28" s="5" customFormat="1" x14ac:dyDescent="0.25">
      <c r="F503" s="49">
        <v>498</v>
      </c>
      <c r="G503" s="42">
        <f t="shared" si="87"/>
        <v>61.500000000000014</v>
      </c>
      <c r="H503" s="43">
        <f t="shared" si="83"/>
        <v>7.7140000000000004E-3</v>
      </c>
      <c r="I503" s="44">
        <f t="shared" si="84"/>
        <v>6.4283333333335169E-4</v>
      </c>
      <c r="J503" s="44">
        <f t="shared" si="88"/>
        <v>0.90995040383185621</v>
      </c>
      <c r="K503" s="45">
        <f t="shared" si="78"/>
        <v>0.2932615831417259</v>
      </c>
      <c r="L503" s="46">
        <f t="shared" si="79"/>
        <v>0</v>
      </c>
      <c r="M503" s="46">
        <f t="shared" si="80"/>
        <v>0</v>
      </c>
      <c r="N503" s="46">
        <f t="shared" si="85"/>
        <v>0</v>
      </c>
      <c r="O503" s="47">
        <f t="shared" si="86"/>
        <v>0</v>
      </c>
      <c r="P503" s="48">
        <f t="shared" si="81"/>
        <v>375.76990952287781</v>
      </c>
      <c r="Q503" s="50">
        <f t="shared" si="82"/>
        <v>0</v>
      </c>
      <c r="AA503" s="132">
        <v>5490</v>
      </c>
      <c r="AB503" s="133">
        <v>0.14394632103879434</v>
      </c>
    </row>
    <row r="504" spans="6:28" s="5" customFormat="1" x14ac:dyDescent="0.25">
      <c r="F504" s="49">
        <v>499</v>
      </c>
      <c r="G504" s="42">
        <f t="shared" si="87"/>
        <v>61.58333333333335</v>
      </c>
      <c r="H504" s="43">
        <f t="shared" si="83"/>
        <v>7.7140000000000004E-3</v>
      </c>
      <c r="I504" s="44">
        <f t="shared" si="84"/>
        <v>6.4283333333335169E-4</v>
      </c>
      <c r="J504" s="44">
        <f t="shared" si="88"/>
        <v>0.90936545738059293</v>
      </c>
      <c r="K504" s="45">
        <f t="shared" si="78"/>
        <v>0.29254010033508276</v>
      </c>
      <c r="L504" s="46">
        <f t="shared" si="79"/>
        <v>0</v>
      </c>
      <c r="M504" s="46">
        <f t="shared" si="80"/>
        <v>0</v>
      </c>
      <c r="N504" s="46">
        <f t="shared" si="85"/>
        <v>0</v>
      </c>
      <c r="O504" s="47">
        <f t="shared" si="86"/>
        <v>0</v>
      </c>
      <c r="P504" s="48">
        <f t="shared" si="81"/>
        <v>375.76990952287781</v>
      </c>
      <c r="Q504" s="50">
        <f t="shared" si="82"/>
        <v>0</v>
      </c>
      <c r="AA504" s="132">
        <v>5500</v>
      </c>
      <c r="AB504" s="133">
        <v>0.14369429019352589</v>
      </c>
    </row>
    <row r="505" spans="6:28" s="5" customFormat="1" x14ac:dyDescent="0.25">
      <c r="F505" s="49">
        <v>500</v>
      </c>
      <c r="G505" s="42">
        <f t="shared" si="87"/>
        <v>61.666666666666686</v>
      </c>
      <c r="H505" s="43">
        <f t="shared" si="83"/>
        <v>7.7140000000000004E-3</v>
      </c>
      <c r="I505" s="44">
        <f t="shared" si="84"/>
        <v>6.4283333333335169E-4</v>
      </c>
      <c r="J505" s="44">
        <f t="shared" si="88"/>
        <v>0.90878088695240677</v>
      </c>
      <c r="K505" s="45">
        <f t="shared" si="78"/>
        <v>0.29182039252206377</v>
      </c>
      <c r="L505" s="46">
        <f t="shared" si="79"/>
        <v>0</v>
      </c>
      <c r="M505" s="46">
        <f t="shared" si="80"/>
        <v>0</v>
      </c>
      <c r="N505" s="46">
        <f t="shared" si="85"/>
        <v>0</v>
      </c>
      <c r="O505" s="47">
        <f t="shared" si="86"/>
        <v>0</v>
      </c>
      <c r="P505" s="48">
        <f t="shared" si="81"/>
        <v>375.76990952287781</v>
      </c>
      <c r="Q505" s="50">
        <f t="shared" si="82"/>
        <v>0</v>
      </c>
      <c r="AA505" s="132">
        <v>5510</v>
      </c>
      <c r="AB505" s="133">
        <v>0.14344314035065636</v>
      </c>
    </row>
    <row r="506" spans="6:28" s="5" customFormat="1" x14ac:dyDescent="0.25">
      <c r="F506" s="49">
        <v>501</v>
      </c>
      <c r="G506" s="42">
        <f t="shared" si="87"/>
        <v>61.750000000000021</v>
      </c>
      <c r="H506" s="43">
        <f t="shared" si="83"/>
        <v>7.7140000000000004E-3</v>
      </c>
      <c r="I506" s="44">
        <f t="shared" si="84"/>
        <v>6.4283333333335169E-4</v>
      </c>
      <c r="J506" s="44">
        <f t="shared" si="88"/>
        <v>0.90819669230557754</v>
      </c>
      <c r="K506" s="45">
        <f t="shared" si="78"/>
        <v>0.29110245533582568</v>
      </c>
      <c r="L506" s="46">
        <f t="shared" si="79"/>
        <v>0</v>
      </c>
      <c r="M506" s="46">
        <f t="shared" si="80"/>
        <v>0</v>
      </c>
      <c r="N506" s="46">
        <f t="shared" si="85"/>
        <v>0</v>
      </c>
      <c r="O506" s="47">
        <f t="shared" si="86"/>
        <v>0</v>
      </c>
      <c r="P506" s="48">
        <f t="shared" si="81"/>
        <v>375.76990952287781</v>
      </c>
      <c r="Q506" s="50">
        <f t="shared" si="82"/>
        <v>0</v>
      </c>
      <c r="AA506" s="132">
        <v>5520</v>
      </c>
      <c r="AB506" s="133">
        <v>0.14319286689878022</v>
      </c>
    </row>
    <row r="507" spans="6:28" s="5" customFormat="1" x14ac:dyDescent="0.25">
      <c r="F507" s="49">
        <v>502</v>
      </c>
      <c r="G507" s="42">
        <f t="shared" si="87"/>
        <v>61.833333333333357</v>
      </c>
      <c r="H507" s="43">
        <f t="shared" si="83"/>
        <v>7.7140000000000004E-3</v>
      </c>
      <c r="I507" s="44">
        <f t="shared" si="84"/>
        <v>6.4283333333335169E-4</v>
      </c>
      <c r="J507" s="44">
        <f t="shared" si="88"/>
        <v>0.90761287319854045</v>
      </c>
      <c r="K507" s="45">
        <f t="shared" si="78"/>
        <v>0.29038628442026843</v>
      </c>
      <c r="L507" s="46">
        <f t="shared" si="79"/>
        <v>0</v>
      </c>
      <c r="M507" s="46">
        <f t="shared" si="80"/>
        <v>0</v>
      </c>
      <c r="N507" s="46">
        <f t="shared" si="85"/>
        <v>0</v>
      </c>
      <c r="O507" s="47">
        <f t="shared" si="86"/>
        <v>0</v>
      </c>
      <c r="P507" s="48">
        <f t="shared" si="81"/>
        <v>375.76990952287781</v>
      </c>
      <c r="Q507" s="50">
        <f t="shared" si="82"/>
        <v>0</v>
      </c>
      <c r="AA507" s="132">
        <v>5530</v>
      </c>
      <c r="AB507" s="133">
        <v>0.14294346525861815</v>
      </c>
    </row>
    <row r="508" spans="6:28" s="5" customFormat="1" x14ac:dyDescent="0.25">
      <c r="F508" s="49">
        <v>503</v>
      </c>
      <c r="G508" s="42">
        <f t="shared" si="87"/>
        <v>61.916666666666693</v>
      </c>
      <c r="H508" s="43">
        <f t="shared" si="83"/>
        <v>7.7140000000000004E-3</v>
      </c>
      <c r="I508" s="44">
        <f t="shared" si="84"/>
        <v>6.4283333333313235E-4</v>
      </c>
      <c r="J508" s="44">
        <f t="shared" si="88"/>
        <v>0.90702942938988596</v>
      </c>
      <c r="K508" s="45">
        <f t="shared" si="78"/>
        <v>0.28967187543000883</v>
      </c>
      <c r="L508" s="46">
        <f t="shared" si="79"/>
        <v>0</v>
      </c>
      <c r="M508" s="46">
        <f t="shared" si="80"/>
        <v>0</v>
      </c>
      <c r="N508" s="46">
        <f t="shared" si="85"/>
        <v>0</v>
      </c>
      <c r="O508" s="47">
        <f t="shared" si="86"/>
        <v>0</v>
      </c>
      <c r="P508" s="48">
        <f t="shared" si="81"/>
        <v>375.76990952287781</v>
      </c>
      <c r="Q508" s="50">
        <f t="shared" si="82"/>
        <v>0</v>
      </c>
      <c r="AA508" s="132">
        <v>5540</v>
      </c>
      <c r="AB508" s="133">
        <v>0.1426949308827396</v>
      </c>
    </row>
    <row r="509" spans="6:28" s="5" customFormat="1" x14ac:dyDescent="0.25">
      <c r="F509" s="49">
        <v>504</v>
      </c>
      <c r="G509" s="42">
        <v>62</v>
      </c>
      <c r="H509" s="43">
        <f t="shared" si="83"/>
        <v>8.3479999999999995E-3</v>
      </c>
      <c r="I509" s="44">
        <f t="shared" si="84"/>
        <v>6.9566666666668643E-4</v>
      </c>
      <c r="J509" s="44">
        <f t="shared" si="88"/>
        <v>0.90644636063836004</v>
      </c>
      <c r="K509" s="45">
        <f t="shared" si="78"/>
        <v>0.28895922403035457</v>
      </c>
      <c r="L509" s="46">
        <f t="shared" si="79"/>
        <v>0</v>
      </c>
      <c r="M509" s="46">
        <f t="shared" si="80"/>
        <v>0</v>
      </c>
      <c r="N509" s="46">
        <f t="shared" si="85"/>
        <v>0</v>
      </c>
      <c r="O509" s="47">
        <f t="shared" si="86"/>
        <v>0</v>
      </c>
      <c r="P509" s="48">
        <f t="shared" si="81"/>
        <v>375.76990952287781</v>
      </c>
      <c r="Q509" s="50">
        <f t="shared" si="82"/>
        <v>0</v>
      </c>
      <c r="AA509" s="132">
        <v>5550</v>
      </c>
      <c r="AB509" s="133">
        <v>0.14244725925528481</v>
      </c>
    </row>
    <row r="510" spans="6:28" s="5" customFormat="1" x14ac:dyDescent="0.25">
      <c r="F510" s="49">
        <v>505</v>
      </c>
      <c r="G510" s="42">
        <f t="shared" si="87"/>
        <v>62.083333333333336</v>
      </c>
      <c r="H510" s="43">
        <f t="shared" si="83"/>
        <v>8.3479999999999995E-3</v>
      </c>
      <c r="I510" s="44">
        <f t="shared" si="84"/>
        <v>6.9566666666668643E-4</v>
      </c>
      <c r="J510" s="44">
        <f t="shared" si="88"/>
        <v>0.90581577612014264</v>
      </c>
      <c r="K510" s="45">
        <f t="shared" si="78"/>
        <v>0.288248325897277</v>
      </c>
      <c r="L510" s="46">
        <f t="shared" si="79"/>
        <v>0</v>
      </c>
      <c r="M510" s="46">
        <f t="shared" si="80"/>
        <v>0</v>
      </c>
      <c r="N510" s="46">
        <f t="shared" si="85"/>
        <v>0</v>
      </c>
      <c r="O510" s="47">
        <f t="shared" si="86"/>
        <v>0</v>
      </c>
      <c r="P510" s="48">
        <f t="shared" si="81"/>
        <v>375.76990952287781</v>
      </c>
      <c r="Q510" s="50">
        <f t="shared" si="82"/>
        <v>0</v>
      </c>
      <c r="AA510" s="132">
        <v>5560</v>
      </c>
      <c r="AB510" s="133">
        <v>0.14220044589169206</v>
      </c>
    </row>
    <row r="511" spans="6:28" s="5" customFormat="1" x14ac:dyDescent="0.25">
      <c r="F511" s="49">
        <v>506</v>
      </c>
      <c r="G511" s="42">
        <f t="shared" si="87"/>
        <v>62.166666666666671</v>
      </c>
      <c r="H511" s="43">
        <f t="shared" si="83"/>
        <v>8.3479999999999995E-3</v>
      </c>
      <c r="I511" s="44">
        <f t="shared" si="84"/>
        <v>6.9566666666668643E-4</v>
      </c>
      <c r="J511" s="44">
        <f t="shared" si="88"/>
        <v>0.90518563027855503</v>
      </c>
      <c r="K511" s="45">
        <f t="shared" si="78"/>
        <v>0.28753917671738582</v>
      </c>
      <c r="L511" s="46">
        <f t="shared" si="79"/>
        <v>0</v>
      </c>
      <c r="M511" s="46">
        <f t="shared" si="80"/>
        <v>0</v>
      </c>
      <c r="N511" s="46">
        <f t="shared" si="85"/>
        <v>0</v>
      </c>
      <c r="O511" s="47">
        <f t="shared" si="86"/>
        <v>0</v>
      </c>
      <c r="P511" s="48">
        <f t="shared" si="81"/>
        <v>375.76990952287781</v>
      </c>
      <c r="Q511" s="50">
        <f t="shared" si="82"/>
        <v>0</v>
      </c>
      <c r="AA511" s="132">
        <v>5570</v>
      </c>
      <c r="AB511" s="133">
        <v>0.14195448633842722</v>
      </c>
    </row>
    <row r="512" spans="6:28" s="5" customFormat="1" x14ac:dyDescent="0.25">
      <c r="F512" s="49">
        <v>507</v>
      </c>
      <c r="G512" s="42">
        <f t="shared" si="87"/>
        <v>62.250000000000007</v>
      </c>
      <c r="H512" s="43">
        <f t="shared" si="83"/>
        <v>8.3479999999999995E-3</v>
      </c>
      <c r="I512" s="44">
        <f t="shared" si="84"/>
        <v>6.9566666666668643E-4</v>
      </c>
      <c r="J512" s="44">
        <f t="shared" si="88"/>
        <v>0.90455592280842456</v>
      </c>
      <c r="K512" s="45">
        <f t="shared" si="78"/>
        <v>0.28683177218790251</v>
      </c>
      <c r="L512" s="46">
        <f t="shared" si="79"/>
        <v>0</v>
      </c>
      <c r="M512" s="46">
        <f t="shared" si="80"/>
        <v>0</v>
      </c>
      <c r="N512" s="46">
        <f t="shared" si="85"/>
        <v>0</v>
      </c>
      <c r="O512" s="47">
        <f t="shared" si="86"/>
        <v>0</v>
      </c>
      <c r="P512" s="48">
        <f t="shared" si="81"/>
        <v>375.76990952287781</v>
      </c>
      <c r="Q512" s="50">
        <f t="shared" si="82"/>
        <v>0</v>
      </c>
      <c r="AA512" s="132">
        <v>5580</v>
      </c>
      <c r="AB512" s="133">
        <v>0.14170937617271476</v>
      </c>
    </row>
    <row r="513" spans="6:28" s="5" customFormat="1" x14ac:dyDescent="0.25">
      <c r="F513" s="49">
        <v>508</v>
      </c>
      <c r="G513" s="42">
        <f t="shared" si="87"/>
        <v>62.333333333333343</v>
      </c>
      <c r="H513" s="43">
        <f t="shared" si="83"/>
        <v>8.3479999999999995E-3</v>
      </c>
      <c r="I513" s="44">
        <f t="shared" si="84"/>
        <v>6.9566666666668643E-4</v>
      </c>
      <c r="J513" s="44">
        <f t="shared" si="88"/>
        <v>0.90392665340479084</v>
      </c>
      <c r="K513" s="45">
        <f t="shared" si="78"/>
        <v>0.28612610801663418</v>
      </c>
      <c r="L513" s="46">
        <f t="shared" si="79"/>
        <v>0</v>
      </c>
      <c r="M513" s="46">
        <f t="shared" si="80"/>
        <v>0</v>
      </c>
      <c r="N513" s="46">
        <f t="shared" si="85"/>
        <v>0</v>
      </c>
      <c r="O513" s="47">
        <f t="shared" si="86"/>
        <v>0</v>
      </c>
      <c r="P513" s="48">
        <f t="shared" si="81"/>
        <v>375.76990952287781</v>
      </c>
      <c r="Q513" s="50">
        <f t="shared" si="82"/>
        <v>0</v>
      </c>
      <c r="AA513" s="132">
        <v>5590</v>
      </c>
      <c r="AB513" s="133">
        <v>0.14146511100227394</v>
      </c>
    </row>
    <row r="514" spans="6:28" s="5" customFormat="1" x14ac:dyDescent="0.25">
      <c r="F514" s="49">
        <v>509</v>
      </c>
      <c r="G514" s="42">
        <f t="shared" si="87"/>
        <v>62.416666666666679</v>
      </c>
      <c r="H514" s="43">
        <f t="shared" si="83"/>
        <v>8.3479999999999995E-3</v>
      </c>
      <c r="I514" s="44">
        <f t="shared" si="84"/>
        <v>6.9566666666668643E-4</v>
      </c>
      <c r="J514" s="44">
        <f t="shared" si="88"/>
        <v>0.90329782176290563</v>
      </c>
      <c r="K514" s="45">
        <f t="shared" si="78"/>
        <v>0.28542217992194763</v>
      </c>
      <c r="L514" s="46">
        <f t="shared" si="79"/>
        <v>0</v>
      </c>
      <c r="M514" s="46">
        <f t="shared" si="80"/>
        <v>0</v>
      </c>
      <c r="N514" s="46">
        <f t="shared" si="85"/>
        <v>0</v>
      </c>
      <c r="O514" s="47">
        <f t="shared" si="86"/>
        <v>0</v>
      </c>
      <c r="P514" s="48">
        <f t="shared" si="81"/>
        <v>375.76990952287781</v>
      </c>
      <c r="Q514" s="50">
        <f t="shared" si="82"/>
        <v>0</v>
      </c>
      <c r="AA514" s="132">
        <v>5600</v>
      </c>
      <c r="AB514" s="133">
        <v>0.14122168646505565</v>
      </c>
    </row>
    <row r="515" spans="6:28" s="5" customFormat="1" x14ac:dyDescent="0.25">
      <c r="F515" s="49">
        <v>510</v>
      </c>
      <c r="G515" s="42">
        <f t="shared" si="87"/>
        <v>62.500000000000014</v>
      </c>
      <c r="H515" s="43">
        <f t="shared" si="83"/>
        <v>8.3479999999999995E-3</v>
      </c>
      <c r="I515" s="44">
        <f t="shared" si="84"/>
        <v>6.9566666666668643E-4</v>
      </c>
      <c r="J515" s="44">
        <f t="shared" si="88"/>
        <v>0.90266942757823254</v>
      </c>
      <c r="K515" s="45">
        <f t="shared" si="78"/>
        <v>0.28471998363274348</v>
      </c>
      <c r="L515" s="46">
        <f t="shared" si="79"/>
        <v>0</v>
      </c>
      <c r="M515" s="46">
        <f t="shared" si="80"/>
        <v>0</v>
      </c>
      <c r="N515" s="46">
        <f t="shared" si="85"/>
        <v>0</v>
      </c>
      <c r="O515" s="47">
        <f t="shared" si="86"/>
        <v>0</v>
      </c>
      <c r="P515" s="48">
        <f t="shared" si="81"/>
        <v>375.76990952287781</v>
      </c>
      <c r="Q515" s="50">
        <f t="shared" si="82"/>
        <v>0</v>
      </c>
      <c r="AA515" s="132">
        <v>5610</v>
      </c>
      <c r="AB515" s="133">
        <v>0.140979098228983</v>
      </c>
    </row>
    <row r="516" spans="6:28" s="5" customFormat="1" x14ac:dyDescent="0.25">
      <c r="F516" s="49">
        <v>511</v>
      </c>
      <c r="G516" s="42">
        <f t="shared" si="87"/>
        <v>62.58333333333335</v>
      </c>
      <c r="H516" s="43">
        <f t="shared" si="83"/>
        <v>8.3479999999999995E-3</v>
      </c>
      <c r="I516" s="44">
        <f t="shared" si="84"/>
        <v>6.9566666666668643E-4</v>
      </c>
      <c r="J516" s="44">
        <f t="shared" si="88"/>
        <v>0.90204147054644734</v>
      </c>
      <c r="K516" s="45">
        <f t="shared" si="78"/>
        <v>0.2840195148884298</v>
      </c>
      <c r="L516" s="46">
        <f t="shared" si="79"/>
        <v>0</v>
      </c>
      <c r="M516" s="46">
        <f t="shared" si="80"/>
        <v>0</v>
      </c>
      <c r="N516" s="46">
        <f t="shared" si="85"/>
        <v>0</v>
      </c>
      <c r="O516" s="47">
        <f t="shared" si="86"/>
        <v>0</v>
      </c>
      <c r="P516" s="48">
        <f t="shared" si="81"/>
        <v>375.76990952287781</v>
      </c>
      <c r="Q516" s="50">
        <f t="shared" si="82"/>
        <v>0</v>
      </c>
      <c r="AA516" s="132">
        <v>5620</v>
      </c>
      <c r="AB516" s="133">
        <v>0.14073734199169471</v>
      </c>
    </row>
    <row r="517" spans="6:28" s="5" customFormat="1" x14ac:dyDescent="0.25">
      <c r="F517" s="49">
        <v>512</v>
      </c>
      <c r="G517" s="42">
        <f t="shared" si="87"/>
        <v>62.666666666666686</v>
      </c>
      <c r="H517" s="43">
        <f t="shared" si="83"/>
        <v>8.3479999999999995E-3</v>
      </c>
      <c r="I517" s="44">
        <f t="shared" si="84"/>
        <v>6.9566666666668643E-4</v>
      </c>
      <c r="J517" s="44">
        <f t="shared" si="88"/>
        <v>0.90141395036343719</v>
      </c>
      <c r="K517" s="45">
        <f t="shared" ref="K517:K580" si="89">1/(1+$H$1)^F517</f>
        <v>0.28332076943889695</v>
      </c>
      <c r="L517" s="46">
        <f t="shared" ref="L517:L580" si="90">IF(F517+1&lt;=$W$16,$U$5,IF(G517&lt;$L$2,$P$1,0))</f>
        <v>0</v>
      </c>
      <c r="M517" s="46">
        <f t="shared" ref="M517:M580" si="91">IF(L517&lt;$U$9,L517,$U$9)</f>
        <v>0</v>
      </c>
      <c r="N517" s="46">
        <f t="shared" si="85"/>
        <v>0</v>
      </c>
      <c r="O517" s="47">
        <f t="shared" si="86"/>
        <v>0</v>
      </c>
      <c r="P517" s="48">
        <f t="shared" ref="P517:P580" si="92">IF(M517&gt;0,0,SUMIF($M$5:$M$1145,"&gt;510")/COUNTIF($M$5:$M$1145,"&gt;510")*$P$2)</f>
        <v>375.76990952287781</v>
      </c>
      <c r="Q517" s="50">
        <f t="shared" ref="Q517:Q580" si="93">IF(AND(G517&gt;=65,P517&lt;=900),0,IF((P517-MIN($W$11*P517,$X$12))&lt;$U$6,0,IF((P517-MIN($W$11*P517,$X$12))&lt;$U$7,(P517-MIN($W$11*P517,$X$12))*$W$6-$X$6,IF((P517-MIN($W$11*P517,$X$12))&lt;$U$8,(P517-MIN($W$11*P517,$X$12))*$W$7-$X$7,IF((P517-MIN($W$11*P517,$X$12))&lt;$U$10,(P517-MIN($W$11*P517,$X$12))*$W$8-$X$8,(P517-MIN($W$11*P517,$X$12))*$W$10-$X$10)))))</f>
        <v>0</v>
      </c>
      <c r="AA517" s="132">
        <v>5630</v>
      </c>
      <c r="AB517" s="133">
        <v>0.14049641348028991</v>
      </c>
    </row>
    <row r="518" spans="6:28" s="5" customFormat="1" x14ac:dyDescent="0.25">
      <c r="F518" s="49">
        <v>513</v>
      </c>
      <c r="G518" s="42">
        <f t="shared" si="87"/>
        <v>62.750000000000021</v>
      </c>
      <c r="H518" s="43">
        <f t="shared" ref="H518:H581" si="94">VLOOKUP(G518,$A$5:$B$100,2)</f>
        <v>8.3479999999999995E-3</v>
      </c>
      <c r="I518" s="44">
        <f t="shared" ref="I518:I581" si="95">H518*(G519-G518)</f>
        <v>6.9566666666668643E-4</v>
      </c>
      <c r="J518" s="44">
        <f t="shared" si="88"/>
        <v>0.90078686672530106</v>
      </c>
      <c r="K518" s="45">
        <f t="shared" si="89"/>
        <v>0.28262374304449095</v>
      </c>
      <c r="L518" s="46">
        <f t="shared" si="90"/>
        <v>0</v>
      </c>
      <c r="M518" s="46">
        <f t="shared" si="91"/>
        <v>0</v>
      </c>
      <c r="N518" s="46">
        <f t="shared" ref="N518:N581" si="96">L518*(1+20%)</f>
        <v>0</v>
      </c>
      <c r="O518" s="47">
        <f t="shared" ref="O518:O581" si="97">M518*11%</f>
        <v>0</v>
      </c>
      <c r="P518" s="48">
        <f t="shared" si="92"/>
        <v>375.76990952287781</v>
      </c>
      <c r="Q518" s="50">
        <f t="shared" si="93"/>
        <v>0</v>
      </c>
      <c r="AA518" s="132">
        <v>5640</v>
      </c>
      <c r="AB518" s="133">
        <v>0.14025630845107712</v>
      </c>
    </row>
    <row r="519" spans="6:28" s="5" customFormat="1" x14ac:dyDescent="0.25">
      <c r="F519" s="49">
        <v>514</v>
      </c>
      <c r="G519" s="42">
        <f t="shared" ref="G519:G582" si="98">G518+1/12</f>
        <v>62.833333333333357</v>
      </c>
      <c r="H519" s="43">
        <f t="shared" si="94"/>
        <v>8.3479999999999995E-3</v>
      </c>
      <c r="I519" s="44">
        <f t="shared" si="95"/>
        <v>6.9566666666668643E-4</v>
      </c>
      <c r="J519" s="44">
        <f t="shared" si="88"/>
        <v>0.90016021932834922</v>
      </c>
      <c r="K519" s="45">
        <f t="shared" si="89"/>
        <v>0.28192843147598878</v>
      </c>
      <c r="L519" s="46">
        <f t="shared" si="90"/>
        <v>0</v>
      </c>
      <c r="M519" s="46">
        <f t="shared" si="91"/>
        <v>0</v>
      </c>
      <c r="N519" s="46">
        <f t="shared" si="96"/>
        <v>0</v>
      </c>
      <c r="O519" s="47">
        <f t="shared" si="97"/>
        <v>0</v>
      </c>
      <c r="P519" s="48">
        <f t="shared" si="92"/>
        <v>375.76990952287781</v>
      </c>
      <c r="Q519" s="50">
        <f t="shared" si="93"/>
        <v>0</v>
      </c>
      <c r="AA519" s="132">
        <v>5650</v>
      </c>
      <c r="AB519" s="133">
        <v>0.14001702268932484</v>
      </c>
    </row>
    <row r="520" spans="6:28" s="5" customFormat="1" x14ac:dyDescent="0.25">
      <c r="F520" s="49">
        <v>515</v>
      </c>
      <c r="G520" s="42">
        <f t="shared" si="98"/>
        <v>62.916666666666693</v>
      </c>
      <c r="H520" s="43">
        <f t="shared" si="94"/>
        <v>8.3479999999999995E-3</v>
      </c>
      <c r="I520" s="44">
        <f t="shared" si="95"/>
        <v>6.956666666664491E-4</v>
      </c>
      <c r="J520" s="44">
        <f t="shared" ref="J520:J583" si="99">(1-I519)*J519</f>
        <v>0.89953400786910309</v>
      </c>
      <c r="K520" s="45">
        <f t="shared" si="89"/>
        <v>0.28123483051457177</v>
      </c>
      <c r="L520" s="46">
        <f t="shared" si="90"/>
        <v>0</v>
      </c>
      <c r="M520" s="46">
        <f t="shared" si="91"/>
        <v>0</v>
      </c>
      <c r="N520" s="46">
        <f t="shared" si="96"/>
        <v>0</v>
      </c>
      <c r="O520" s="47">
        <f t="shared" si="97"/>
        <v>0</v>
      </c>
      <c r="P520" s="48">
        <f t="shared" si="92"/>
        <v>375.76990952287781</v>
      </c>
      <c r="Q520" s="50">
        <f t="shared" si="93"/>
        <v>0</v>
      </c>
      <c r="AA520" s="132">
        <v>5660</v>
      </c>
      <c r="AB520" s="133">
        <v>0.13977855200901465</v>
      </c>
    </row>
    <row r="521" spans="6:28" s="5" customFormat="1" x14ac:dyDescent="0.25">
      <c r="F521" s="49">
        <v>516</v>
      </c>
      <c r="G521" s="42">
        <v>63</v>
      </c>
      <c r="H521" s="43">
        <f t="shared" si="94"/>
        <v>9.0930000000000004E-3</v>
      </c>
      <c r="I521" s="44">
        <f t="shared" si="95"/>
        <v>7.5775000000002154E-4</v>
      </c>
      <c r="J521" s="44">
        <f t="shared" si="99"/>
        <v>0.89890823204429571</v>
      </c>
      <c r="K521" s="45">
        <f t="shared" si="89"/>
        <v>0.28054293595180052</v>
      </c>
      <c r="L521" s="46">
        <f t="shared" si="90"/>
        <v>0</v>
      </c>
      <c r="M521" s="46">
        <f t="shared" si="91"/>
        <v>0</v>
      </c>
      <c r="N521" s="46">
        <f t="shared" si="96"/>
        <v>0</v>
      </c>
      <c r="O521" s="47">
        <f t="shared" si="97"/>
        <v>0</v>
      </c>
      <c r="P521" s="48">
        <f t="shared" si="92"/>
        <v>375.76990952287781</v>
      </c>
      <c r="Q521" s="50">
        <f t="shared" si="93"/>
        <v>0</v>
      </c>
      <c r="AA521" s="132">
        <v>5670</v>
      </c>
      <c r="AB521" s="133">
        <v>0.1395408922525978</v>
      </c>
    </row>
    <row r="522" spans="6:28" s="5" customFormat="1" x14ac:dyDescent="0.25">
      <c r="F522" s="49">
        <v>517</v>
      </c>
      <c r="G522" s="42">
        <f t="shared" si="98"/>
        <v>63.083333333333336</v>
      </c>
      <c r="H522" s="43">
        <f t="shared" si="94"/>
        <v>9.0930000000000004E-3</v>
      </c>
      <c r="I522" s="44">
        <f t="shared" si="95"/>
        <v>7.5775000000002154E-4</v>
      </c>
      <c r="J522" s="44">
        <f t="shared" si="99"/>
        <v>0.89822708433146414</v>
      </c>
      <c r="K522" s="45">
        <f t="shared" si="89"/>
        <v>0.27985274358958928</v>
      </c>
      <c r="L522" s="46">
        <f t="shared" si="90"/>
        <v>0</v>
      </c>
      <c r="M522" s="46">
        <f t="shared" si="91"/>
        <v>0</v>
      </c>
      <c r="N522" s="46">
        <f t="shared" si="96"/>
        <v>0</v>
      </c>
      <c r="O522" s="47">
        <f t="shared" si="97"/>
        <v>0</v>
      </c>
      <c r="P522" s="48">
        <f t="shared" si="92"/>
        <v>375.76990952287781</v>
      </c>
      <c r="Q522" s="50">
        <f t="shared" si="93"/>
        <v>0</v>
      </c>
      <c r="AA522" s="132">
        <v>5680</v>
      </c>
      <c r="AB522" s="133">
        <v>0.1393040392907528</v>
      </c>
    </row>
    <row r="523" spans="6:28" s="5" customFormat="1" x14ac:dyDescent="0.25">
      <c r="F523" s="49">
        <v>518</v>
      </c>
      <c r="G523" s="42">
        <f t="shared" si="98"/>
        <v>63.166666666666671</v>
      </c>
      <c r="H523" s="43">
        <f t="shared" si="94"/>
        <v>9.0930000000000004E-3</v>
      </c>
      <c r="I523" s="44">
        <f t="shared" si="95"/>
        <v>7.5775000000002154E-4</v>
      </c>
      <c r="J523" s="44">
        <f t="shared" si="99"/>
        <v>0.89754645275831202</v>
      </c>
      <c r="K523" s="45">
        <f t="shared" si="89"/>
        <v>0.27916424924018035</v>
      </c>
      <c r="L523" s="46">
        <f t="shared" si="90"/>
        <v>0</v>
      </c>
      <c r="M523" s="46">
        <f t="shared" si="91"/>
        <v>0</v>
      </c>
      <c r="N523" s="46">
        <f t="shared" si="96"/>
        <v>0</v>
      </c>
      <c r="O523" s="47">
        <f t="shared" si="97"/>
        <v>0</v>
      </c>
      <c r="P523" s="48">
        <f t="shared" si="92"/>
        <v>375.76990952287781</v>
      </c>
      <c r="Q523" s="50">
        <f t="shared" si="93"/>
        <v>0</v>
      </c>
      <c r="AA523" s="132">
        <v>5690</v>
      </c>
      <c r="AB523" s="133">
        <v>0.1390679890221472</v>
      </c>
    </row>
    <row r="524" spans="6:28" s="5" customFormat="1" x14ac:dyDescent="0.25">
      <c r="F524" s="49">
        <v>519</v>
      </c>
      <c r="G524" s="42">
        <f t="shared" si="98"/>
        <v>63.250000000000007</v>
      </c>
      <c r="H524" s="43">
        <f t="shared" si="94"/>
        <v>9.0930000000000004E-3</v>
      </c>
      <c r="I524" s="44">
        <f t="shared" si="95"/>
        <v>7.5775000000002154E-4</v>
      </c>
      <c r="J524" s="44">
        <f t="shared" si="99"/>
        <v>0.89686633693373441</v>
      </c>
      <c r="K524" s="45">
        <f t="shared" si="89"/>
        <v>0.2784774487261189</v>
      </c>
      <c r="L524" s="46">
        <f t="shared" si="90"/>
        <v>0</v>
      </c>
      <c r="M524" s="46">
        <f t="shared" si="91"/>
        <v>0</v>
      </c>
      <c r="N524" s="46">
        <f t="shared" si="96"/>
        <v>0</v>
      </c>
      <c r="O524" s="47">
        <f t="shared" si="97"/>
        <v>0</v>
      </c>
      <c r="P524" s="48">
        <f t="shared" si="92"/>
        <v>375.76990952287781</v>
      </c>
      <c r="Q524" s="50">
        <f t="shared" si="93"/>
        <v>0</v>
      </c>
      <c r="AA524" s="132">
        <v>5700</v>
      </c>
      <c r="AB524" s="133">
        <v>0.13883273737319951</v>
      </c>
    </row>
    <row r="525" spans="6:28" s="5" customFormat="1" x14ac:dyDescent="0.25">
      <c r="F525" s="49">
        <v>520</v>
      </c>
      <c r="G525" s="42">
        <f t="shared" si="98"/>
        <v>63.333333333333343</v>
      </c>
      <c r="H525" s="43">
        <f t="shared" si="94"/>
        <v>9.0930000000000004E-3</v>
      </c>
      <c r="I525" s="44">
        <f t="shared" si="95"/>
        <v>7.5775000000002154E-4</v>
      </c>
      <c r="J525" s="44">
        <f t="shared" si="99"/>
        <v>0.89618673646692282</v>
      </c>
      <c r="K525" s="45">
        <f t="shared" si="89"/>
        <v>0.27779233788022739</v>
      </c>
      <c r="L525" s="46">
        <f t="shared" si="90"/>
        <v>0</v>
      </c>
      <c r="M525" s="46">
        <f t="shared" si="91"/>
        <v>0</v>
      </c>
      <c r="N525" s="46">
        <f t="shared" si="96"/>
        <v>0</v>
      </c>
      <c r="O525" s="47">
        <f t="shared" si="97"/>
        <v>0</v>
      </c>
      <c r="P525" s="48">
        <f t="shared" si="92"/>
        <v>375.76990952287781</v>
      </c>
      <c r="Q525" s="50">
        <f t="shared" si="93"/>
        <v>0</v>
      </c>
      <c r="AA525" s="132">
        <v>5710</v>
      </c>
      <c r="AB525" s="133">
        <v>0.13859828029784624</v>
      </c>
    </row>
    <row r="526" spans="6:28" s="5" customFormat="1" x14ac:dyDescent="0.25">
      <c r="F526" s="49">
        <v>521</v>
      </c>
      <c r="G526" s="42">
        <f t="shared" si="98"/>
        <v>63.416666666666679</v>
      </c>
      <c r="H526" s="43">
        <f t="shared" si="94"/>
        <v>9.0930000000000004E-3</v>
      </c>
      <c r="I526" s="44">
        <f t="shared" si="95"/>
        <v>7.5775000000002154E-4</v>
      </c>
      <c r="J526" s="44">
        <f t="shared" si="99"/>
        <v>0.89550765096736495</v>
      </c>
      <c r="K526" s="45">
        <f t="shared" si="89"/>
        <v>0.27710891254558023</v>
      </c>
      <c r="L526" s="46">
        <f t="shared" si="90"/>
        <v>0</v>
      </c>
      <c r="M526" s="46">
        <f t="shared" si="91"/>
        <v>0</v>
      </c>
      <c r="N526" s="46">
        <f t="shared" si="96"/>
        <v>0</v>
      </c>
      <c r="O526" s="47">
        <f t="shared" si="97"/>
        <v>0</v>
      </c>
      <c r="P526" s="48">
        <f t="shared" si="92"/>
        <v>375.76990952287781</v>
      </c>
      <c r="Q526" s="50">
        <f t="shared" si="93"/>
        <v>0</v>
      </c>
      <c r="AA526" s="132">
        <v>5720</v>
      </c>
      <c r="AB526" s="133">
        <v>0.13836461377730963</v>
      </c>
    </row>
    <row r="527" spans="6:28" s="5" customFormat="1" x14ac:dyDescent="0.25">
      <c r="F527" s="49">
        <v>522</v>
      </c>
      <c r="G527" s="42">
        <f t="shared" si="98"/>
        <v>63.500000000000014</v>
      </c>
      <c r="H527" s="43">
        <f t="shared" si="94"/>
        <v>9.0930000000000004E-3</v>
      </c>
      <c r="I527" s="44">
        <f t="shared" si="95"/>
        <v>7.5775000000002154E-4</v>
      </c>
      <c r="J527" s="44">
        <f t="shared" si="99"/>
        <v>0.8948290800448444</v>
      </c>
      <c r="K527" s="45">
        <f t="shared" si="89"/>
        <v>0.27642716857547905</v>
      </c>
      <c r="L527" s="46">
        <f t="shared" si="90"/>
        <v>0</v>
      </c>
      <c r="M527" s="46">
        <f t="shared" si="91"/>
        <v>0</v>
      </c>
      <c r="N527" s="46">
        <f t="shared" si="96"/>
        <v>0</v>
      </c>
      <c r="O527" s="47">
        <f t="shared" si="97"/>
        <v>0</v>
      </c>
      <c r="P527" s="48">
        <f t="shared" si="92"/>
        <v>375.76990952287781</v>
      </c>
      <c r="Q527" s="50">
        <f t="shared" si="93"/>
        <v>0</v>
      </c>
      <c r="AA527" s="132">
        <v>5730</v>
      </c>
      <c r="AB527" s="133">
        <v>0.13813173381986676</v>
      </c>
    </row>
    <row r="528" spans="6:28" s="5" customFormat="1" x14ac:dyDescent="0.25">
      <c r="F528" s="49">
        <v>523</v>
      </c>
      <c r="G528" s="42">
        <f t="shared" si="98"/>
        <v>63.58333333333335</v>
      </c>
      <c r="H528" s="43">
        <f t="shared" si="94"/>
        <v>9.0930000000000004E-3</v>
      </c>
      <c r="I528" s="44">
        <f t="shared" si="95"/>
        <v>7.5775000000002154E-4</v>
      </c>
      <c r="J528" s="44">
        <f t="shared" si="99"/>
        <v>0.89415102330944041</v>
      </c>
      <c r="K528" s="45">
        <f t="shared" si="89"/>
        <v>0.27574710183342693</v>
      </c>
      <c r="L528" s="46">
        <f t="shared" si="90"/>
        <v>0</v>
      </c>
      <c r="M528" s="46">
        <f t="shared" si="91"/>
        <v>0</v>
      </c>
      <c r="N528" s="46">
        <f t="shared" si="96"/>
        <v>0</v>
      </c>
      <c r="O528" s="47">
        <f t="shared" si="97"/>
        <v>0</v>
      </c>
      <c r="P528" s="48">
        <f t="shared" si="92"/>
        <v>375.76990952287781</v>
      </c>
      <c r="Q528" s="50">
        <f t="shared" si="93"/>
        <v>0</v>
      </c>
      <c r="AA528" s="132">
        <v>5740</v>
      </c>
      <c r="AB528" s="133">
        <v>0.13789963646062439</v>
      </c>
    </row>
    <row r="529" spans="6:28" s="5" customFormat="1" x14ac:dyDescent="0.25">
      <c r="F529" s="49">
        <v>524</v>
      </c>
      <c r="G529" s="42">
        <f t="shared" si="98"/>
        <v>63.666666666666686</v>
      </c>
      <c r="H529" s="43">
        <f t="shared" si="94"/>
        <v>9.0930000000000004E-3</v>
      </c>
      <c r="I529" s="44">
        <f t="shared" si="95"/>
        <v>7.5775000000002154E-4</v>
      </c>
      <c r="J529" s="44">
        <f t="shared" si="99"/>
        <v>0.89347348037152763</v>
      </c>
      <c r="K529" s="45">
        <f t="shared" si="89"/>
        <v>0.27506870819310369</v>
      </c>
      <c r="L529" s="46">
        <f t="shared" si="90"/>
        <v>0</v>
      </c>
      <c r="M529" s="46">
        <f t="shared" si="91"/>
        <v>0</v>
      </c>
      <c r="N529" s="46">
        <f t="shared" si="96"/>
        <v>0</v>
      </c>
      <c r="O529" s="47">
        <f t="shared" si="97"/>
        <v>0</v>
      </c>
      <c r="P529" s="48">
        <f t="shared" si="92"/>
        <v>375.76990952287781</v>
      </c>
      <c r="Q529" s="50">
        <f t="shared" si="93"/>
        <v>0</v>
      </c>
      <c r="AA529" s="132">
        <v>5750</v>
      </c>
      <c r="AB529" s="133">
        <v>0.13766831776129176</v>
      </c>
    </row>
    <row r="530" spans="6:28" s="5" customFormat="1" x14ac:dyDescent="0.25">
      <c r="F530" s="49">
        <v>525</v>
      </c>
      <c r="G530" s="42">
        <f t="shared" si="98"/>
        <v>63.750000000000021</v>
      </c>
      <c r="H530" s="43">
        <f t="shared" si="94"/>
        <v>9.0930000000000004E-3</v>
      </c>
      <c r="I530" s="44">
        <f t="shared" si="95"/>
        <v>7.5775000000002154E-4</v>
      </c>
      <c r="J530" s="44">
        <f t="shared" si="99"/>
        <v>0.89279645084177606</v>
      </c>
      <c r="K530" s="45">
        <f t="shared" si="89"/>
        <v>0.27439198353834066</v>
      </c>
      <c r="L530" s="46">
        <f t="shared" si="90"/>
        <v>0</v>
      </c>
      <c r="M530" s="46">
        <f t="shared" si="91"/>
        <v>0</v>
      </c>
      <c r="N530" s="46">
        <f t="shared" si="96"/>
        <v>0</v>
      </c>
      <c r="O530" s="47">
        <f t="shared" si="97"/>
        <v>0</v>
      </c>
      <c r="P530" s="48">
        <f t="shared" si="92"/>
        <v>375.76990952287781</v>
      </c>
      <c r="Q530" s="50">
        <f t="shared" si="93"/>
        <v>0</v>
      </c>
      <c r="AA530" s="132">
        <v>5760</v>
      </c>
      <c r="AB530" s="133">
        <v>0.1374377738099597</v>
      </c>
    </row>
    <row r="531" spans="6:28" s="5" customFormat="1" x14ac:dyDescent="0.25">
      <c r="F531" s="49">
        <v>526</v>
      </c>
      <c r="G531" s="42">
        <f t="shared" si="98"/>
        <v>63.833333333333357</v>
      </c>
      <c r="H531" s="43">
        <f t="shared" si="94"/>
        <v>9.0930000000000004E-3</v>
      </c>
      <c r="I531" s="44">
        <f t="shared" si="95"/>
        <v>7.5775000000002154E-4</v>
      </c>
      <c r="J531" s="44">
        <f t="shared" si="99"/>
        <v>0.89211993433115067</v>
      </c>
      <c r="K531" s="45">
        <f t="shared" si="89"/>
        <v>0.27371692376309581</v>
      </c>
      <c r="L531" s="46">
        <f t="shared" si="90"/>
        <v>0</v>
      </c>
      <c r="M531" s="46">
        <f t="shared" si="91"/>
        <v>0</v>
      </c>
      <c r="N531" s="46">
        <f t="shared" si="96"/>
        <v>0</v>
      </c>
      <c r="O531" s="47">
        <f t="shared" si="97"/>
        <v>0</v>
      </c>
      <c r="P531" s="48">
        <f t="shared" si="92"/>
        <v>375.76990952287781</v>
      </c>
      <c r="Q531" s="50">
        <f t="shared" si="93"/>
        <v>0</v>
      </c>
      <c r="AA531" s="132">
        <v>5770</v>
      </c>
      <c r="AB531" s="133">
        <v>0.13720800072087919</v>
      </c>
    </row>
    <row r="532" spans="6:28" s="5" customFormat="1" x14ac:dyDescent="0.25">
      <c r="F532" s="49">
        <v>527</v>
      </c>
      <c r="G532" s="42">
        <f t="shared" si="98"/>
        <v>63.916666666666693</v>
      </c>
      <c r="H532" s="43">
        <f t="shared" si="94"/>
        <v>9.0930000000000004E-3</v>
      </c>
      <c r="I532" s="44">
        <f t="shared" si="95"/>
        <v>7.5774999999976317E-4</v>
      </c>
      <c r="J532" s="44">
        <f t="shared" si="99"/>
        <v>0.89144393045091119</v>
      </c>
      <c r="K532" s="45">
        <f t="shared" si="89"/>
        <v>0.27304352477142879</v>
      </c>
      <c r="L532" s="46">
        <f t="shared" si="90"/>
        <v>0</v>
      </c>
      <c r="M532" s="46">
        <f t="shared" si="91"/>
        <v>0</v>
      </c>
      <c r="N532" s="46">
        <f t="shared" si="96"/>
        <v>0</v>
      </c>
      <c r="O532" s="47">
        <f t="shared" si="97"/>
        <v>0</v>
      </c>
      <c r="P532" s="48">
        <f t="shared" si="92"/>
        <v>375.76990952287781</v>
      </c>
      <c r="Q532" s="50">
        <f t="shared" si="93"/>
        <v>0</v>
      </c>
      <c r="AA532" s="132">
        <v>5780</v>
      </c>
      <c r="AB532" s="133">
        <v>0.13697899463424246</v>
      </c>
    </row>
    <row r="533" spans="6:28" s="5" customFormat="1" x14ac:dyDescent="0.25">
      <c r="F533" s="49">
        <v>528</v>
      </c>
      <c r="G533" s="42">
        <v>64</v>
      </c>
      <c r="H533" s="43">
        <f t="shared" si="94"/>
        <v>9.9679999999999994E-3</v>
      </c>
      <c r="I533" s="44">
        <f t="shared" si="95"/>
        <v>8.3066666666661935E-4</v>
      </c>
      <c r="J533" s="44">
        <f t="shared" si="99"/>
        <v>0.89076843881261225</v>
      </c>
      <c r="K533" s="45">
        <f t="shared" si="89"/>
        <v>0.27237178247747618</v>
      </c>
      <c r="L533" s="46">
        <f t="shared" si="90"/>
        <v>0</v>
      </c>
      <c r="M533" s="46">
        <f t="shared" si="91"/>
        <v>0</v>
      </c>
      <c r="N533" s="46">
        <f t="shared" si="96"/>
        <v>0</v>
      </c>
      <c r="O533" s="47">
        <f t="shared" si="97"/>
        <v>0</v>
      </c>
      <c r="P533" s="48">
        <f t="shared" si="92"/>
        <v>375.76990952287781</v>
      </c>
      <c r="Q533" s="50">
        <f t="shared" si="93"/>
        <v>0</v>
      </c>
      <c r="AA533" s="132">
        <v>5790</v>
      </c>
      <c r="AB533" s="133">
        <v>0.13675075171596843</v>
      </c>
    </row>
    <row r="534" spans="6:28" s="5" customFormat="1" x14ac:dyDescent="0.25">
      <c r="F534" s="49">
        <v>529</v>
      </c>
      <c r="G534" s="42">
        <f t="shared" si="98"/>
        <v>64.083333333333329</v>
      </c>
      <c r="H534" s="43">
        <f t="shared" si="94"/>
        <v>9.9679999999999994E-3</v>
      </c>
      <c r="I534" s="44">
        <f t="shared" si="95"/>
        <v>8.3066666666661935E-4</v>
      </c>
      <c r="J534" s="44">
        <f t="shared" si="99"/>
        <v>0.89002850716277193</v>
      </c>
      <c r="K534" s="45">
        <f t="shared" si="89"/>
        <v>0.27170169280542639</v>
      </c>
      <c r="L534" s="46">
        <f t="shared" si="90"/>
        <v>0</v>
      </c>
      <c r="M534" s="46">
        <f t="shared" si="91"/>
        <v>0</v>
      </c>
      <c r="N534" s="46">
        <f t="shared" si="96"/>
        <v>0</v>
      </c>
      <c r="O534" s="47">
        <f t="shared" si="97"/>
        <v>0</v>
      </c>
      <c r="P534" s="48">
        <f t="shared" si="92"/>
        <v>375.76990952287781</v>
      </c>
      <c r="Q534" s="50">
        <f t="shared" si="93"/>
        <v>0</v>
      </c>
      <c r="AA534" s="132">
        <v>5800</v>
      </c>
      <c r="AB534" s="133">
        <v>0.13652326815748711</v>
      </c>
    </row>
    <row r="535" spans="6:28" s="5" customFormat="1" x14ac:dyDescent="0.25">
      <c r="F535" s="49">
        <v>530</v>
      </c>
      <c r="G535" s="42">
        <f t="shared" si="98"/>
        <v>64.166666666666657</v>
      </c>
      <c r="H535" s="43">
        <f t="shared" si="94"/>
        <v>9.9679999999999994E-3</v>
      </c>
      <c r="I535" s="44">
        <f t="shared" si="95"/>
        <v>8.3066666666661935E-4</v>
      </c>
      <c r="J535" s="44">
        <f t="shared" si="99"/>
        <v>0.88928919014948871</v>
      </c>
      <c r="K535" s="45">
        <f t="shared" si="89"/>
        <v>0.27103325168949544</v>
      </c>
      <c r="L535" s="46">
        <f t="shared" si="90"/>
        <v>0</v>
      </c>
      <c r="M535" s="46">
        <f t="shared" si="91"/>
        <v>0</v>
      </c>
      <c r="N535" s="46">
        <f t="shared" si="96"/>
        <v>0</v>
      </c>
      <c r="O535" s="47">
        <f t="shared" si="97"/>
        <v>0</v>
      </c>
      <c r="P535" s="48">
        <f t="shared" si="92"/>
        <v>375.76990952287781</v>
      </c>
      <c r="Q535" s="50">
        <f t="shared" si="93"/>
        <v>0</v>
      </c>
      <c r="AA535" s="132">
        <v>5810</v>
      </c>
      <c r="AB535" s="133">
        <v>0.13629654017552892</v>
      </c>
    </row>
    <row r="536" spans="6:28" s="5" customFormat="1" x14ac:dyDescent="0.25">
      <c r="F536" s="49">
        <v>531</v>
      </c>
      <c r="G536" s="42">
        <f t="shared" si="98"/>
        <v>64.249999999999986</v>
      </c>
      <c r="H536" s="43">
        <f t="shared" si="94"/>
        <v>9.9679999999999994E-3</v>
      </c>
      <c r="I536" s="44">
        <f t="shared" si="95"/>
        <v>8.3066666666661935E-4</v>
      </c>
      <c r="J536" s="44">
        <f t="shared" si="99"/>
        <v>0.88855048726220454</v>
      </c>
      <c r="K536" s="45">
        <f t="shared" si="89"/>
        <v>0.27036645507390178</v>
      </c>
      <c r="L536" s="46">
        <f t="shared" si="90"/>
        <v>0</v>
      </c>
      <c r="M536" s="46">
        <f t="shared" si="91"/>
        <v>0</v>
      </c>
      <c r="N536" s="46">
        <f t="shared" si="96"/>
        <v>0</v>
      </c>
      <c r="O536" s="47">
        <f t="shared" si="97"/>
        <v>0</v>
      </c>
      <c r="P536" s="48">
        <f t="shared" si="92"/>
        <v>375.76990952287781</v>
      </c>
      <c r="Q536" s="50">
        <f t="shared" si="93"/>
        <v>0</v>
      </c>
      <c r="AA536" s="132">
        <v>5820</v>
      </c>
      <c r="AB536" s="133">
        <v>0.13607056401191442</v>
      </c>
    </row>
    <row r="537" spans="6:28" s="5" customFormat="1" x14ac:dyDescent="0.25">
      <c r="F537" s="49">
        <v>532</v>
      </c>
      <c r="G537" s="42">
        <f t="shared" si="98"/>
        <v>64.333333333333314</v>
      </c>
      <c r="H537" s="43">
        <f t="shared" si="94"/>
        <v>9.9679999999999994E-3</v>
      </c>
      <c r="I537" s="44">
        <f t="shared" si="95"/>
        <v>8.3066666666661935E-4</v>
      </c>
      <c r="J537" s="44">
        <f t="shared" si="99"/>
        <v>0.88781239799078537</v>
      </c>
      <c r="K537" s="45">
        <f t="shared" si="89"/>
        <v>0.269701298912842</v>
      </c>
      <c r="L537" s="46">
        <f t="shared" si="90"/>
        <v>0</v>
      </c>
      <c r="M537" s="46">
        <f t="shared" si="91"/>
        <v>0</v>
      </c>
      <c r="N537" s="46">
        <f t="shared" si="96"/>
        <v>0</v>
      </c>
      <c r="O537" s="47">
        <f t="shared" si="97"/>
        <v>0</v>
      </c>
      <c r="P537" s="48">
        <f t="shared" si="92"/>
        <v>375.76990952287781</v>
      </c>
      <c r="Q537" s="50">
        <f t="shared" si="93"/>
        <v>0</v>
      </c>
      <c r="AA537" s="132">
        <v>5830</v>
      </c>
      <c r="AB537" s="133">
        <v>0.13584533593334699</v>
      </c>
    </row>
    <row r="538" spans="6:28" s="5" customFormat="1" x14ac:dyDescent="0.25">
      <c r="F538" s="49">
        <v>533</v>
      </c>
      <c r="G538" s="42">
        <f t="shared" si="98"/>
        <v>64.416666666666643</v>
      </c>
      <c r="H538" s="43">
        <f t="shared" si="94"/>
        <v>9.9679999999999994E-3</v>
      </c>
      <c r="I538" s="44">
        <f t="shared" si="95"/>
        <v>8.3066666666661935E-4</v>
      </c>
      <c r="J538" s="44">
        <f t="shared" si="99"/>
        <v>0.88707492182552106</v>
      </c>
      <c r="K538" s="45">
        <f t="shared" si="89"/>
        <v>0.26903777917046623</v>
      </c>
      <c r="L538" s="46">
        <f t="shared" si="90"/>
        <v>0</v>
      </c>
      <c r="M538" s="46">
        <f t="shared" si="91"/>
        <v>0</v>
      </c>
      <c r="N538" s="46">
        <f t="shared" si="96"/>
        <v>0</v>
      </c>
      <c r="O538" s="47">
        <f t="shared" si="97"/>
        <v>0</v>
      </c>
      <c r="P538" s="48">
        <f t="shared" si="92"/>
        <v>375.76990952287781</v>
      </c>
      <c r="Q538" s="50">
        <f t="shared" si="93"/>
        <v>0</v>
      </c>
      <c r="AA538" s="132">
        <v>5840</v>
      </c>
      <c r="AB538" s="133">
        <v>0.13562085223120679</v>
      </c>
    </row>
    <row r="539" spans="6:28" s="5" customFormat="1" x14ac:dyDescent="0.25">
      <c r="F539" s="49">
        <v>534</v>
      </c>
      <c r="G539" s="42">
        <f t="shared" si="98"/>
        <v>64.499999999999972</v>
      </c>
      <c r="H539" s="43">
        <f t="shared" si="94"/>
        <v>9.9679999999999994E-3</v>
      </c>
      <c r="I539" s="44">
        <f t="shared" si="95"/>
        <v>8.3066666666661935E-4</v>
      </c>
      <c r="J539" s="44">
        <f t="shared" si="99"/>
        <v>0.88633805825712464</v>
      </c>
      <c r="K539" s="45">
        <f t="shared" si="89"/>
        <v>0.26837589182085336</v>
      </c>
      <c r="L539" s="46">
        <f t="shared" si="90"/>
        <v>0</v>
      </c>
      <c r="M539" s="46">
        <f t="shared" si="91"/>
        <v>0</v>
      </c>
      <c r="N539" s="46">
        <f t="shared" si="96"/>
        <v>0</v>
      </c>
      <c r="O539" s="47">
        <f t="shared" si="97"/>
        <v>0</v>
      </c>
      <c r="P539" s="48">
        <f t="shared" si="92"/>
        <v>375.76990952287781</v>
      </c>
      <c r="Q539" s="50">
        <f t="shared" si="93"/>
        <v>0</v>
      </c>
      <c r="AA539" s="132">
        <v>5850</v>
      </c>
      <c r="AB539" s="133">
        <v>0.13539710922134723</v>
      </c>
    </row>
    <row r="540" spans="6:28" s="5" customFormat="1" x14ac:dyDescent="0.25">
      <c r="F540" s="49">
        <v>535</v>
      </c>
      <c r="G540" s="42">
        <f t="shared" si="98"/>
        <v>64.5833333333333</v>
      </c>
      <c r="H540" s="43">
        <f t="shared" si="94"/>
        <v>9.9679999999999994E-3</v>
      </c>
      <c r="I540" s="44">
        <f t="shared" si="95"/>
        <v>8.3066666666661935E-4</v>
      </c>
      <c r="J540" s="44">
        <f t="shared" si="99"/>
        <v>0.88560180677673239</v>
      </c>
      <c r="K540" s="45">
        <f t="shared" si="89"/>
        <v>0.26771563284798722</v>
      </c>
      <c r="L540" s="46">
        <f t="shared" si="90"/>
        <v>0</v>
      </c>
      <c r="M540" s="46">
        <f t="shared" si="91"/>
        <v>0</v>
      </c>
      <c r="N540" s="46">
        <f t="shared" si="96"/>
        <v>0</v>
      </c>
      <c r="O540" s="47">
        <f t="shared" si="97"/>
        <v>0</v>
      </c>
      <c r="P540" s="48">
        <f t="shared" si="92"/>
        <v>375.76990952287781</v>
      </c>
      <c r="Q540" s="50">
        <f t="shared" si="93"/>
        <v>0</v>
      </c>
      <c r="AA540" s="132">
        <v>5860</v>
      </c>
      <c r="AB540" s="133">
        <v>0.13517410324389401</v>
      </c>
    </row>
    <row r="541" spans="6:28" s="5" customFormat="1" x14ac:dyDescent="0.25">
      <c r="F541" s="49">
        <v>536</v>
      </c>
      <c r="G541" s="42">
        <f t="shared" si="98"/>
        <v>64.666666666666629</v>
      </c>
      <c r="H541" s="43">
        <f t="shared" si="94"/>
        <v>9.9679999999999994E-3</v>
      </c>
      <c r="I541" s="44">
        <f t="shared" si="95"/>
        <v>8.3066666666661935E-4</v>
      </c>
      <c r="J541" s="44">
        <f t="shared" si="99"/>
        <v>0.88486616687590325</v>
      </c>
      <c r="K541" s="45">
        <f t="shared" si="89"/>
        <v>0.2670569982457317</v>
      </c>
      <c r="L541" s="46">
        <f t="shared" si="90"/>
        <v>0</v>
      </c>
      <c r="M541" s="46">
        <f t="shared" si="91"/>
        <v>0</v>
      </c>
      <c r="N541" s="46">
        <f t="shared" si="96"/>
        <v>0</v>
      </c>
      <c r="O541" s="47">
        <f t="shared" si="97"/>
        <v>0</v>
      </c>
      <c r="P541" s="48">
        <f t="shared" si="92"/>
        <v>375.76990952287781</v>
      </c>
      <c r="Q541" s="50">
        <f t="shared" si="93"/>
        <v>0</v>
      </c>
      <c r="AA541" s="132">
        <v>5870</v>
      </c>
      <c r="AB541" s="133">
        <v>0.13495183066304528</v>
      </c>
    </row>
    <row r="542" spans="6:28" s="5" customFormat="1" x14ac:dyDescent="0.25">
      <c r="F542" s="49">
        <v>537</v>
      </c>
      <c r="G542" s="42">
        <f t="shared" si="98"/>
        <v>64.749999999999957</v>
      </c>
      <c r="H542" s="43">
        <f t="shared" si="94"/>
        <v>9.9679999999999994E-3</v>
      </c>
      <c r="I542" s="44">
        <f t="shared" si="95"/>
        <v>8.3066666666661935E-4</v>
      </c>
      <c r="J542" s="44">
        <f t="shared" si="99"/>
        <v>0.88413113804661836</v>
      </c>
      <c r="K542" s="45">
        <f t="shared" si="89"/>
        <v>0.26639998401780635</v>
      </c>
      <c r="L542" s="46">
        <f t="shared" si="90"/>
        <v>0</v>
      </c>
      <c r="M542" s="46">
        <f t="shared" si="91"/>
        <v>0</v>
      </c>
      <c r="N542" s="46">
        <f t="shared" si="96"/>
        <v>0</v>
      </c>
      <c r="O542" s="47">
        <f t="shared" si="97"/>
        <v>0</v>
      </c>
      <c r="P542" s="48">
        <f t="shared" si="92"/>
        <v>375.76990952287781</v>
      </c>
      <c r="Q542" s="50">
        <f t="shared" si="93"/>
        <v>0</v>
      </c>
      <c r="AA542" s="132">
        <v>5880</v>
      </c>
      <c r="AB542" s="133">
        <v>0.13473028786687336</v>
      </c>
    </row>
    <row r="543" spans="6:28" s="5" customFormat="1" x14ac:dyDescent="0.25">
      <c r="F543" s="49">
        <v>538</v>
      </c>
      <c r="G543" s="42">
        <f t="shared" si="98"/>
        <v>64.833333333333286</v>
      </c>
      <c r="H543" s="43">
        <f t="shared" si="94"/>
        <v>9.9679999999999994E-3</v>
      </c>
      <c r="I543" s="44">
        <f t="shared" si="95"/>
        <v>8.3066666666661935E-4</v>
      </c>
      <c r="J543" s="44">
        <f t="shared" si="99"/>
        <v>0.88339671978128098</v>
      </c>
      <c r="K543" s="45">
        <f t="shared" si="89"/>
        <v>0.26574458617776286</v>
      </c>
      <c r="L543" s="46">
        <f t="shared" si="90"/>
        <v>0</v>
      </c>
      <c r="M543" s="46">
        <f t="shared" si="91"/>
        <v>0</v>
      </c>
      <c r="N543" s="46">
        <f t="shared" si="96"/>
        <v>0</v>
      </c>
      <c r="O543" s="47">
        <f t="shared" si="97"/>
        <v>0</v>
      </c>
      <c r="P543" s="48">
        <f t="shared" si="92"/>
        <v>375.76990952287781</v>
      </c>
      <c r="Q543" s="50">
        <f t="shared" si="93"/>
        <v>0</v>
      </c>
      <c r="AA543" s="132">
        <v>5890</v>
      </c>
      <c r="AB543" s="133">
        <v>0.13450947126713017</v>
      </c>
    </row>
    <row r="544" spans="6:28" s="5" customFormat="1" x14ac:dyDescent="0.25">
      <c r="F544" s="49">
        <v>539</v>
      </c>
      <c r="G544" s="42">
        <f t="shared" si="98"/>
        <v>64.916666666666615</v>
      </c>
      <c r="H544" s="43">
        <f t="shared" si="94"/>
        <v>9.9679999999999994E-3</v>
      </c>
      <c r="I544" s="44">
        <f t="shared" si="95"/>
        <v>8.3066666666718606E-4</v>
      </c>
      <c r="J544" s="44">
        <f t="shared" si="99"/>
        <v>0.88266291157271604</v>
      </c>
      <c r="K544" s="45">
        <f t="shared" si="89"/>
        <v>0.26509080074895991</v>
      </c>
      <c r="L544" s="46">
        <f t="shared" si="90"/>
        <v>0</v>
      </c>
      <c r="M544" s="46">
        <f t="shared" si="91"/>
        <v>0</v>
      </c>
      <c r="N544" s="46">
        <f t="shared" si="96"/>
        <v>0</v>
      </c>
      <c r="O544" s="47">
        <f t="shared" si="97"/>
        <v>0</v>
      </c>
      <c r="P544" s="48">
        <f t="shared" si="92"/>
        <v>375.76990952287781</v>
      </c>
      <c r="Q544" s="50">
        <f t="shared" si="93"/>
        <v>0</v>
      </c>
      <c r="AA544" s="132">
        <v>5900</v>
      </c>
      <c r="AB544" s="133">
        <v>0.13428937729905308</v>
      </c>
    </row>
    <row r="545" spans="6:28" s="5" customFormat="1" x14ac:dyDescent="0.25">
      <c r="F545" s="49">
        <v>540</v>
      </c>
      <c r="G545" s="42">
        <v>65</v>
      </c>
      <c r="H545" s="43">
        <f t="shared" si="94"/>
        <v>1.0992999999999999E-2</v>
      </c>
      <c r="I545" s="44">
        <f t="shared" si="95"/>
        <v>9.1608333333328116E-4</v>
      </c>
      <c r="J545" s="44">
        <f t="shared" si="99"/>
        <v>0.88192971291416911</v>
      </c>
      <c r="K545" s="45">
        <f t="shared" si="89"/>
        <v>0.26443862376453986</v>
      </c>
      <c r="L545" s="46">
        <f t="shared" si="90"/>
        <v>0</v>
      </c>
      <c r="M545" s="46">
        <f t="shared" si="91"/>
        <v>0</v>
      </c>
      <c r="N545" s="46">
        <f t="shared" si="96"/>
        <v>0</v>
      </c>
      <c r="O545" s="47">
        <f t="shared" si="97"/>
        <v>0</v>
      </c>
      <c r="P545" s="48">
        <f t="shared" si="92"/>
        <v>375.76990952287781</v>
      </c>
      <c r="Q545" s="50">
        <f t="shared" si="93"/>
        <v>0</v>
      </c>
      <c r="AA545" s="132">
        <v>5910</v>
      </c>
      <c r="AB545" s="133">
        <v>0.13407000242117265</v>
      </c>
    </row>
    <row r="546" spans="6:28" s="5" customFormat="1" x14ac:dyDescent="0.25">
      <c r="F546" s="49">
        <v>541</v>
      </c>
      <c r="G546" s="42">
        <f t="shared" si="98"/>
        <v>65.083333333333329</v>
      </c>
      <c r="H546" s="43">
        <f t="shared" si="94"/>
        <v>1.0992999999999999E-2</v>
      </c>
      <c r="I546" s="44">
        <f t="shared" si="95"/>
        <v>9.1608333333328116E-4</v>
      </c>
      <c r="J546" s="44">
        <f t="shared" si="99"/>
        <v>0.8811217918029971</v>
      </c>
      <c r="K546" s="45">
        <f t="shared" si="89"/>
        <v>0.26378805126740418</v>
      </c>
      <c r="L546" s="46">
        <f t="shared" si="90"/>
        <v>0</v>
      </c>
      <c r="M546" s="46">
        <f t="shared" si="91"/>
        <v>0</v>
      </c>
      <c r="N546" s="46">
        <f t="shared" si="96"/>
        <v>0</v>
      </c>
      <c r="O546" s="47">
        <f t="shared" si="97"/>
        <v>0</v>
      </c>
      <c r="P546" s="48">
        <f t="shared" si="92"/>
        <v>375.76990952287781</v>
      </c>
      <c r="Q546" s="50">
        <f t="shared" si="93"/>
        <v>0</v>
      </c>
      <c r="AA546" s="132">
        <v>5920</v>
      </c>
      <c r="AB546" s="133">
        <v>0.13385134311512317</v>
      </c>
    </row>
    <row r="547" spans="6:28" s="5" customFormat="1" x14ac:dyDescent="0.25">
      <c r="F547" s="49">
        <v>542</v>
      </c>
      <c r="G547" s="42">
        <f t="shared" si="98"/>
        <v>65.166666666666657</v>
      </c>
      <c r="H547" s="43">
        <f t="shared" si="94"/>
        <v>1.0992999999999999E-2</v>
      </c>
      <c r="I547" s="44">
        <f t="shared" si="95"/>
        <v>9.1608333333328116E-4</v>
      </c>
      <c r="J547" s="44">
        <f t="shared" si="99"/>
        <v>0.8803146108148896</v>
      </c>
      <c r="K547" s="45">
        <f t="shared" si="89"/>
        <v>0.26313907931018965</v>
      </c>
      <c r="L547" s="46">
        <f t="shared" si="90"/>
        <v>0</v>
      </c>
      <c r="M547" s="46">
        <f t="shared" si="91"/>
        <v>0</v>
      </c>
      <c r="N547" s="46">
        <f t="shared" si="96"/>
        <v>0</v>
      </c>
      <c r="O547" s="47">
        <f t="shared" si="97"/>
        <v>0</v>
      </c>
      <c r="P547" s="48">
        <f t="shared" si="92"/>
        <v>375.76990952287781</v>
      </c>
      <c r="Q547" s="50">
        <f t="shared" si="93"/>
        <v>0</v>
      </c>
      <c r="AA547" s="132">
        <v>5930</v>
      </c>
      <c r="AB547" s="133">
        <v>0.13363339588545489</v>
      </c>
    </row>
    <row r="548" spans="6:28" s="5" customFormat="1" x14ac:dyDescent="0.25">
      <c r="F548" s="49">
        <v>543</v>
      </c>
      <c r="G548" s="42">
        <f t="shared" si="98"/>
        <v>65.249999999999986</v>
      </c>
      <c r="H548" s="43">
        <f t="shared" si="94"/>
        <v>1.0992999999999999E-2</v>
      </c>
      <c r="I548" s="44">
        <f t="shared" si="95"/>
        <v>9.1608333333328116E-4</v>
      </c>
      <c r="J548" s="44">
        <f t="shared" si="99"/>
        <v>0.87950816927183229</v>
      </c>
      <c r="K548" s="45">
        <f t="shared" si="89"/>
        <v>0.26249170395524435</v>
      </c>
      <c r="L548" s="46">
        <f t="shared" si="90"/>
        <v>0</v>
      </c>
      <c r="M548" s="46">
        <f t="shared" si="91"/>
        <v>0</v>
      </c>
      <c r="N548" s="46">
        <f t="shared" si="96"/>
        <v>0</v>
      </c>
      <c r="O548" s="47">
        <f t="shared" si="97"/>
        <v>0</v>
      </c>
      <c r="P548" s="48">
        <f t="shared" si="92"/>
        <v>375.76990952287781</v>
      </c>
      <c r="Q548" s="50">
        <f t="shared" si="93"/>
        <v>0</v>
      </c>
      <c r="AA548" s="132">
        <v>5940</v>
      </c>
      <c r="AB548" s="133">
        <v>0.13341615725944647</v>
      </c>
    </row>
    <row r="549" spans="6:28" s="5" customFormat="1" x14ac:dyDescent="0.25">
      <c r="F549" s="49">
        <v>544</v>
      </c>
      <c r="G549" s="42">
        <f t="shared" si="98"/>
        <v>65.333333333333314</v>
      </c>
      <c r="H549" s="43">
        <f t="shared" si="94"/>
        <v>1.0992999999999999E-2</v>
      </c>
      <c r="I549" s="44">
        <f t="shared" si="95"/>
        <v>9.1608333333328116E-4</v>
      </c>
      <c r="J549" s="44">
        <f t="shared" si="99"/>
        <v>0.87870246649643191</v>
      </c>
      <c r="K549" s="45">
        <f t="shared" si="89"/>
        <v>0.26184592127460382</v>
      </c>
      <c r="L549" s="46">
        <f t="shared" si="90"/>
        <v>0</v>
      </c>
      <c r="M549" s="46">
        <f t="shared" si="91"/>
        <v>0</v>
      </c>
      <c r="N549" s="46">
        <f t="shared" si="96"/>
        <v>0</v>
      </c>
      <c r="O549" s="47">
        <f t="shared" si="97"/>
        <v>0</v>
      </c>
      <c r="P549" s="48">
        <f t="shared" si="92"/>
        <v>375.76990952287781</v>
      </c>
      <c r="Q549" s="50">
        <f t="shared" si="93"/>
        <v>0</v>
      </c>
      <c r="AA549" s="132">
        <v>5950</v>
      </c>
      <c r="AB549" s="133">
        <v>0.13319962378692204</v>
      </c>
    </row>
    <row r="550" spans="6:28" s="5" customFormat="1" x14ac:dyDescent="0.25">
      <c r="F550" s="49">
        <v>545</v>
      </c>
      <c r="G550" s="42">
        <f t="shared" si="98"/>
        <v>65.416666666666643</v>
      </c>
      <c r="H550" s="43">
        <f t="shared" si="94"/>
        <v>1.0992999999999999E-2</v>
      </c>
      <c r="I550" s="44">
        <f t="shared" si="95"/>
        <v>9.1608333333328116E-4</v>
      </c>
      <c r="J550" s="44">
        <f t="shared" si="99"/>
        <v>0.87789750181191573</v>
      </c>
      <c r="K550" s="45">
        <f t="shared" si="89"/>
        <v>0.26120172734996711</v>
      </c>
      <c r="L550" s="46">
        <f t="shared" si="90"/>
        <v>0</v>
      </c>
      <c r="M550" s="46">
        <f t="shared" si="91"/>
        <v>0</v>
      </c>
      <c r="N550" s="46">
        <f t="shared" si="96"/>
        <v>0</v>
      </c>
      <c r="O550" s="47">
        <f t="shared" si="97"/>
        <v>0</v>
      </c>
      <c r="P550" s="48">
        <f t="shared" si="92"/>
        <v>375.76990952287781</v>
      </c>
      <c r="Q550" s="50">
        <f t="shared" si="93"/>
        <v>0</v>
      </c>
      <c r="AA550" s="132">
        <v>5960</v>
      </c>
      <c r="AB550" s="133">
        <v>0.13298379204006783</v>
      </c>
    </row>
    <row r="551" spans="6:28" s="5" customFormat="1" x14ac:dyDescent="0.25">
      <c r="F551" s="49">
        <v>546</v>
      </c>
      <c r="G551" s="42">
        <f t="shared" si="98"/>
        <v>65.499999999999972</v>
      </c>
      <c r="H551" s="43">
        <f t="shared" si="94"/>
        <v>1.0992999999999999E-2</v>
      </c>
      <c r="I551" s="44">
        <f t="shared" si="95"/>
        <v>9.1608333333328116E-4</v>
      </c>
      <c r="J551" s="44">
        <f t="shared" si="99"/>
        <v>0.87709327454213093</v>
      </c>
      <c r="K551" s="45">
        <f t="shared" si="89"/>
        <v>0.26055911827267314</v>
      </c>
      <c r="L551" s="46">
        <f t="shared" si="90"/>
        <v>0</v>
      </c>
      <c r="M551" s="46">
        <f t="shared" si="91"/>
        <v>0</v>
      </c>
      <c r="N551" s="46">
        <f t="shared" si="96"/>
        <v>0</v>
      </c>
      <c r="O551" s="47">
        <f t="shared" si="97"/>
        <v>0</v>
      </c>
      <c r="P551" s="48">
        <f t="shared" si="92"/>
        <v>375.76990952287781</v>
      </c>
      <c r="Q551" s="50">
        <f t="shared" si="93"/>
        <v>0</v>
      </c>
      <c r="AA551" s="132">
        <v>5970</v>
      </c>
      <c r="AB551" s="133">
        <v>0.13276865861325082</v>
      </c>
    </row>
    <row r="552" spans="6:28" s="5" customFormat="1" x14ac:dyDescent="0.25">
      <c r="F552" s="49">
        <v>547</v>
      </c>
      <c r="G552" s="42">
        <f t="shared" si="98"/>
        <v>65.5833333333333</v>
      </c>
      <c r="H552" s="43">
        <f t="shared" si="94"/>
        <v>1.0992999999999999E-2</v>
      </c>
      <c r="I552" s="44">
        <f t="shared" si="95"/>
        <v>9.1608333333328116E-4</v>
      </c>
      <c r="J552" s="44">
        <f t="shared" si="99"/>
        <v>0.87628978401154423</v>
      </c>
      <c r="K552" s="45">
        <f t="shared" si="89"/>
        <v>0.25991809014367689</v>
      </c>
      <c r="L552" s="46">
        <f t="shared" si="90"/>
        <v>0</v>
      </c>
      <c r="M552" s="46">
        <f t="shared" si="91"/>
        <v>0</v>
      </c>
      <c r="N552" s="46">
        <f t="shared" si="96"/>
        <v>0</v>
      </c>
      <c r="O552" s="47">
        <f t="shared" si="97"/>
        <v>0</v>
      </c>
      <c r="P552" s="48">
        <f t="shared" si="92"/>
        <v>375.76990952287781</v>
      </c>
      <c r="Q552" s="50">
        <f t="shared" si="93"/>
        <v>0</v>
      </c>
      <c r="AA552" s="132">
        <v>5980</v>
      </c>
      <c r="AB552" s="133">
        <v>0.13255422012284079</v>
      </c>
    </row>
    <row r="553" spans="6:28" s="5" customFormat="1" x14ac:dyDescent="0.25">
      <c r="F553" s="49">
        <v>548</v>
      </c>
      <c r="G553" s="42">
        <f t="shared" si="98"/>
        <v>65.666666666666629</v>
      </c>
      <c r="H553" s="43">
        <f t="shared" si="94"/>
        <v>1.0992999999999999E-2</v>
      </c>
      <c r="I553" s="44">
        <f t="shared" si="95"/>
        <v>9.1608333333328116E-4</v>
      </c>
      <c r="J553" s="44">
        <f t="shared" si="99"/>
        <v>0.87548702954524105</v>
      </c>
      <c r="K553" s="45">
        <f t="shared" si="89"/>
        <v>0.25927863907352589</v>
      </c>
      <c r="L553" s="46">
        <f t="shared" si="90"/>
        <v>0</v>
      </c>
      <c r="M553" s="46">
        <f t="shared" si="91"/>
        <v>0</v>
      </c>
      <c r="N553" s="46">
        <f t="shared" si="96"/>
        <v>0</v>
      </c>
      <c r="O553" s="47">
        <f t="shared" si="97"/>
        <v>0</v>
      </c>
      <c r="P553" s="48">
        <f t="shared" si="92"/>
        <v>375.76990952287781</v>
      </c>
      <c r="Q553" s="50">
        <f t="shared" si="93"/>
        <v>0</v>
      </c>
      <c r="AA553" s="132">
        <v>5990</v>
      </c>
      <c r="AB553" s="133">
        <v>0.13234047320703196</v>
      </c>
    </row>
    <row r="554" spans="6:28" s="5" customFormat="1" x14ac:dyDescent="0.25">
      <c r="F554" s="49">
        <v>549</v>
      </c>
      <c r="G554" s="42">
        <f t="shared" si="98"/>
        <v>65.749999999999957</v>
      </c>
      <c r="H554" s="43">
        <f t="shared" si="94"/>
        <v>1.0992999999999999E-2</v>
      </c>
      <c r="I554" s="44">
        <f t="shared" si="95"/>
        <v>9.1608333333328116E-4</v>
      </c>
      <c r="J554" s="44">
        <f t="shared" si="99"/>
        <v>0.87468501046892522</v>
      </c>
      <c r="K554" s="45">
        <f t="shared" si="89"/>
        <v>0.25864076118233625</v>
      </c>
      <c r="L554" s="46">
        <f t="shared" si="90"/>
        <v>0</v>
      </c>
      <c r="M554" s="46">
        <f t="shared" si="91"/>
        <v>0</v>
      </c>
      <c r="N554" s="46">
        <f t="shared" si="96"/>
        <v>0</v>
      </c>
      <c r="O554" s="47">
        <f t="shared" si="97"/>
        <v>0</v>
      </c>
      <c r="P554" s="48">
        <f t="shared" si="92"/>
        <v>375.76990952287781</v>
      </c>
      <c r="Q554" s="50">
        <f t="shared" si="93"/>
        <v>0</v>
      </c>
      <c r="AA554" s="132">
        <v>6000</v>
      </c>
      <c r="AB554" s="133">
        <v>0.13212741452566751</v>
      </c>
    </row>
    <row r="555" spans="6:28" s="5" customFormat="1" x14ac:dyDescent="0.25">
      <c r="F555" s="49">
        <v>550</v>
      </c>
      <c r="G555" s="42">
        <f t="shared" si="98"/>
        <v>65.833333333333286</v>
      </c>
      <c r="H555" s="43">
        <f t="shared" si="94"/>
        <v>1.0992999999999999E-2</v>
      </c>
      <c r="I555" s="44">
        <f t="shared" si="95"/>
        <v>9.1608333333328116E-4</v>
      </c>
      <c r="J555" s="44">
        <f t="shared" si="99"/>
        <v>0.87388372610891818</v>
      </c>
      <c r="K555" s="45">
        <f t="shared" si="89"/>
        <v>0.25800445259976967</v>
      </c>
      <c r="L555" s="46">
        <f t="shared" si="90"/>
        <v>0</v>
      </c>
      <c r="M555" s="46">
        <f t="shared" si="91"/>
        <v>0</v>
      </c>
      <c r="N555" s="46">
        <f t="shared" si="96"/>
        <v>0</v>
      </c>
      <c r="O555" s="47">
        <f t="shared" si="97"/>
        <v>0</v>
      </c>
      <c r="P555" s="48">
        <f t="shared" si="92"/>
        <v>375.76990952287781</v>
      </c>
      <c r="Q555" s="50">
        <f t="shared" si="93"/>
        <v>0</v>
      </c>
      <c r="AA555" s="132">
        <v>6010</v>
      </c>
      <c r="AB555" s="133">
        <v>0.13191504076006608</v>
      </c>
    </row>
    <row r="556" spans="6:28" s="5" customFormat="1" x14ac:dyDescent="0.25">
      <c r="F556" s="49">
        <v>551</v>
      </c>
      <c r="G556" s="42">
        <f t="shared" si="98"/>
        <v>65.916666666666615</v>
      </c>
      <c r="H556" s="43">
        <f t="shared" si="94"/>
        <v>1.0992999999999999E-2</v>
      </c>
      <c r="I556" s="44">
        <f t="shared" si="95"/>
        <v>9.160833333339061E-4</v>
      </c>
      <c r="J556" s="44">
        <f t="shared" si="99"/>
        <v>0.87308317579215866</v>
      </c>
      <c r="K556" s="45">
        <f t="shared" si="89"/>
        <v>0.25736970946500959</v>
      </c>
      <c r="L556" s="46">
        <f t="shared" si="90"/>
        <v>0</v>
      </c>
      <c r="M556" s="46">
        <f t="shared" si="91"/>
        <v>0</v>
      </c>
      <c r="N556" s="46">
        <f t="shared" si="96"/>
        <v>0</v>
      </c>
      <c r="O556" s="47">
        <f t="shared" si="97"/>
        <v>0</v>
      </c>
      <c r="P556" s="48">
        <f t="shared" si="92"/>
        <v>375.76990952287781</v>
      </c>
      <c r="Q556" s="50">
        <f t="shared" si="93"/>
        <v>0</v>
      </c>
      <c r="AA556" s="132">
        <v>6020</v>
      </c>
      <c r="AB556" s="133">
        <v>0.13170334861284844</v>
      </c>
    </row>
    <row r="557" spans="6:28" s="5" customFormat="1" x14ac:dyDescent="0.25">
      <c r="F557" s="49">
        <v>552</v>
      </c>
      <c r="G557" s="42">
        <v>66</v>
      </c>
      <c r="H557" s="43">
        <f t="shared" si="94"/>
        <v>1.2187999999999999E-2</v>
      </c>
      <c r="I557" s="44">
        <f t="shared" si="95"/>
        <v>1.0156666666666088E-3</v>
      </c>
      <c r="J557" s="44">
        <f t="shared" si="99"/>
        <v>0.87228335884620123</v>
      </c>
      <c r="K557" s="45">
        <f t="shared" si="89"/>
        <v>0.25673652792673768</v>
      </c>
      <c r="L557" s="46">
        <f t="shared" si="90"/>
        <v>0</v>
      </c>
      <c r="M557" s="46">
        <f t="shared" si="91"/>
        <v>0</v>
      </c>
      <c r="N557" s="46">
        <f t="shared" si="96"/>
        <v>0</v>
      </c>
      <c r="O557" s="47">
        <f t="shared" si="97"/>
        <v>0</v>
      </c>
      <c r="P557" s="48">
        <f t="shared" si="92"/>
        <v>375.76990952287781</v>
      </c>
      <c r="Q557" s="50">
        <f t="shared" si="93"/>
        <v>0</v>
      </c>
      <c r="AA557" s="132">
        <v>6030</v>
      </c>
      <c r="AB557" s="133">
        <v>0.13149233480776801</v>
      </c>
    </row>
    <row r="558" spans="6:28" s="5" customFormat="1" x14ac:dyDescent="0.25">
      <c r="F558" s="49">
        <v>553</v>
      </c>
      <c r="G558" s="42">
        <f t="shared" si="98"/>
        <v>66.083333333333329</v>
      </c>
      <c r="H558" s="43">
        <f t="shared" si="94"/>
        <v>1.2187999999999999E-2</v>
      </c>
      <c r="I558" s="44">
        <f t="shared" si="95"/>
        <v>1.0156666666666088E-3</v>
      </c>
      <c r="J558" s="44">
        <f t="shared" si="99"/>
        <v>0.87139740971473312</v>
      </c>
      <c r="K558" s="45">
        <f t="shared" si="89"/>
        <v>0.25610490414311077</v>
      </c>
      <c r="L558" s="46">
        <f t="shared" si="90"/>
        <v>0</v>
      </c>
      <c r="M558" s="46">
        <f t="shared" si="91"/>
        <v>0</v>
      </c>
      <c r="N558" s="46">
        <f t="shared" si="96"/>
        <v>0</v>
      </c>
      <c r="O558" s="47">
        <f t="shared" si="97"/>
        <v>0</v>
      </c>
      <c r="P558" s="48">
        <f t="shared" si="92"/>
        <v>375.76990952287781</v>
      </c>
      <c r="Q558" s="50">
        <f t="shared" si="93"/>
        <v>0</v>
      </c>
      <c r="AA558" s="132">
        <v>6040</v>
      </c>
      <c r="AB558" s="133">
        <v>0.13128199608954139</v>
      </c>
    </row>
    <row r="559" spans="6:28" s="5" customFormat="1" x14ac:dyDescent="0.25">
      <c r="F559" s="49">
        <v>554</v>
      </c>
      <c r="G559" s="42">
        <f t="shared" si="98"/>
        <v>66.166666666666657</v>
      </c>
      <c r="H559" s="43">
        <f t="shared" si="94"/>
        <v>1.2187999999999999E-2</v>
      </c>
      <c r="I559" s="44">
        <f t="shared" si="95"/>
        <v>1.0156666666666088E-3</v>
      </c>
      <c r="J559" s="44">
        <f t="shared" si="99"/>
        <v>0.87051236041226621</v>
      </c>
      <c r="K559" s="45">
        <f t="shared" si="89"/>
        <v>0.25547483428173745</v>
      </c>
      <c r="L559" s="46">
        <f t="shared" si="90"/>
        <v>0</v>
      </c>
      <c r="M559" s="46">
        <f t="shared" si="91"/>
        <v>0</v>
      </c>
      <c r="N559" s="46">
        <f t="shared" si="96"/>
        <v>0</v>
      </c>
      <c r="O559" s="47">
        <f t="shared" si="97"/>
        <v>0</v>
      </c>
      <c r="P559" s="48">
        <f t="shared" si="92"/>
        <v>375.76990952287781</v>
      </c>
      <c r="Q559" s="50">
        <f t="shared" si="93"/>
        <v>0</v>
      </c>
      <c r="AA559" s="132">
        <v>6050</v>
      </c>
      <c r="AB559" s="133">
        <v>0.13107232922368023</v>
      </c>
    </row>
    <row r="560" spans="6:28" s="5" customFormat="1" x14ac:dyDescent="0.25">
      <c r="F560" s="49">
        <v>555</v>
      </c>
      <c r="G560" s="42">
        <f t="shared" si="98"/>
        <v>66.249999999999986</v>
      </c>
      <c r="H560" s="43">
        <f t="shared" si="94"/>
        <v>1.2187999999999999E-2</v>
      </c>
      <c r="I560" s="44">
        <f t="shared" si="95"/>
        <v>1.0156666666666088E-3</v>
      </c>
      <c r="J560" s="44">
        <f t="shared" si="99"/>
        <v>0.86962821002487423</v>
      </c>
      <c r="K560" s="45">
        <f t="shared" si="89"/>
        <v>0.25484631451965462</v>
      </c>
      <c r="L560" s="46">
        <f t="shared" si="90"/>
        <v>0</v>
      </c>
      <c r="M560" s="46">
        <f t="shared" si="91"/>
        <v>0</v>
      </c>
      <c r="N560" s="46">
        <f t="shared" si="96"/>
        <v>0</v>
      </c>
      <c r="O560" s="47">
        <f t="shared" si="97"/>
        <v>0</v>
      </c>
      <c r="P560" s="48">
        <f t="shared" si="92"/>
        <v>375.76990952287781</v>
      </c>
      <c r="Q560" s="50">
        <f t="shared" si="93"/>
        <v>0</v>
      </c>
      <c r="AA560" s="132">
        <v>6060</v>
      </c>
      <c r="AB560" s="133">
        <v>0.13086333099632683</v>
      </c>
    </row>
    <row r="561" spans="6:28" s="5" customFormat="1" x14ac:dyDescent="0.25">
      <c r="F561" s="49">
        <v>556</v>
      </c>
      <c r="G561" s="42">
        <f t="shared" si="98"/>
        <v>66.333333333333314</v>
      </c>
      <c r="H561" s="43">
        <f t="shared" si="94"/>
        <v>1.2187999999999999E-2</v>
      </c>
      <c r="I561" s="44">
        <f t="shared" si="95"/>
        <v>1.0156666666666088E-3</v>
      </c>
      <c r="J561" s="44">
        <f t="shared" si="99"/>
        <v>0.86874495763955895</v>
      </c>
      <c r="K561" s="45">
        <f t="shared" si="89"/>
        <v>0.25421934104330463</v>
      </c>
      <c r="L561" s="46">
        <f t="shared" si="90"/>
        <v>0</v>
      </c>
      <c r="M561" s="46">
        <f t="shared" si="91"/>
        <v>0</v>
      </c>
      <c r="N561" s="46">
        <f t="shared" si="96"/>
        <v>0</v>
      </c>
      <c r="O561" s="47">
        <f t="shared" si="97"/>
        <v>0</v>
      </c>
      <c r="P561" s="48">
        <f t="shared" si="92"/>
        <v>375.76990952287781</v>
      </c>
      <c r="Q561" s="50">
        <f t="shared" si="93"/>
        <v>0</v>
      </c>
      <c r="AA561" s="132">
        <v>6070</v>
      </c>
      <c r="AB561" s="133">
        <v>0.13065499821408852</v>
      </c>
    </row>
    <row r="562" spans="6:28" s="5" customFormat="1" x14ac:dyDescent="0.25">
      <c r="F562" s="49">
        <v>557</v>
      </c>
      <c r="G562" s="42">
        <f t="shared" si="98"/>
        <v>66.416666666666643</v>
      </c>
      <c r="H562" s="43">
        <f t="shared" si="94"/>
        <v>1.2187999999999999E-2</v>
      </c>
      <c r="I562" s="44">
        <f t="shared" si="95"/>
        <v>1.0156666666666088E-3</v>
      </c>
      <c r="J562" s="44">
        <f t="shared" si="99"/>
        <v>0.86786260234424972</v>
      </c>
      <c r="K562" s="45">
        <f t="shared" si="89"/>
        <v>0.25359391004851167</v>
      </c>
      <c r="L562" s="46">
        <f t="shared" si="90"/>
        <v>0</v>
      </c>
      <c r="M562" s="46">
        <f t="shared" si="91"/>
        <v>0</v>
      </c>
      <c r="N562" s="46">
        <f t="shared" si="96"/>
        <v>0</v>
      </c>
      <c r="O562" s="47">
        <f t="shared" si="97"/>
        <v>0</v>
      </c>
      <c r="P562" s="48">
        <f t="shared" si="92"/>
        <v>375.76990952287781</v>
      </c>
      <c r="Q562" s="50">
        <f t="shared" si="93"/>
        <v>0</v>
      </c>
      <c r="AA562" s="132">
        <v>6080</v>
      </c>
      <c r="AB562" s="133">
        <v>0.13044732770387613</v>
      </c>
    </row>
    <row r="563" spans="6:28" s="5" customFormat="1" x14ac:dyDescent="0.25">
      <c r="F563" s="49">
        <v>558</v>
      </c>
      <c r="G563" s="42">
        <f t="shared" si="98"/>
        <v>66.499999999999972</v>
      </c>
      <c r="H563" s="43">
        <f t="shared" si="94"/>
        <v>1.2187999999999999E-2</v>
      </c>
      <c r="I563" s="44">
        <f t="shared" si="95"/>
        <v>1.0156666666666088E-3</v>
      </c>
      <c r="J563" s="44">
        <f t="shared" si="99"/>
        <v>0.86698114322780206</v>
      </c>
      <c r="K563" s="45">
        <f t="shared" si="89"/>
        <v>0.2529700177404593</v>
      </c>
      <c r="L563" s="46">
        <f t="shared" si="90"/>
        <v>0</v>
      </c>
      <c r="M563" s="46">
        <f t="shared" si="91"/>
        <v>0</v>
      </c>
      <c r="N563" s="46">
        <f t="shared" si="96"/>
        <v>0</v>
      </c>
      <c r="O563" s="47">
        <f t="shared" si="97"/>
        <v>0</v>
      </c>
      <c r="P563" s="48">
        <f t="shared" si="92"/>
        <v>375.76990952287781</v>
      </c>
      <c r="Q563" s="50">
        <f t="shared" si="93"/>
        <v>0</v>
      </c>
      <c r="AA563" s="132">
        <v>6090</v>
      </c>
      <c r="AB563" s="133">
        <v>0.13024031631274222</v>
      </c>
    </row>
    <row r="564" spans="6:28" s="5" customFormat="1" x14ac:dyDescent="0.25">
      <c r="F564" s="49">
        <v>559</v>
      </c>
      <c r="G564" s="42">
        <f t="shared" si="98"/>
        <v>66.5833333333333</v>
      </c>
      <c r="H564" s="43">
        <f t="shared" si="94"/>
        <v>1.2187999999999999E-2</v>
      </c>
      <c r="I564" s="44">
        <f t="shared" si="95"/>
        <v>1.0156666666666088E-3</v>
      </c>
      <c r="J564" s="44">
        <f t="shared" si="99"/>
        <v>0.86610057937999707</v>
      </c>
      <c r="K564" s="45">
        <f t="shared" si="89"/>
        <v>0.25234766033366679</v>
      </c>
      <c r="L564" s="46">
        <f t="shared" si="90"/>
        <v>0</v>
      </c>
      <c r="M564" s="46">
        <f t="shared" si="91"/>
        <v>0</v>
      </c>
      <c r="N564" s="46">
        <f t="shared" si="96"/>
        <v>0</v>
      </c>
      <c r="O564" s="47">
        <f t="shared" si="97"/>
        <v>0</v>
      </c>
      <c r="P564" s="48">
        <f t="shared" si="92"/>
        <v>375.76990952287781</v>
      </c>
      <c r="Q564" s="50">
        <f t="shared" si="93"/>
        <v>0</v>
      </c>
      <c r="AA564" s="132">
        <v>6100</v>
      </c>
      <c r="AB564" s="133">
        <v>0.13003396090772212</v>
      </c>
    </row>
    <row r="565" spans="6:28" s="5" customFormat="1" x14ac:dyDescent="0.25">
      <c r="F565" s="49">
        <v>560</v>
      </c>
      <c r="G565" s="42">
        <f t="shared" si="98"/>
        <v>66.666666666666629</v>
      </c>
      <c r="H565" s="43">
        <f t="shared" si="94"/>
        <v>1.2187999999999999E-2</v>
      </c>
      <c r="I565" s="44">
        <f t="shared" si="95"/>
        <v>1.0156666666666088E-3</v>
      </c>
      <c r="J565" s="44">
        <f t="shared" si="99"/>
        <v>0.8652209098915401</v>
      </c>
      <c r="K565" s="45">
        <f t="shared" si="89"/>
        <v>0.25172683405196677</v>
      </c>
      <c r="L565" s="46">
        <f t="shared" si="90"/>
        <v>0</v>
      </c>
      <c r="M565" s="46">
        <f t="shared" si="91"/>
        <v>0</v>
      </c>
      <c r="N565" s="46">
        <f t="shared" si="96"/>
        <v>0</v>
      </c>
      <c r="O565" s="47">
        <f t="shared" si="97"/>
        <v>0</v>
      </c>
      <c r="P565" s="48">
        <f t="shared" si="92"/>
        <v>375.76990952287781</v>
      </c>
      <c r="Q565" s="50">
        <f t="shared" si="93"/>
        <v>0</v>
      </c>
      <c r="AA565" s="132">
        <v>6110</v>
      </c>
      <c r="AB565" s="133">
        <v>0.12982825837567469</v>
      </c>
    </row>
    <row r="566" spans="6:28" s="5" customFormat="1" x14ac:dyDescent="0.25">
      <c r="F566" s="49">
        <v>561</v>
      </c>
      <c r="G566" s="42">
        <f t="shared" si="98"/>
        <v>66.749999999999957</v>
      </c>
      <c r="H566" s="43">
        <f t="shared" si="94"/>
        <v>1.2187999999999999E-2</v>
      </c>
      <c r="I566" s="44">
        <f t="shared" si="95"/>
        <v>1.0156666666666088E-3</v>
      </c>
      <c r="J566" s="44">
        <f t="shared" si="99"/>
        <v>0.86434213385406033</v>
      </c>
      <c r="K566" s="45">
        <f t="shared" si="89"/>
        <v>0.25110753512848172</v>
      </c>
      <c r="L566" s="46">
        <f t="shared" si="90"/>
        <v>0</v>
      </c>
      <c r="M566" s="46">
        <f t="shared" si="91"/>
        <v>0</v>
      </c>
      <c r="N566" s="46">
        <f t="shared" si="96"/>
        <v>0</v>
      </c>
      <c r="O566" s="47">
        <f t="shared" si="97"/>
        <v>0</v>
      </c>
      <c r="P566" s="48">
        <f t="shared" si="92"/>
        <v>375.76990952287781</v>
      </c>
      <c r="Q566" s="50">
        <f t="shared" si="93"/>
        <v>0</v>
      </c>
      <c r="AA566" s="132">
        <v>6120</v>
      </c>
      <c r="AB566" s="133">
        <v>0.12962320562312704</v>
      </c>
    </row>
    <row r="567" spans="6:28" s="5" customFormat="1" x14ac:dyDescent="0.25">
      <c r="F567" s="49">
        <v>562</v>
      </c>
      <c r="G567" s="42">
        <f t="shared" si="98"/>
        <v>66.833333333333286</v>
      </c>
      <c r="H567" s="43">
        <f t="shared" si="94"/>
        <v>1.2187999999999999E-2</v>
      </c>
      <c r="I567" s="44">
        <f t="shared" si="95"/>
        <v>1.0156666666666088E-3</v>
      </c>
      <c r="J567" s="44">
        <f t="shared" si="99"/>
        <v>0.86346425036010921</v>
      </c>
      <c r="K567" s="45">
        <f t="shared" si="89"/>
        <v>0.25048975980560156</v>
      </c>
      <c r="L567" s="46">
        <f t="shared" si="90"/>
        <v>0</v>
      </c>
      <c r="M567" s="46">
        <f t="shared" si="91"/>
        <v>0</v>
      </c>
      <c r="N567" s="46">
        <f t="shared" si="96"/>
        <v>0</v>
      </c>
      <c r="O567" s="47">
        <f t="shared" si="97"/>
        <v>0</v>
      </c>
      <c r="P567" s="48">
        <f t="shared" si="92"/>
        <v>375.76990952287781</v>
      </c>
      <c r="Q567" s="50">
        <f t="shared" si="93"/>
        <v>0</v>
      </c>
      <c r="AA567" s="132">
        <v>6130</v>
      </c>
      <c r="AB567" s="133">
        <v>0.12941879957611935</v>
      </c>
    </row>
    <row r="568" spans="6:28" s="5" customFormat="1" x14ac:dyDescent="0.25">
      <c r="F568" s="49">
        <v>563</v>
      </c>
      <c r="G568" s="42">
        <f t="shared" si="98"/>
        <v>66.916666666666615</v>
      </c>
      <c r="H568" s="43">
        <f t="shared" si="94"/>
        <v>1.2187999999999999E-2</v>
      </c>
      <c r="I568" s="44">
        <f t="shared" si="95"/>
        <v>1.0156666666673016E-3</v>
      </c>
      <c r="J568" s="44">
        <f t="shared" si="99"/>
        <v>0.8625872585031602</v>
      </c>
      <c r="K568" s="45">
        <f t="shared" si="89"/>
        <v>0.24987350433496067</v>
      </c>
      <c r="L568" s="46">
        <f t="shared" si="90"/>
        <v>0</v>
      </c>
      <c r="M568" s="46">
        <f t="shared" si="91"/>
        <v>0</v>
      </c>
      <c r="N568" s="46">
        <f t="shared" si="96"/>
        <v>0</v>
      </c>
      <c r="O568" s="47">
        <f t="shared" si="97"/>
        <v>0</v>
      </c>
      <c r="P568" s="48">
        <f t="shared" si="92"/>
        <v>375.76990952287781</v>
      </c>
      <c r="Q568" s="50">
        <f t="shared" si="93"/>
        <v>0</v>
      </c>
      <c r="AA568" s="132">
        <v>6140</v>
      </c>
      <c r="AB568" s="133">
        <v>0.12921503718005012</v>
      </c>
    </row>
    <row r="569" spans="6:28" s="5" customFormat="1" x14ac:dyDescent="0.25">
      <c r="F569" s="49">
        <v>564</v>
      </c>
      <c r="G569" s="42">
        <v>67</v>
      </c>
      <c r="H569" s="43">
        <f t="shared" si="94"/>
        <v>1.3572000000000001E-2</v>
      </c>
      <c r="I569" s="44">
        <f t="shared" si="95"/>
        <v>1.1309999999999359E-3</v>
      </c>
      <c r="J569" s="44">
        <f t="shared" si="99"/>
        <v>0.86171115737760662</v>
      </c>
      <c r="K569" s="45">
        <f t="shared" si="89"/>
        <v>0.24925876497741514</v>
      </c>
      <c r="L569" s="46">
        <f t="shared" si="90"/>
        <v>0</v>
      </c>
      <c r="M569" s="46">
        <f t="shared" si="91"/>
        <v>0</v>
      </c>
      <c r="N569" s="46">
        <f t="shared" si="96"/>
        <v>0</v>
      </c>
      <c r="O569" s="47">
        <f t="shared" si="97"/>
        <v>0</v>
      </c>
      <c r="P569" s="48">
        <f t="shared" si="92"/>
        <v>375.76990952287781</v>
      </c>
      <c r="Q569" s="50">
        <f t="shared" si="93"/>
        <v>0</v>
      </c>
      <c r="AA569" s="132">
        <v>6150</v>
      </c>
      <c r="AB569" s="133">
        <v>0.12901191539952531</v>
      </c>
    </row>
    <row r="570" spans="6:28" s="5" customFormat="1" x14ac:dyDescent="0.25">
      <c r="F570" s="49">
        <v>565</v>
      </c>
      <c r="G570" s="42">
        <f t="shared" si="98"/>
        <v>67.083333333333329</v>
      </c>
      <c r="H570" s="43">
        <f t="shared" si="94"/>
        <v>1.3572000000000001E-2</v>
      </c>
      <c r="I570" s="44">
        <f t="shared" si="95"/>
        <v>1.1309999999999359E-3</v>
      </c>
      <c r="J570" s="44">
        <f t="shared" si="99"/>
        <v>0.8607365620586126</v>
      </c>
      <c r="K570" s="45">
        <f t="shared" si="89"/>
        <v>0.24864553800302008</v>
      </c>
      <c r="L570" s="46">
        <f t="shared" si="90"/>
        <v>0</v>
      </c>
      <c r="M570" s="46">
        <f t="shared" si="91"/>
        <v>0</v>
      </c>
      <c r="N570" s="46">
        <f t="shared" si="96"/>
        <v>0</v>
      </c>
      <c r="O570" s="47">
        <f t="shared" si="97"/>
        <v>0</v>
      </c>
      <c r="P570" s="48">
        <f t="shared" si="92"/>
        <v>375.76990952287781</v>
      </c>
      <c r="Q570" s="50">
        <f t="shared" si="93"/>
        <v>0</v>
      </c>
      <c r="AA570" s="132">
        <v>6160</v>
      </c>
      <c r="AB570" s="133">
        <v>0.12880943121820682</v>
      </c>
    </row>
    <row r="571" spans="6:28" s="5" customFormat="1" x14ac:dyDescent="0.25">
      <c r="F571" s="49">
        <v>566</v>
      </c>
      <c r="G571" s="42">
        <f t="shared" si="98"/>
        <v>67.166666666666657</v>
      </c>
      <c r="H571" s="43">
        <f t="shared" si="94"/>
        <v>1.3572000000000001E-2</v>
      </c>
      <c r="I571" s="44">
        <f t="shared" si="95"/>
        <v>1.1309999999999359E-3</v>
      </c>
      <c r="J571" s="44">
        <f t="shared" si="99"/>
        <v>0.85976306900692445</v>
      </c>
      <c r="K571" s="45">
        <f t="shared" si="89"/>
        <v>0.24803381969100713</v>
      </c>
      <c r="L571" s="46">
        <f t="shared" si="90"/>
        <v>0</v>
      </c>
      <c r="M571" s="46">
        <f t="shared" si="91"/>
        <v>0</v>
      </c>
      <c r="N571" s="46">
        <f t="shared" si="96"/>
        <v>0</v>
      </c>
      <c r="O571" s="47">
        <f t="shared" si="97"/>
        <v>0</v>
      </c>
      <c r="P571" s="48">
        <f t="shared" si="92"/>
        <v>375.76990952287781</v>
      </c>
      <c r="Q571" s="50">
        <f t="shared" si="93"/>
        <v>0</v>
      </c>
      <c r="AA571" s="132">
        <v>6170</v>
      </c>
      <c r="AB571" s="133">
        <v>0.12860758163866381</v>
      </c>
    </row>
    <row r="572" spans="6:28" s="5" customFormat="1" x14ac:dyDescent="0.25">
      <c r="F572" s="49">
        <v>567</v>
      </c>
      <c r="G572" s="42">
        <f t="shared" si="98"/>
        <v>67.249999999999986</v>
      </c>
      <c r="H572" s="43">
        <f t="shared" si="94"/>
        <v>1.3572000000000001E-2</v>
      </c>
      <c r="I572" s="44">
        <f t="shared" si="95"/>
        <v>1.1309999999999359E-3</v>
      </c>
      <c r="J572" s="44">
        <f t="shared" si="99"/>
        <v>0.85879067697587774</v>
      </c>
      <c r="K572" s="45">
        <f t="shared" si="89"/>
        <v>0.24742360632976165</v>
      </c>
      <c r="L572" s="46">
        <f t="shared" si="90"/>
        <v>0</v>
      </c>
      <c r="M572" s="46">
        <f t="shared" si="91"/>
        <v>0</v>
      </c>
      <c r="N572" s="46">
        <f t="shared" si="96"/>
        <v>0</v>
      </c>
      <c r="O572" s="47">
        <f t="shared" si="97"/>
        <v>0</v>
      </c>
      <c r="P572" s="48">
        <f t="shared" si="92"/>
        <v>375.76990952287781</v>
      </c>
      <c r="Q572" s="50">
        <f t="shared" si="93"/>
        <v>0</v>
      </c>
      <c r="AA572" s="132">
        <v>6180</v>
      </c>
      <c r="AB572" s="133">
        <v>0.12840636368222377</v>
      </c>
    </row>
    <row r="573" spans="6:28" s="5" customFormat="1" x14ac:dyDescent="0.25">
      <c r="F573" s="49">
        <v>568</v>
      </c>
      <c r="G573" s="42">
        <f t="shared" si="98"/>
        <v>67.333333333333314</v>
      </c>
      <c r="H573" s="43">
        <f t="shared" si="94"/>
        <v>1.3572000000000001E-2</v>
      </c>
      <c r="I573" s="44">
        <f t="shared" si="95"/>
        <v>1.1309999999999359E-3</v>
      </c>
      <c r="J573" s="44">
        <f t="shared" si="99"/>
        <v>0.85781938472021813</v>
      </c>
      <c r="K573" s="45">
        <f t="shared" si="89"/>
        <v>0.24681489421680053</v>
      </c>
      <c r="L573" s="46">
        <f t="shared" si="90"/>
        <v>0</v>
      </c>
      <c r="M573" s="46">
        <f t="shared" si="91"/>
        <v>0</v>
      </c>
      <c r="N573" s="46">
        <f t="shared" si="96"/>
        <v>0</v>
      </c>
      <c r="O573" s="47">
        <f t="shared" si="97"/>
        <v>0</v>
      </c>
      <c r="P573" s="48">
        <f t="shared" si="92"/>
        <v>375.76990952287781</v>
      </c>
      <c r="Q573" s="50">
        <f t="shared" si="93"/>
        <v>0</v>
      </c>
      <c r="AA573" s="132">
        <v>6190</v>
      </c>
      <c r="AB573" s="133">
        <v>0.12820577438882746</v>
      </c>
    </row>
    <row r="574" spans="6:28" s="5" customFormat="1" x14ac:dyDescent="0.25">
      <c r="F574" s="49">
        <v>569</v>
      </c>
      <c r="G574" s="42">
        <f t="shared" si="98"/>
        <v>67.416666666666643</v>
      </c>
      <c r="H574" s="43">
        <f t="shared" si="94"/>
        <v>1.3572000000000001E-2</v>
      </c>
      <c r="I574" s="44">
        <f t="shared" si="95"/>
        <v>1.1309999999999359E-3</v>
      </c>
      <c r="J574" s="44">
        <f t="shared" si="99"/>
        <v>0.85684919099609969</v>
      </c>
      <c r="K574" s="45">
        <f t="shared" si="89"/>
        <v>0.24620767965874915</v>
      </c>
      <c r="L574" s="46">
        <f t="shared" si="90"/>
        <v>0</v>
      </c>
      <c r="M574" s="46">
        <f t="shared" si="91"/>
        <v>0</v>
      </c>
      <c r="N574" s="46">
        <f t="shared" si="96"/>
        <v>0</v>
      </c>
      <c r="O574" s="47">
        <f t="shared" si="97"/>
        <v>0</v>
      </c>
      <c r="P574" s="48">
        <f t="shared" si="92"/>
        <v>375.76990952287781</v>
      </c>
      <c r="Q574" s="50">
        <f t="shared" si="93"/>
        <v>0</v>
      </c>
      <c r="AA574" s="132">
        <v>6200</v>
      </c>
      <c r="AB574" s="133">
        <v>0.12800581081688228</v>
      </c>
    </row>
    <row r="575" spans="6:28" s="5" customFormat="1" x14ac:dyDescent="0.25">
      <c r="F575" s="49">
        <v>570</v>
      </c>
      <c r="G575" s="42">
        <f t="shared" si="98"/>
        <v>67.499999999999972</v>
      </c>
      <c r="H575" s="43">
        <f t="shared" si="94"/>
        <v>1.3572000000000001E-2</v>
      </c>
      <c r="I575" s="44">
        <f t="shared" si="95"/>
        <v>1.1309999999999359E-3</v>
      </c>
      <c r="J575" s="44">
        <f t="shared" si="99"/>
        <v>0.85588009456108316</v>
      </c>
      <c r="K575" s="45">
        <f t="shared" si="89"/>
        <v>0.24560195897131962</v>
      </c>
      <c r="L575" s="46">
        <f t="shared" si="90"/>
        <v>0</v>
      </c>
      <c r="M575" s="46">
        <f t="shared" si="91"/>
        <v>0</v>
      </c>
      <c r="N575" s="46">
        <f t="shared" si="96"/>
        <v>0</v>
      </c>
      <c r="O575" s="47">
        <f t="shared" si="97"/>
        <v>0</v>
      </c>
      <c r="P575" s="48">
        <f t="shared" si="92"/>
        <v>375.76990952287781</v>
      </c>
      <c r="Q575" s="50">
        <f t="shared" si="93"/>
        <v>0</v>
      </c>
      <c r="AA575" s="132">
        <v>6210</v>
      </c>
      <c r="AB575" s="133">
        <v>0.1278064700431196</v>
      </c>
    </row>
    <row r="576" spans="6:28" s="5" customFormat="1" x14ac:dyDescent="0.25">
      <c r="F576" s="49">
        <v>571</v>
      </c>
      <c r="G576" s="42">
        <f t="shared" si="98"/>
        <v>67.5833333333333</v>
      </c>
      <c r="H576" s="43">
        <f t="shared" si="94"/>
        <v>1.3572000000000001E-2</v>
      </c>
      <c r="I576" s="44">
        <f t="shared" si="95"/>
        <v>1.1309999999999359E-3</v>
      </c>
      <c r="J576" s="44">
        <f t="shared" si="99"/>
        <v>0.85491209417413472</v>
      </c>
      <c r="K576" s="45">
        <f t="shared" si="89"/>
        <v>0.24499772847928811</v>
      </c>
      <c r="L576" s="46">
        <f t="shared" si="90"/>
        <v>0</v>
      </c>
      <c r="M576" s="46">
        <f t="shared" si="91"/>
        <v>0</v>
      </c>
      <c r="N576" s="46">
        <f t="shared" si="96"/>
        <v>0</v>
      </c>
      <c r="O576" s="47">
        <f t="shared" si="97"/>
        <v>0</v>
      </c>
      <c r="P576" s="48">
        <f t="shared" si="92"/>
        <v>375.76990952287781</v>
      </c>
      <c r="Q576" s="50">
        <f t="shared" si="93"/>
        <v>0</v>
      </c>
      <c r="AA576" s="132">
        <v>6220</v>
      </c>
      <c r="AB576" s="133">
        <v>0.12760774916245135</v>
      </c>
    </row>
    <row r="577" spans="6:28" s="5" customFormat="1" x14ac:dyDescent="0.25">
      <c r="F577" s="49">
        <v>572</v>
      </c>
      <c r="G577" s="42">
        <f t="shared" si="98"/>
        <v>67.666666666666629</v>
      </c>
      <c r="H577" s="43">
        <f t="shared" si="94"/>
        <v>1.3572000000000001E-2</v>
      </c>
      <c r="I577" s="44">
        <f t="shared" si="95"/>
        <v>1.1309999999999359E-3</v>
      </c>
      <c r="J577" s="44">
        <f t="shared" si="99"/>
        <v>0.85394518859562385</v>
      </c>
      <c r="K577" s="45">
        <f t="shared" si="89"/>
        <v>0.24439498451647249</v>
      </c>
      <c r="L577" s="46">
        <f t="shared" si="90"/>
        <v>0</v>
      </c>
      <c r="M577" s="46">
        <f t="shared" si="91"/>
        <v>0</v>
      </c>
      <c r="N577" s="46">
        <f t="shared" si="96"/>
        <v>0</v>
      </c>
      <c r="O577" s="47">
        <f t="shared" si="97"/>
        <v>0</v>
      </c>
      <c r="P577" s="48">
        <f t="shared" si="92"/>
        <v>375.76990952287781</v>
      </c>
      <c r="Q577" s="50">
        <f t="shared" si="93"/>
        <v>0</v>
      </c>
      <c r="AA577" s="132">
        <v>6230</v>
      </c>
      <c r="AB577" s="133">
        <v>0.12740964528783005</v>
      </c>
    </row>
    <row r="578" spans="6:28" s="5" customFormat="1" x14ac:dyDescent="0.25">
      <c r="F578" s="49">
        <v>573</v>
      </c>
      <c r="G578" s="42">
        <f t="shared" si="98"/>
        <v>67.749999999999957</v>
      </c>
      <c r="H578" s="43">
        <f t="shared" si="94"/>
        <v>1.3572000000000001E-2</v>
      </c>
      <c r="I578" s="44">
        <f t="shared" si="95"/>
        <v>1.1309999999999359E-3</v>
      </c>
      <c r="J578" s="44">
        <f t="shared" si="99"/>
        <v>0.85297937658732226</v>
      </c>
      <c r="K578" s="45">
        <f t="shared" si="89"/>
        <v>0.24379372342571032</v>
      </c>
      <c r="L578" s="46">
        <f t="shared" si="90"/>
        <v>0</v>
      </c>
      <c r="M578" s="46">
        <f t="shared" si="91"/>
        <v>0</v>
      </c>
      <c r="N578" s="46">
        <f t="shared" si="96"/>
        <v>0</v>
      </c>
      <c r="O578" s="47">
        <f t="shared" si="97"/>
        <v>0</v>
      </c>
      <c r="P578" s="48">
        <f t="shared" si="92"/>
        <v>375.76990952287781</v>
      </c>
      <c r="Q578" s="50">
        <f t="shared" si="93"/>
        <v>0</v>
      </c>
      <c r="AA578" s="132">
        <v>6240</v>
      </c>
      <c r="AB578" s="133">
        <v>0.12721215555010787</v>
      </c>
    </row>
    <row r="579" spans="6:28" s="5" customFormat="1" x14ac:dyDescent="0.25">
      <c r="F579" s="49">
        <v>574</v>
      </c>
      <c r="G579" s="42">
        <f t="shared" si="98"/>
        <v>67.833333333333286</v>
      </c>
      <c r="H579" s="43">
        <f t="shared" si="94"/>
        <v>1.3572000000000001E-2</v>
      </c>
      <c r="I579" s="44">
        <f t="shared" si="95"/>
        <v>1.1309999999999359E-3</v>
      </c>
      <c r="J579" s="44">
        <f t="shared" si="99"/>
        <v>0.85201465691240208</v>
      </c>
      <c r="K579" s="45">
        <f t="shared" si="89"/>
        <v>0.24319394155883636</v>
      </c>
      <c r="L579" s="46">
        <f t="shared" si="90"/>
        <v>0</v>
      </c>
      <c r="M579" s="46">
        <f t="shared" si="91"/>
        <v>0</v>
      </c>
      <c r="N579" s="46">
        <f t="shared" si="96"/>
        <v>0</v>
      </c>
      <c r="O579" s="47">
        <f t="shared" si="97"/>
        <v>0</v>
      </c>
      <c r="P579" s="48">
        <f t="shared" si="92"/>
        <v>375.76990952287781</v>
      </c>
      <c r="Q579" s="50">
        <f t="shared" si="93"/>
        <v>0</v>
      </c>
      <c r="AA579" s="132">
        <v>6250</v>
      </c>
      <c r="AB579" s="133">
        <v>0.127015277097899</v>
      </c>
    </row>
    <row r="580" spans="6:28" s="5" customFormat="1" x14ac:dyDescent="0.25">
      <c r="F580" s="49">
        <v>575</v>
      </c>
      <c r="G580" s="42">
        <f t="shared" si="98"/>
        <v>67.916666666666615</v>
      </c>
      <c r="H580" s="43">
        <f t="shared" si="94"/>
        <v>1.3572000000000001E-2</v>
      </c>
      <c r="I580" s="44">
        <f t="shared" si="95"/>
        <v>1.1310000000007072E-3</v>
      </c>
      <c r="J580" s="44">
        <f t="shared" si="99"/>
        <v>0.85105102833543422</v>
      </c>
      <c r="K580" s="45">
        <f t="shared" si="89"/>
        <v>0.24259563527666075</v>
      </c>
      <c r="L580" s="46">
        <f t="shared" si="90"/>
        <v>0</v>
      </c>
      <c r="M580" s="46">
        <f t="shared" si="91"/>
        <v>0</v>
      </c>
      <c r="N580" s="46">
        <f t="shared" si="96"/>
        <v>0</v>
      </c>
      <c r="O580" s="47">
        <f t="shared" si="97"/>
        <v>0</v>
      </c>
      <c r="P580" s="48">
        <f t="shared" si="92"/>
        <v>375.76990952287781</v>
      </c>
      <c r="Q580" s="50">
        <f t="shared" si="93"/>
        <v>0</v>
      </c>
      <c r="AA580" s="132">
        <v>6260</v>
      </c>
      <c r="AB580" s="133">
        <v>0.12681900709744134</v>
      </c>
    </row>
    <row r="581" spans="6:28" s="5" customFormat="1" x14ac:dyDescent="0.25">
      <c r="F581" s="49">
        <v>576</v>
      </c>
      <c r="G581" s="42">
        <v>68</v>
      </c>
      <c r="H581" s="43">
        <f t="shared" si="94"/>
        <v>1.516E-2</v>
      </c>
      <c r="I581" s="44">
        <f t="shared" si="95"/>
        <v>1.2633333333332615E-3</v>
      </c>
      <c r="J581" s="44">
        <f t="shared" si="99"/>
        <v>0.85008848962238626</v>
      </c>
      <c r="K581" s="45">
        <f t="shared" ref="K581:K644" si="100">1/(1+$H$1)^F581</f>
        <v>0.24199880094894669</v>
      </c>
      <c r="L581" s="46">
        <f t="shared" ref="L581:L644" si="101">IF(F581+1&lt;=$W$16,$U$5,IF(G581&lt;$L$2,$P$1,0))</f>
        <v>0</v>
      </c>
      <c r="M581" s="46">
        <f t="shared" ref="M581:M644" si="102">IF(L581&lt;$U$9,L581,$U$9)</f>
        <v>0</v>
      </c>
      <c r="N581" s="46">
        <f t="shared" si="96"/>
        <v>0</v>
      </c>
      <c r="O581" s="47">
        <f t="shared" si="97"/>
        <v>0</v>
      </c>
      <c r="P581" s="48">
        <f t="shared" ref="P581:P644" si="103">IF(M581&gt;0,0,SUMIF($M$5:$M$1145,"&gt;510")/COUNTIF($M$5:$M$1145,"&gt;510")*$P$2)</f>
        <v>375.76990952287781</v>
      </c>
      <c r="Q581" s="50">
        <f t="shared" ref="Q581:Q644" si="104">IF(AND(G581&gt;=65,P581&lt;=900),0,IF((P581-MIN($W$11*P581,$X$12))&lt;$U$6,0,IF((P581-MIN($W$11*P581,$X$12))&lt;$U$7,(P581-MIN($W$11*P581,$X$12))*$W$6-$X$6,IF((P581-MIN($W$11*P581,$X$12))&lt;$U$8,(P581-MIN($W$11*P581,$X$12))*$W$7-$X$7,IF((P581-MIN($W$11*P581,$X$12))&lt;$U$10,(P581-MIN($W$11*P581,$X$12))*$W$8-$X$8,(P581-MIN($W$11*P581,$X$12))*$W$10-$X$10)))))</f>
        <v>0</v>
      </c>
      <c r="AA581" s="132">
        <v>6270</v>
      </c>
      <c r="AB581" s="133">
        <v>0.12662334273246184</v>
      </c>
    </row>
    <row r="582" spans="6:28" s="5" customFormat="1" x14ac:dyDescent="0.25">
      <c r="F582" s="49">
        <v>577</v>
      </c>
      <c r="G582" s="42">
        <f t="shared" si="98"/>
        <v>68.083333333333329</v>
      </c>
      <c r="H582" s="43">
        <f t="shared" ref="H582:H645" si="105">VLOOKUP(G582,$A$5:$B$100,2)</f>
        <v>1.516E-2</v>
      </c>
      <c r="I582" s="44">
        <f t="shared" ref="I582:I645" si="106">H582*(G583-G582)</f>
        <v>1.2633333333332615E-3</v>
      </c>
      <c r="J582" s="44">
        <f t="shared" si="99"/>
        <v>0.8490145444971634</v>
      </c>
      <c r="K582" s="45">
        <f t="shared" si="100"/>
        <v>0.24140343495438843</v>
      </c>
      <c r="L582" s="46">
        <f t="shared" si="101"/>
        <v>0</v>
      </c>
      <c r="M582" s="46">
        <f t="shared" si="102"/>
        <v>0</v>
      </c>
      <c r="N582" s="46">
        <f t="shared" ref="N582:N645" si="107">L582*(1+20%)</f>
        <v>0</v>
      </c>
      <c r="O582" s="47">
        <f t="shared" ref="O582:O645" si="108">M582*11%</f>
        <v>0</v>
      </c>
      <c r="P582" s="48">
        <f t="shared" si="103"/>
        <v>375.76990952287781</v>
      </c>
      <c r="Q582" s="50">
        <f t="shared" si="104"/>
        <v>0</v>
      </c>
      <c r="AA582" s="132">
        <v>6280</v>
      </c>
      <c r="AB582" s="133">
        <v>0.12642828120404126</v>
      </c>
    </row>
    <row r="583" spans="6:28" s="5" customFormat="1" x14ac:dyDescent="0.25">
      <c r="F583" s="49">
        <v>578</v>
      </c>
      <c r="G583" s="42">
        <f t="shared" ref="G583:G646" si="109">G582+1/12</f>
        <v>68.166666666666657</v>
      </c>
      <c r="H583" s="43">
        <f t="shared" si="105"/>
        <v>1.516E-2</v>
      </c>
      <c r="I583" s="44">
        <f t="shared" si="106"/>
        <v>1.2633333333332615E-3</v>
      </c>
      <c r="J583" s="44">
        <f t="shared" si="99"/>
        <v>0.84794195612261536</v>
      </c>
      <c r="K583" s="45">
        <f t="shared" si="100"/>
        <v>0.24080953368058947</v>
      </c>
      <c r="L583" s="46">
        <f t="shared" si="101"/>
        <v>0</v>
      </c>
      <c r="M583" s="46">
        <f t="shared" si="102"/>
        <v>0</v>
      </c>
      <c r="N583" s="46">
        <f t="shared" si="107"/>
        <v>0</v>
      </c>
      <c r="O583" s="47">
        <f t="shared" si="108"/>
        <v>0</v>
      </c>
      <c r="P583" s="48">
        <f t="shared" si="103"/>
        <v>375.76990952287781</v>
      </c>
      <c r="Q583" s="50">
        <f t="shared" si="104"/>
        <v>0</v>
      </c>
      <c r="AA583" s="132">
        <v>6290</v>
      </c>
      <c r="AB583" s="133">
        <v>0.1262338197304799</v>
      </c>
    </row>
    <row r="584" spans="6:28" s="5" customFormat="1" x14ac:dyDescent="0.25">
      <c r="F584" s="49">
        <v>579</v>
      </c>
      <c r="G584" s="42">
        <f t="shared" si="109"/>
        <v>68.249999999999986</v>
      </c>
      <c r="H584" s="43">
        <f t="shared" si="105"/>
        <v>1.516E-2</v>
      </c>
      <c r="I584" s="44">
        <f t="shared" si="106"/>
        <v>1.2633333333332615E-3</v>
      </c>
      <c r="J584" s="44">
        <f t="shared" ref="J584:J647" si="110">(1-I583)*J583</f>
        <v>0.84687072278471387</v>
      </c>
      <c r="K584" s="45">
        <f t="shared" si="100"/>
        <v>0.2402170935240405</v>
      </c>
      <c r="L584" s="46">
        <f t="shared" si="101"/>
        <v>0</v>
      </c>
      <c r="M584" s="46">
        <f t="shared" si="102"/>
        <v>0</v>
      </c>
      <c r="N584" s="46">
        <f t="shared" si="107"/>
        <v>0</v>
      </c>
      <c r="O584" s="47">
        <f t="shared" si="108"/>
        <v>0</v>
      </c>
      <c r="P584" s="48">
        <f t="shared" si="103"/>
        <v>375.76990952287781</v>
      </c>
      <c r="Q584" s="50">
        <f t="shared" si="104"/>
        <v>0</v>
      </c>
      <c r="AA584" s="132">
        <v>6300</v>
      </c>
      <c r="AB584" s="133">
        <v>0.12603995554716679</v>
      </c>
    </row>
    <row r="585" spans="6:28" s="5" customFormat="1" x14ac:dyDescent="0.25">
      <c r="F585" s="49">
        <v>580</v>
      </c>
      <c r="G585" s="42">
        <f t="shared" si="109"/>
        <v>68.333333333333314</v>
      </c>
      <c r="H585" s="43">
        <f t="shared" si="105"/>
        <v>1.516E-2</v>
      </c>
      <c r="I585" s="44">
        <f t="shared" si="106"/>
        <v>1.2633333333332615E-3</v>
      </c>
      <c r="J585" s="44">
        <f t="shared" si="110"/>
        <v>0.84580084277159584</v>
      </c>
      <c r="K585" s="45">
        <f t="shared" si="100"/>
        <v>0.23962611089009755</v>
      </c>
      <c r="L585" s="46">
        <f t="shared" si="101"/>
        <v>0</v>
      </c>
      <c r="M585" s="46">
        <f t="shared" si="102"/>
        <v>0</v>
      </c>
      <c r="N585" s="46">
        <f t="shared" si="107"/>
        <v>0</v>
      </c>
      <c r="O585" s="47">
        <f t="shared" si="108"/>
        <v>0</v>
      </c>
      <c r="P585" s="48">
        <f t="shared" si="103"/>
        <v>375.76990952287781</v>
      </c>
      <c r="Q585" s="50">
        <f t="shared" si="104"/>
        <v>0</v>
      </c>
      <c r="AA585" s="132">
        <v>6310</v>
      </c>
      <c r="AB585" s="133">
        <v>0.12584668590644757</v>
      </c>
    </row>
    <row r="586" spans="6:28" s="5" customFormat="1" x14ac:dyDescent="0.25">
      <c r="F586" s="49">
        <v>581</v>
      </c>
      <c r="G586" s="42">
        <f t="shared" si="109"/>
        <v>68.416666666666643</v>
      </c>
      <c r="H586" s="43">
        <f t="shared" si="105"/>
        <v>1.516E-2</v>
      </c>
      <c r="I586" s="44">
        <f t="shared" si="106"/>
        <v>1.2633333333332615E-3</v>
      </c>
      <c r="J586" s="44">
        <f t="shared" si="110"/>
        <v>0.84473231437356111</v>
      </c>
      <c r="K586" s="45">
        <f t="shared" si="100"/>
        <v>0.23903658219296026</v>
      </c>
      <c r="L586" s="46">
        <f t="shared" si="101"/>
        <v>0</v>
      </c>
      <c r="M586" s="46">
        <f t="shared" si="102"/>
        <v>0</v>
      </c>
      <c r="N586" s="46">
        <f t="shared" si="107"/>
        <v>0</v>
      </c>
      <c r="O586" s="47">
        <f t="shared" si="108"/>
        <v>0</v>
      </c>
      <c r="P586" s="48">
        <f t="shared" si="103"/>
        <v>375.76990952287781</v>
      </c>
      <c r="Q586" s="50">
        <f t="shared" si="104"/>
        <v>0</v>
      </c>
      <c r="AA586" s="132">
        <v>6320</v>
      </c>
      <c r="AB586" s="133">
        <v>0.12565400807749552</v>
      </c>
    </row>
    <row r="587" spans="6:28" s="5" customFormat="1" x14ac:dyDescent="0.25">
      <c r="F587" s="49">
        <v>582</v>
      </c>
      <c r="G587" s="42">
        <f t="shared" si="109"/>
        <v>68.499999999999972</v>
      </c>
      <c r="H587" s="43">
        <f t="shared" si="105"/>
        <v>1.516E-2</v>
      </c>
      <c r="I587" s="44">
        <f t="shared" si="106"/>
        <v>1.2633333333332615E-3</v>
      </c>
      <c r="J587" s="44">
        <f t="shared" si="110"/>
        <v>0.84366513588306924</v>
      </c>
      <c r="K587" s="45">
        <f t="shared" si="100"/>
        <v>0.23844850385565006</v>
      </c>
      <c r="L587" s="46">
        <f t="shared" si="101"/>
        <v>0</v>
      </c>
      <c r="M587" s="46">
        <f t="shared" si="102"/>
        <v>0</v>
      </c>
      <c r="N587" s="46">
        <f t="shared" si="107"/>
        <v>0</v>
      </c>
      <c r="O587" s="47">
        <f t="shared" si="108"/>
        <v>0</v>
      </c>
      <c r="P587" s="48">
        <f t="shared" si="103"/>
        <v>375.76990952287781</v>
      </c>
      <c r="Q587" s="50">
        <f t="shared" si="104"/>
        <v>0</v>
      </c>
      <c r="AA587" s="132">
        <v>6330</v>
      </c>
      <c r="AB587" s="133">
        <v>0.1254619193461817</v>
      </c>
    </row>
    <row r="588" spans="6:28" s="5" customFormat="1" x14ac:dyDescent="0.25">
      <c r="F588" s="49">
        <v>583</v>
      </c>
      <c r="G588" s="42">
        <f t="shared" si="109"/>
        <v>68.5833333333333</v>
      </c>
      <c r="H588" s="43">
        <f t="shared" si="105"/>
        <v>1.516E-2</v>
      </c>
      <c r="I588" s="44">
        <f t="shared" si="106"/>
        <v>1.2633333333332615E-3</v>
      </c>
      <c r="J588" s="44">
        <f t="shared" si="110"/>
        <v>0.84259930559473706</v>
      </c>
      <c r="K588" s="45">
        <f t="shared" si="100"/>
        <v>0.23786187230998834</v>
      </c>
      <c r="L588" s="46">
        <f t="shared" si="101"/>
        <v>0</v>
      </c>
      <c r="M588" s="46">
        <f t="shared" si="102"/>
        <v>0</v>
      </c>
      <c r="N588" s="46">
        <f t="shared" si="107"/>
        <v>0</v>
      </c>
      <c r="O588" s="47">
        <f t="shared" si="108"/>
        <v>0</v>
      </c>
      <c r="P588" s="48">
        <f t="shared" si="103"/>
        <v>375.76990952287781</v>
      </c>
      <c r="Q588" s="50">
        <f t="shared" si="104"/>
        <v>0</v>
      </c>
      <c r="AA588" s="132">
        <v>6340</v>
      </c>
      <c r="AB588" s="133">
        <v>0.12527041701494954</v>
      </c>
    </row>
    <row r="589" spans="6:28" s="5" customFormat="1" x14ac:dyDescent="0.25">
      <c r="F589" s="49">
        <v>584</v>
      </c>
      <c r="G589" s="42">
        <f t="shared" si="109"/>
        <v>68.666666666666629</v>
      </c>
      <c r="H589" s="43">
        <f t="shared" si="105"/>
        <v>1.516E-2</v>
      </c>
      <c r="I589" s="44">
        <f t="shared" si="106"/>
        <v>1.2633333333332615E-3</v>
      </c>
      <c r="J589" s="44">
        <f t="shared" si="110"/>
        <v>0.84153482180533579</v>
      </c>
      <c r="K589" s="45">
        <f t="shared" si="100"/>
        <v>0.2372766839965752</v>
      </c>
      <c r="L589" s="46">
        <f t="shared" si="101"/>
        <v>0</v>
      </c>
      <c r="M589" s="46">
        <f t="shared" si="102"/>
        <v>0</v>
      </c>
      <c r="N589" s="46">
        <f t="shared" si="107"/>
        <v>0</v>
      </c>
      <c r="O589" s="47">
        <f t="shared" si="108"/>
        <v>0</v>
      </c>
      <c r="P589" s="48">
        <f t="shared" si="103"/>
        <v>375.76990952287781</v>
      </c>
      <c r="Q589" s="50">
        <f t="shared" si="104"/>
        <v>0</v>
      </c>
      <c r="AA589" s="132">
        <v>6350</v>
      </c>
      <c r="AB589" s="133">
        <v>0.12507949840268581</v>
      </c>
    </row>
    <row r="590" spans="6:28" s="5" customFormat="1" x14ac:dyDescent="0.25">
      <c r="F590" s="49">
        <v>585</v>
      </c>
      <c r="G590" s="42">
        <f t="shared" si="109"/>
        <v>68.749999999999957</v>
      </c>
      <c r="H590" s="43">
        <f t="shared" si="105"/>
        <v>1.516E-2</v>
      </c>
      <c r="I590" s="44">
        <f t="shared" si="106"/>
        <v>1.2633333333332615E-3</v>
      </c>
      <c r="J590" s="44">
        <f t="shared" si="110"/>
        <v>0.84047168281378837</v>
      </c>
      <c r="K590" s="45">
        <f t="shared" si="100"/>
        <v>0.23669293536476721</v>
      </c>
      <c r="L590" s="46">
        <f t="shared" si="101"/>
        <v>0</v>
      </c>
      <c r="M590" s="46">
        <f t="shared" si="102"/>
        <v>0</v>
      </c>
      <c r="N590" s="46">
        <f t="shared" si="107"/>
        <v>0</v>
      </c>
      <c r="O590" s="47">
        <f t="shared" si="108"/>
        <v>0</v>
      </c>
      <c r="P590" s="48">
        <f t="shared" si="103"/>
        <v>375.76990952287781</v>
      </c>
      <c r="Q590" s="50">
        <f t="shared" si="104"/>
        <v>0</v>
      </c>
      <c r="AA590" s="132">
        <v>6360</v>
      </c>
      <c r="AB590" s="133">
        <v>0.12488916084459865</v>
      </c>
    </row>
    <row r="591" spans="6:28" s="5" customFormat="1" x14ac:dyDescent="0.25">
      <c r="F591" s="49">
        <v>586</v>
      </c>
      <c r="G591" s="42">
        <f t="shared" si="109"/>
        <v>68.833333333333286</v>
      </c>
      <c r="H591" s="43">
        <f t="shared" si="105"/>
        <v>1.516E-2</v>
      </c>
      <c r="I591" s="44">
        <f t="shared" si="106"/>
        <v>1.2633333333332615E-3</v>
      </c>
      <c r="J591" s="44">
        <f t="shared" si="110"/>
        <v>0.83940988692116703</v>
      </c>
      <c r="K591" s="45">
        <f t="shared" si="100"/>
        <v>0.23611062287265663</v>
      </c>
      <c r="L591" s="46">
        <f t="shared" si="101"/>
        <v>0</v>
      </c>
      <c r="M591" s="46">
        <f t="shared" si="102"/>
        <v>0</v>
      </c>
      <c r="N591" s="46">
        <f t="shared" si="107"/>
        <v>0</v>
      </c>
      <c r="O591" s="47">
        <f t="shared" si="108"/>
        <v>0</v>
      </c>
      <c r="P591" s="48">
        <f t="shared" si="103"/>
        <v>375.76990952287781</v>
      </c>
      <c r="Q591" s="50">
        <f t="shared" si="104"/>
        <v>0</v>
      </c>
      <c r="AA591" s="132">
        <v>6370</v>
      </c>
      <c r="AB591" s="133">
        <v>0.12469940169209051</v>
      </c>
    </row>
    <row r="592" spans="6:28" s="5" customFormat="1" x14ac:dyDescent="0.25">
      <c r="F592" s="49">
        <v>587</v>
      </c>
      <c r="G592" s="42">
        <f t="shared" si="109"/>
        <v>68.916666666666615</v>
      </c>
      <c r="H592" s="43">
        <f t="shared" si="105"/>
        <v>1.516E-2</v>
      </c>
      <c r="I592" s="44">
        <f t="shared" si="106"/>
        <v>1.2633333333341233E-3</v>
      </c>
      <c r="J592" s="44">
        <f t="shared" si="110"/>
        <v>0.83834943243069004</v>
      </c>
      <c r="K592" s="45">
        <f t="shared" si="100"/>
        <v>0.23552974298704926</v>
      </c>
      <c r="L592" s="46">
        <f t="shared" si="101"/>
        <v>0</v>
      </c>
      <c r="M592" s="46">
        <f t="shared" si="102"/>
        <v>0</v>
      </c>
      <c r="N592" s="46">
        <f t="shared" si="107"/>
        <v>0</v>
      </c>
      <c r="O592" s="47">
        <f t="shared" si="108"/>
        <v>0</v>
      </c>
      <c r="P592" s="48">
        <f t="shared" si="103"/>
        <v>375.76990952287781</v>
      </c>
      <c r="Q592" s="50">
        <f t="shared" si="104"/>
        <v>0</v>
      </c>
      <c r="AA592" s="132">
        <v>6380</v>
      </c>
      <c r="AB592" s="133">
        <v>0.12451021831263782</v>
      </c>
    </row>
    <row r="593" spans="6:28" s="5" customFormat="1" x14ac:dyDescent="0.25">
      <c r="F593" s="49">
        <v>588</v>
      </c>
      <c r="G593" s="42">
        <v>69</v>
      </c>
      <c r="H593" s="43">
        <f t="shared" si="105"/>
        <v>1.6945999999999999E-2</v>
      </c>
      <c r="I593" s="44">
        <f t="shared" si="106"/>
        <v>1.4121666666665864E-3</v>
      </c>
      <c r="J593" s="44">
        <f t="shared" si="110"/>
        <v>0.83729031764771855</v>
      </c>
      <c r="K593" s="45">
        <f t="shared" si="100"/>
        <v>0.23495029218344332</v>
      </c>
      <c r="L593" s="46">
        <f t="shared" si="101"/>
        <v>0</v>
      </c>
      <c r="M593" s="46">
        <f t="shared" si="102"/>
        <v>0</v>
      </c>
      <c r="N593" s="46">
        <f t="shared" si="107"/>
        <v>0</v>
      </c>
      <c r="O593" s="47">
        <f t="shared" si="108"/>
        <v>0</v>
      </c>
      <c r="P593" s="48">
        <f t="shared" si="103"/>
        <v>375.76990952287781</v>
      </c>
      <c r="Q593" s="50">
        <f t="shared" si="104"/>
        <v>0</v>
      </c>
      <c r="AA593" s="132">
        <v>6390</v>
      </c>
      <c r="AB593" s="133">
        <v>0.12432160808966745</v>
      </c>
    </row>
    <row r="594" spans="6:28" s="5" customFormat="1" x14ac:dyDescent="0.25">
      <c r="F594" s="49">
        <v>589</v>
      </c>
      <c r="G594" s="42">
        <f t="shared" si="109"/>
        <v>69.083333333333329</v>
      </c>
      <c r="H594" s="43">
        <f t="shared" si="105"/>
        <v>1.6945999999999999E-2</v>
      </c>
      <c r="I594" s="44">
        <f t="shared" si="106"/>
        <v>1.4121666666665864E-3</v>
      </c>
      <c r="J594" s="44">
        <f t="shared" si="110"/>
        <v>0.83610792417081381</v>
      </c>
      <c r="K594" s="45">
        <f t="shared" si="100"/>
        <v>0.2343722669460081</v>
      </c>
      <c r="L594" s="46">
        <f t="shared" si="101"/>
        <v>0</v>
      </c>
      <c r="M594" s="46">
        <f t="shared" si="102"/>
        <v>0</v>
      </c>
      <c r="N594" s="46">
        <f t="shared" si="107"/>
        <v>0</v>
      </c>
      <c r="O594" s="47">
        <f t="shared" si="108"/>
        <v>0</v>
      </c>
      <c r="P594" s="48">
        <f t="shared" si="103"/>
        <v>375.76990952287781</v>
      </c>
      <c r="Q594" s="50">
        <f t="shared" si="104"/>
        <v>0</v>
      </c>
      <c r="AA594" s="132">
        <v>6400</v>
      </c>
      <c r="AB594" s="133">
        <v>0.12413356842243761</v>
      </c>
    </row>
    <row r="595" spans="6:28" s="5" customFormat="1" x14ac:dyDescent="0.25">
      <c r="F595" s="49">
        <v>590</v>
      </c>
      <c r="G595" s="42">
        <f t="shared" si="109"/>
        <v>69.166666666666657</v>
      </c>
      <c r="H595" s="43">
        <f t="shared" si="105"/>
        <v>1.6945999999999999E-2</v>
      </c>
      <c r="I595" s="44">
        <f t="shared" si="106"/>
        <v>1.4121666666665864E-3</v>
      </c>
      <c r="J595" s="44">
        <f t="shared" si="110"/>
        <v>0.83492720043056401</v>
      </c>
      <c r="K595" s="45">
        <f t="shared" si="100"/>
        <v>0.2337956637675625</v>
      </c>
      <c r="L595" s="46">
        <f t="shared" si="101"/>
        <v>0</v>
      </c>
      <c r="M595" s="46">
        <f t="shared" si="102"/>
        <v>0</v>
      </c>
      <c r="N595" s="46">
        <f t="shared" si="107"/>
        <v>0</v>
      </c>
      <c r="O595" s="47">
        <f t="shared" si="108"/>
        <v>0</v>
      </c>
      <c r="P595" s="48">
        <f t="shared" si="103"/>
        <v>375.76990952287781</v>
      </c>
      <c r="Q595" s="50">
        <f t="shared" si="104"/>
        <v>0</v>
      </c>
      <c r="AA595" s="132">
        <v>6410</v>
      </c>
      <c r="AB595" s="133">
        <v>0.12394609672591651</v>
      </c>
    </row>
    <row r="596" spans="6:28" s="5" customFormat="1" x14ac:dyDescent="0.25">
      <c r="F596" s="49">
        <v>591</v>
      </c>
      <c r="G596" s="42">
        <f t="shared" si="109"/>
        <v>69.249999999999986</v>
      </c>
      <c r="H596" s="43">
        <f t="shared" si="105"/>
        <v>1.6945999999999999E-2</v>
      </c>
      <c r="I596" s="44">
        <f t="shared" si="106"/>
        <v>1.4121666666665864E-3</v>
      </c>
      <c r="J596" s="44">
        <f t="shared" si="110"/>
        <v>0.83374814406902276</v>
      </c>
      <c r="K596" s="45">
        <f t="shared" si="100"/>
        <v>0.23322047914955377</v>
      </c>
      <c r="L596" s="46">
        <f t="shared" si="101"/>
        <v>0</v>
      </c>
      <c r="M596" s="46">
        <f t="shared" si="102"/>
        <v>0</v>
      </c>
      <c r="N596" s="46">
        <f t="shared" si="107"/>
        <v>0</v>
      </c>
      <c r="O596" s="47">
        <f t="shared" si="108"/>
        <v>0</v>
      </c>
      <c r="P596" s="48">
        <f t="shared" si="103"/>
        <v>375.76990952287781</v>
      </c>
      <c r="Q596" s="50">
        <f t="shared" si="104"/>
        <v>0</v>
      </c>
      <c r="AA596" s="132">
        <v>6420</v>
      </c>
      <c r="AB596" s="133">
        <v>0.12375919043066538</v>
      </c>
    </row>
    <row r="597" spans="6:28" s="5" customFormat="1" x14ac:dyDescent="0.25">
      <c r="F597" s="49">
        <v>592</v>
      </c>
      <c r="G597" s="42">
        <f t="shared" si="109"/>
        <v>69.333333333333314</v>
      </c>
      <c r="H597" s="43">
        <f t="shared" si="105"/>
        <v>1.6945999999999999E-2</v>
      </c>
      <c r="I597" s="44">
        <f t="shared" si="106"/>
        <v>1.4121666666665864E-3</v>
      </c>
      <c r="J597" s="44">
        <f t="shared" si="110"/>
        <v>0.83257075273157344</v>
      </c>
      <c r="K597" s="45">
        <f t="shared" si="100"/>
        <v>0.23264670960203643</v>
      </c>
      <c r="L597" s="46">
        <f t="shared" si="101"/>
        <v>0</v>
      </c>
      <c r="M597" s="46">
        <f t="shared" si="102"/>
        <v>0</v>
      </c>
      <c r="N597" s="46">
        <f t="shared" si="107"/>
        <v>0</v>
      </c>
      <c r="O597" s="47">
        <f t="shared" si="108"/>
        <v>0</v>
      </c>
      <c r="P597" s="48">
        <f t="shared" si="103"/>
        <v>375.76990952287781</v>
      </c>
      <c r="Q597" s="50">
        <f t="shared" si="104"/>
        <v>0</v>
      </c>
      <c r="AA597" s="132">
        <v>6430</v>
      </c>
      <c r="AB597" s="133">
        <v>0.12357284698272113</v>
      </c>
    </row>
    <row r="598" spans="6:28" s="5" customFormat="1" x14ac:dyDescent="0.25">
      <c r="F598" s="49">
        <v>593</v>
      </c>
      <c r="G598" s="42">
        <f t="shared" si="109"/>
        <v>69.416666666666643</v>
      </c>
      <c r="H598" s="43">
        <f t="shared" si="105"/>
        <v>1.6945999999999999E-2</v>
      </c>
      <c r="I598" s="44">
        <f t="shared" si="106"/>
        <v>1.4121666666665864E-3</v>
      </c>
      <c r="J598" s="44">
        <f t="shared" si="110"/>
        <v>0.83139502406692445</v>
      </c>
      <c r="K598" s="45">
        <f t="shared" si="100"/>
        <v>0.23207435164365067</v>
      </c>
      <c r="L598" s="46">
        <f t="shared" si="101"/>
        <v>0</v>
      </c>
      <c r="M598" s="46">
        <f t="shared" si="102"/>
        <v>0</v>
      </c>
      <c r="N598" s="46">
        <f t="shared" si="107"/>
        <v>0</v>
      </c>
      <c r="O598" s="47">
        <f t="shared" si="108"/>
        <v>0</v>
      </c>
      <c r="P598" s="48">
        <f t="shared" si="103"/>
        <v>375.76990952287781</v>
      </c>
      <c r="Q598" s="50">
        <f t="shared" si="104"/>
        <v>0</v>
      </c>
      <c r="AA598" s="132">
        <v>6440</v>
      </c>
      <c r="AB598" s="133">
        <v>0.1233870638434785</v>
      </c>
    </row>
    <row r="599" spans="6:28" s="5" customFormat="1" x14ac:dyDescent="0.25">
      <c r="F599" s="49">
        <v>594</v>
      </c>
      <c r="G599" s="42">
        <f t="shared" si="109"/>
        <v>69.499999999999972</v>
      </c>
      <c r="H599" s="43">
        <f t="shared" si="105"/>
        <v>1.6945999999999999E-2</v>
      </c>
      <c r="I599" s="44">
        <f t="shared" si="106"/>
        <v>1.4121666666665864E-3</v>
      </c>
      <c r="J599" s="44">
        <f t="shared" si="110"/>
        <v>0.83022095572710475</v>
      </c>
      <c r="K599" s="45">
        <f t="shared" si="100"/>
        <v>0.23150340180160195</v>
      </c>
      <c r="L599" s="46">
        <f t="shared" si="101"/>
        <v>0</v>
      </c>
      <c r="M599" s="46">
        <f t="shared" si="102"/>
        <v>0</v>
      </c>
      <c r="N599" s="46">
        <f t="shared" si="107"/>
        <v>0</v>
      </c>
      <c r="O599" s="47">
        <f t="shared" si="108"/>
        <v>0</v>
      </c>
      <c r="P599" s="48">
        <f t="shared" si="103"/>
        <v>375.76990952287781</v>
      </c>
      <c r="Q599" s="50">
        <f t="shared" si="104"/>
        <v>0</v>
      </c>
      <c r="AA599" s="132">
        <v>6450</v>
      </c>
      <c r="AB599" s="133">
        <v>0.12320183848957658</v>
      </c>
    </row>
    <row r="600" spans="6:28" s="5" customFormat="1" x14ac:dyDescent="0.25">
      <c r="F600" s="49">
        <v>595</v>
      </c>
      <c r="G600" s="42">
        <f t="shared" si="109"/>
        <v>69.5833333333333</v>
      </c>
      <c r="H600" s="43">
        <f t="shared" si="105"/>
        <v>1.6945999999999999E-2</v>
      </c>
      <c r="I600" s="44">
        <f t="shared" si="106"/>
        <v>1.4121666666665864E-3</v>
      </c>
      <c r="J600" s="44">
        <f t="shared" si="110"/>
        <v>0.82904854536745887</v>
      </c>
      <c r="K600" s="45">
        <f t="shared" si="100"/>
        <v>0.23093385661163915</v>
      </c>
      <c r="L600" s="46">
        <f t="shared" si="101"/>
        <v>0</v>
      </c>
      <c r="M600" s="46">
        <f t="shared" si="102"/>
        <v>0</v>
      </c>
      <c r="N600" s="46">
        <f t="shared" si="107"/>
        <v>0</v>
      </c>
      <c r="O600" s="47">
        <f t="shared" si="108"/>
        <v>0</v>
      </c>
      <c r="P600" s="48">
        <f t="shared" si="103"/>
        <v>375.76990952287781</v>
      </c>
      <c r="Q600" s="50">
        <f t="shared" si="104"/>
        <v>0</v>
      </c>
      <c r="AA600" s="132">
        <v>6460</v>
      </c>
      <c r="AB600" s="133">
        <v>0.12301716841278319</v>
      </c>
    </row>
    <row r="601" spans="6:28" s="5" customFormat="1" x14ac:dyDescent="0.25">
      <c r="F601" s="49">
        <v>596</v>
      </c>
      <c r="G601" s="42">
        <f t="shared" si="109"/>
        <v>69.666666666666629</v>
      </c>
      <c r="H601" s="43">
        <f t="shared" si="105"/>
        <v>1.6945999999999999E-2</v>
      </c>
      <c r="I601" s="44">
        <f t="shared" si="106"/>
        <v>1.4121666666665864E-3</v>
      </c>
      <c r="J601" s="44">
        <f t="shared" si="110"/>
        <v>0.82787779064664258</v>
      </c>
      <c r="K601" s="45">
        <f t="shared" si="100"/>
        <v>0.23036571261803407</v>
      </c>
      <c r="L601" s="46">
        <f t="shared" si="101"/>
        <v>0</v>
      </c>
      <c r="M601" s="46">
        <f t="shared" si="102"/>
        <v>0</v>
      </c>
      <c r="N601" s="46">
        <f t="shared" si="107"/>
        <v>0</v>
      </c>
      <c r="O601" s="47">
        <f t="shared" si="108"/>
        <v>0</v>
      </c>
      <c r="P601" s="48">
        <f t="shared" si="103"/>
        <v>375.76990952287781</v>
      </c>
      <c r="Q601" s="50">
        <f t="shared" si="104"/>
        <v>0</v>
      </c>
      <c r="AA601" s="132">
        <v>6470</v>
      </c>
      <c r="AB601" s="133">
        <v>0.12283305111988273</v>
      </c>
    </row>
    <row r="602" spans="6:28" s="5" customFormat="1" x14ac:dyDescent="0.25">
      <c r="F602" s="49">
        <v>597</v>
      </c>
      <c r="G602" s="42">
        <f t="shared" si="109"/>
        <v>69.749999999999957</v>
      </c>
      <c r="H602" s="43">
        <f t="shared" si="105"/>
        <v>1.6945999999999999E-2</v>
      </c>
      <c r="I602" s="44">
        <f t="shared" si="106"/>
        <v>1.4121666666665864E-3</v>
      </c>
      <c r="J602" s="44">
        <f t="shared" si="110"/>
        <v>0.82670868922661789</v>
      </c>
      <c r="K602" s="45">
        <f t="shared" si="100"/>
        <v>0.2297989663735604</v>
      </c>
      <c r="L602" s="46">
        <f t="shared" si="101"/>
        <v>0</v>
      </c>
      <c r="M602" s="46">
        <f t="shared" si="102"/>
        <v>0</v>
      </c>
      <c r="N602" s="46">
        <f t="shared" si="107"/>
        <v>0</v>
      </c>
      <c r="O602" s="47">
        <f t="shared" si="108"/>
        <v>0</v>
      </c>
      <c r="P602" s="48">
        <f t="shared" si="103"/>
        <v>375.76990952287781</v>
      </c>
      <c r="Q602" s="50">
        <f t="shared" si="104"/>
        <v>0</v>
      </c>
      <c r="AA602" s="132">
        <v>6480</v>
      </c>
      <c r="AB602" s="133">
        <v>0.12264948413256317</v>
      </c>
    </row>
    <row r="603" spans="6:28" s="5" customFormat="1" x14ac:dyDescent="0.25">
      <c r="F603" s="49">
        <v>598</v>
      </c>
      <c r="G603" s="42">
        <f t="shared" si="109"/>
        <v>69.833333333333286</v>
      </c>
      <c r="H603" s="43">
        <f t="shared" si="105"/>
        <v>1.6945999999999999E-2</v>
      </c>
      <c r="I603" s="44">
        <f t="shared" si="106"/>
        <v>1.4121666666665864E-3</v>
      </c>
      <c r="J603" s="44">
        <f t="shared" si="110"/>
        <v>0.82554123877264851</v>
      </c>
      <c r="K603" s="45">
        <f t="shared" si="100"/>
        <v>0.22923361443947241</v>
      </c>
      <c r="L603" s="46">
        <f t="shared" si="101"/>
        <v>0</v>
      </c>
      <c r="M603" s="46">
        <f t="shared" si="102"/>
        <v>0</v>
      </c>
      <c r="N603" s="46">
        <f t="shared" si="107"/>
        <v>0</v>
      </c>
      <c r="O603" s="47">
        <f t="shared" si="108"/>
        <v>0</v>
      </c>
      <c r="P603" s="48">
        <f t="shared" si="103"/>
        <v>375.76990952287781</v>
      </c>
      <c r="Q603" s="50">
        <f t="shared" si="104"/>
        <v>0</v>
      </c>
      <c r="AA603" s="132">
        <v>6490</v>
      </c>
      <c r="AB603" s="133">
        <v>0.12246646498730514</v>
      </c>
    </row>
    <row r="604" spans="6:28" s="5" customFormat="1" x14ac:dyDescent="0.25">
      <c r="F604" s="49">
        <v>599</v>
      </c>
      <c r="G604" s="42">
        <f t="shared" si="109"/>
        <v>69.916666666666615</v>
      </c>
      <c r="H604" s="43">
        <f t="shared" si="105"/>
        <v>1.6945999999999999E-2</v>
      </c>
      <c r="I604" s="44">
        <f t="shared" si="106"/>
        <v>1.4121666666675496E-3</v>
      </c>
      <c r="J604" s="44">
        <f t="shared" si="110"/>
        <v>0.82437543695329518</v>
      </c>
      <c r="K604" s="45">
        <f t="shared" si="100"/>
        <v>0.22866965338548462</v>
      </c>
      <c r="L604" s="46">
        <f t="shared" si="101"/>
        <v>0</v>
      </c>
      <c r="M604" s="46">
        <f t="shared" si="102"/>
        <v>0</v>
      </c>
      <c r="N604" s="46">
        <f t="shared" si="107"/>
        <v>0</v>
      </c>
      <c r="O604" s="47">
        <f t="shared" si="108"/>
        <v>0</v>
      </c>
      <c r="P604" s="48">
        <f t="shared" si="103"/>
        <v>375.76990952287781</v>
      </c>
      <c r="Q604" s="50">
        <f t="shared" si="104"/>
        <v>0</v>
      </c>
      <c r="AA604" s="200">
        <v>6500</v>
      </c>
      <c r="AB604" s="195">
        <v>0.12228399123527178</v>
      </c>
    </row>
    <row r="605" spans="6:28" s="5" customFormat="1" x14ac:dyDescent="0.25">
      <c r="F605" s="49">
        <v>600</v>
      </c>
      <c r="G605" s="42">
        <v>70</v>
      </c>
      <c r="H605" s="43">
        <f t="shared" si="105"/>
        <v>1.8919999999999999E-2</v>
      </c>
      <c r="I605" s="44">
        <f t="shared" si="106"/>
        <v>1.576666666666577E-3</v>
      </c>
      <c r="J605" s="44">
        <f t="shared" si="110"/>
        <v>0.82321128144041023</v>
      </c>
      <c r="K605" s="45">
        <f t="shared" si="100"/>
        <v>0.22810707978975076</v>
      </c>
      <c r="L605" s="46">
        <f t="shared" si="101"/>
        <v>0</v>
      </c>
      <c r="M605" s="46">
        <f t="shared" si="102"/>
        <v>0</v>
      </c>
      <c r="N605" s="46">
        <f t="shared" si="107"/>
        <v>0</v>
      </c>
      <c r="O605" s="47">
        <f t="shared" si="108"/>
        <v>0</v>
      </c>
      <c r="P605" s="48">
        <f t="shared" si="103"/>
        <v>375.76990952287781</v>
      </c>
      <c r="Q605" s="50">
        <f t="shared" si="104"/>
        <v>0</v>
      </c>
      <c r="AA605" s="202"/>
      <c r="AB605" s="199"/>
    </row>
    <row r="606" spans="6:28" s="5" customFormat="1" x14ac:dyDescent="0.25">
      <c r="F606" s="49">
        <v>601</v>
      </c>
      <c r="G606" s="42">
        <f t="shared" si="109"/>
        <v>70.083333333333329</v>
      </c>
      <c r="H606" s="43">
        <f t="shared" si="105"/>
        <v>1.8919999999999999E-2</v>
      </c>
      <c r="I606" s="44">
        <f t="shared" si="106"/>
        <v>1.576666666666577E-3</v>
      </c>
      <c r="J606" s="44">
        <f t="shared" si="110"/>
        <v>0.82191335165333923</v>
      </c>
      <c r="K606" s="45">
        <f t="shared" si="100"/>
        <v>0.22754589023884272</v>
      </c>
      <c r="L606" s="46">
        <f t="shared" si="101"/>
        <v>0</v>
      </c>
      <c r="M606" s="46">
        <f t="shared" si="102"/>
        <v>0</v>
      </c>
      <c r="N606" s="46">
        <f t="shared" si="107"/>
        <v>0</v>
      </c>
      <c r="O606" s="47">
        <f t="shared" si="108"/>
        <v>0</v>
      </c>
      <c r="P606" s="48">
        <f t="shared" si="103"/>
        <v>375.76990952287781</v>
      </c>
      <c r="Q606" s="50">
        <f t="shared" si="104"/>
        <v>0</v>
      </c>
      <c r="AA606" s="201"/>
      <c r="AB606" s="197"/>
    </row>
    <row r="607" spans="6:28" s="5" customFormat="1" x14ac:dyDescent="0.25">
      <c r="F607" s="49">
        <v>602</v>
      </c>
      <c r="G607" s="42">
        <f t="shared" si="109"/>
        <v>70.166666666666657</v>
      </c>
      <c r="H607" s="43">
        <f t="shared" si="105"/>
        <v>1.8919999999999999E-2</v>
      </c>
      <c r="I607" s="44">
        <f t="shared" si="106"/>
        <v>1.576666666666577E-3</v>
      </c>
      <c r="J607" s="44">
        <f t="shared" si="110"/>
        <v>0.82061746826889925</v>
      </c>
      <c r="K607" s="45">
        <f t="shared" si="100"/>
        <v>0.22698608132773052</v>
      </c>
      <c r="L607" s="46">
        <f t="shared" si="101"/>
        <v>0</v>
      </c>
      <c r="M607" s="46">
        <f t="shared" si="102"/>
        <v>0</v>
      </c>
      <c r="N607" s="46">
        <f t="shared" si="107"/>
        <v>0</v>
      </c>
      <c r="O607" s="47">
        <f t="shared" si="108"/>
        <v>0</v>
      </c>
      <c r="P607" s="48">
        <f t="shared" si="103"/>
        <v>375.76990952287781</v>
      </c>
      <c r="Q607" s="50">
        <f t="shared" si="104"/>
        <v>0</v>
      </c>
      <c r="AA607" s="201"/>
      <c r="AB607" s="197"/>
    </row>
    <row r="608" spans="6:28" s="5" customFormat="1" x14ac:dyDescent="0.25">
      <c r="F608" s="49">
        <v>603</v>
      </c>
      <c r="G608" s="42">
        <f t="shared" si="109"/>
        <v>70.249999999999986</v>
      </c>
      <c r="H608" s="43">
        <f t="shared" si="105"/>
        <v>1.8919999999999999E-2</v>
      </c>
      <c r="I608" s="44">
        <f t="shared" si="106"/>
        <v>1.576666666666577E-3</v>
      </c>
      <c r="J608" s="44">
        <f t="shared" si="110"/>
        <v>0.81932362806059533</v>
      </c>
      <c r="K608" s="45">
        <f t="shared" si="100"/>
        <v>0.22642764965976089</v>
      </c>
      <c r="L608" s="46">
        <f t="shared" si="101"/>
        <v>0</v>
      </c>
      <c r="M608" s="46">
        <f t="shared" si="102"/>
        <v>0</v>
      </c>
      <c r="N608" s="46">
        <f t="shared" si="107"/>
        <v>0</v>
      </c>
      <c r="O608" s="47">
        <f t="shared" si="108"/>
        <v>0</v>
      </c>
      <c r="P608" s="48">
        <f t="shared" si="103"/>
        <v>375.76990952287781</v>
      </c>
      <c r="Q608" s="50">
        <f t="shared" si="104"/>
        <v>0</v>
      </c>
      <c r="AA608" s="201"/>
      <c r="AB608" s="197"/>
    </row>
    <row r="609" spans="6:28" s="5" customFormat="1" x14ac:dyDescent="0.25">
      <c r="F609" s="49">
        <v>604</v>
      </c>
      <c r="G609" s="42">
        <f t="shared" si="109"/>
        <v>70.333333333333314</v>
      </c>
      <c r="H609" s="43">
        <f t="shared" si="105"/>
        <v>1.8919999999999999E-2</v>
      </c>
      <c r="I609" s="44">
        <f t="shared" si="106"/>
        <v>1.576666666666577E-3</v>
      </c>
      <c r="J609" s="44">
        <f t="shared" si="110"/>
        <v>0.81803182780701988</v>
      </c>
      <c r="K609" s="45">
        <f t="shared" si="100"/>
        <v>0.22587059184663721</v>
      </c>
      <c r="L609" s="46">
        <f t="shared" si="101"/>
        <v>0</v>
      </c>
      <c r="M609" s="46">
        <f t="shared" si="102"/>
        <v>0</v>
      </c>
      <c r="N609" s="46">
        <f t="shared" si="107"/>
        <v>0</v>
      </c>
      <c r="O609" s="47">
        <f t="shared" si="108"/>
        <v>0</v>
      </c>
      <c r="P609" s="48">
        <f t="shared" si="103"/>
        <v>375.76990952287781</v>
      </c>
      <c r="Q609" s="50">
        <f t="shared" si="104"/>
        <v>0</v>
      </c>
      <c r="AA609" s="201"/>
      <c r="AB609" s="197"/>
    </row>
    <row r="610" spans="6:28" s="5" customFormat="1" x14ac:dyDescent="0.25">
      <c r="F610" s="49">
        <v>605</v>
      </c>
      <c r="G610" s="42">
        <f t="shared" si="109"/>
        <v>70.416666666666643</v>
      </c>
      <c r="H610" s="43">
        <f t="shared" si="105"/>
        <v>1.8919999999999999E-2</v>
      </c>
      <c r="I610" s="44">
        <f t="shared" si="106"/>
        <v>1.576666666666577E-3</v>
      </c>
      <c r="J610" s="44">
        <f t="shared" si="110"/>
        <v>0.81674206429184426</v>
      </c>
      <c r="K610" s="45">
        <f t="shared" si="100"/>
        <v>0.22531490450839861</v>
      </c>
      <c r="L610" s="46">
        <f t="shared" si="101"/>
        <v>0</v>
      </c>
      <c r="M610" s="46">
        <f t="shared" si="102"/>
        <v>0</v>
      </c>
      <c r="N610" s="46">
        <f t="shared" si="107"/>
        <v>0</v>
      </c>
      <c r="O610" s="47">
        <f t="shared" si="108"/>
        <v>0</v>
      </c>
      <c r="P610" s="48">
        <f t="shared" si="103"/>
        <v>375.76990952287781</v>
      </c>
      <c r="Q610" s="50">
        <f t="shared" si="104"/>
        <v>0</v>
      </c>
      <c r="AA610" s="201"/>
      <c r="AB610" s="197"/>
    </row>
    <row r="611" spans="6:28" s="5" customFormat="1" x14ac:dyDescent="0.25">
      <c r="F611" s="49">
        <v>606</v>
      </c>
      <c r="G611" s="42">
        <f t="shared" si="109"/>
        <v>70.499999999999972</v>
      </c>
      <c r="H611" s="43">
        <f t="shared" si="105"/>
        <v>1.8919999999999999E-2</v>
      </c>
      <c r="I611" s="44">
        <f t="shared" si="106"/>
        <v>1.576666666666577E-3</v>
      </c>
      <c r="J611" s="44">
        <f t="shared" si="110"/>
        <v>0.81545433430381087</v>
      </c>
      <c r="K611" s="45">
        <f t="shared" si="100"/>
        <v>0.22476058427339987</v>
      </c>
      <c r="L611" s="46">
        <f t="shared" si="101"/>
        <v>0</v>
      </c>
      <c r="M611" s="46">
        <f t="shared" si="102"/>
        <v>0</v>
      </c>
      <c r="N611" s="46">
        <f t="shared" si="107"/>
        <v>0</v>
      </c>
      <c r="O611" s="47">
        <f t="shared" si="108"/>
        <v>0</v>
      </c>
      <c r="P611" s="48">
        <f t="shared" si="103"/>
        <v>375.76990952287781</v>
      </c>
      <c r="Q611" s="50">
        <f t="shared" si="104"/>
        <v>0</v>
      </c>
      <c r="AA611" s="201"/>
      <c r="AB611" s="197"/>
    </row>
    <row r="612" spans="6:28" s="5" customFormat="1" x14ac:dyDescent="0.25">
      <c r="F612" s="49">
        <v>607</v>
      </c>
      <c r="G612" s="42">
        <f t="shared" si="109"/>
        <v>70.5833333333333</v>
      </c>
      <c r="H612" s="43">
        <f t="shared" si="105"/>
        <v>1.8919999999999999E-2</v>
      </c>
      <c r="I612" s="44">
        <f t="shared" si="106"/>
        <v>1.576666666666577E-3</v>
      </c>
      <c r="J612" s="44">
        <f t="shared" si="110"/>
        <v>0.81416863463672529</v>
      </c>
      <c r="K612" s="45">
        <f t="shared" si="100"/>
        <v>0.2242076277782904</v>
      </c>
      <c r="L612" s="46">
        <f t="shared" si="101"/>
        <v>0</v>
      </c>
      <c r="M612" s="46">
        <f t="shared" si="102"/>
        <v>0</v>
      </c>
      <c r="N612" s="46">
        <f t="shared" si="107"/>
        <v>0</v>
      </c>
      <c r="O612" s="47">
        <f t="shared" si="108"/>
        <v>0</v>
      </c>
      <c r="P612" s="48">
        <f t="shared" si="103"/>
        <v>375.76990952287781</v>
      </c>
      <c r="Q612" s="50">
        <f t="shared" si="104"/>
        <v>0</v>
      </c>
      <c r="AA612" s="201"/>
      <c r="AB612" s="197"/>
    </row>
    <row r="613" spans="6:28" s="5" customFormat="1" x14ac:dyDescent="0.25">
      <c r="F613" s="49">
        <v>608</v>
      </c>
      <c r="G613" s="42">
        <f t="shared" si="109"/>
        <v>70.666666666666629</v>
      </c>
      <c r="H613" s="43">
        <f t="shared" si="105"/>
        <v>1.8919999999999999E-2</v>
      </c>
      <c r="I613" s="44">
        <f t="shared" si="106"/>
        <v>1.576666666666577E-3</v>
      </c>
      <c r="J613" s="44">
        <f t="shared" si="110"/>
        <v>0.81288496208944816</v>
      </c>
      <c r="K613" s="45">
        <f t="shared" si="100"/>
        <v>0.22365603166799425</v>
      </c>
      <c r="L613" s="46">
        <f t="shared" si="101"/>
        <v>0</v>
      </c>
      <c r="M613" s="46">
        <f t="shared" si="102"/>
        <v>0</v>
      </c>
      <c r="N613" s="46">
        <f t="shared" si="107"/>
        <v>0</v>
      </c>
      <c r="O613" s="47">
        <f t="shared" si="108"/>
        <v>0</v>
      </c>
      <c r="P613" s="48">
        <f t="shared" si="103"/>
        <v>375.76990952287781</v>
      </c>
      <c r="Q613" s="50">
        <f t="shared" si="104"/>
        <v>0</v>
      </c>
      <c r="AA613" s="201"/>
      <c r="AB613" s="197"/>
    </row>
    <row r="614" spans="6:28" s="5" customFormat="1" x14ac:dyDescent="0.25">
      <c r="F614" s="49">
        <v>609</v>
      </c>
      <c r="G614" s="42">
        <f t="shared" si="109"/>
        <v>70.749999999999957</v>
      </c>
      <c r="H614" s="43">
        <f t="shared" si="105"/>
        <v>1.8919999999999999E-2</v>
      </c>
      <c r="I614" s="44">
        <f t="shared" si="106"/>
        <v>1.576666666666577E-3</v>
      </c>
      <c r="J614" s="44">
        <f t="shared" si="110"/>
        <v>0.81160331346588721</v>
      </c>
      <c r="K614" s="45">
        <f t="shared" si="100"/>
        <v>0.22310579259568966</v>
      </c>
      <c r="L614" s="46">
        <f t="shared" si="101"/>
        <v>0</v>
      </c>
      <c r="M614" s="46">
        <f t="shared" si="102"/>
        <v>0</v>
      </c>
      <c r="N614" s="46">
        <f t="shared" si="107"/>
        <v>0</v>
      </c>
      <c r="O614" s="47">
        <f t="shared" si="108"/>
        <v>0</v>
      </c>
      <c r="P614" s="48">
        <f t="shared" si="103"/>
        <v>375.76990952287781</v>
      </c>
      <c r="Q614" s="50">
        <f t="shared" si="104"/>
        <v>0</v>
      </c>
      <c r="AA614" s="201"/>
      <c r="AB614" s="197"/>
    </row>
    <row r="615" spans="6:28" s="5" customFormat="1" x14ac:dyDescent="0.25">
      <c r="F615" s="49">
        <v>610</v>
      </c>
      <c r="G615" s="42">
        <f t="shared" si="109"/>
        <v>70.833333333333286</v>
      </c>
      <c r="H615" s="43">
        <f t="shared" si="105"/>
        <v>1.8919999999999999E-2</v>
      </c>
      <c r="I615" s="44">
        <f t="shared" si="106"/>
        <v>1.576666666666577E-3</v>
      </c>
      <c r="J615" s="44">
        <f t="shared" si="110"/>
        <v>0.81032368557498946</v>
      </c>
      <c r="K615" s="45">
        <f t="shared" si="100"/>
        <v>0.22255690722278867</v>
      </c>
      <c r="L615" s="46">
        <f t="shared" si="101"/>
        <v>0</v>
      </c>
      <c r="M615" s="46">
        <f t="shared" si="102"/>
        <v>0</v>
      </c>
      <c r="N615" s="46">
        <f t="shared" si="107"/>
        <v>0</v>
      </c>
      <c r="O615" s="47">
        <f t="shared" si="108"/>
        <v>0</v>
      </c>
      <c r="P615" s="48">
        <f t="shared" si="103"/>
        <v>375.76990952287781</v>
      </c>
      <c r="Q615" s="50">
        <f t="shared" si="104"/>
        <v>0</v>
      </c>
      <c r="AA615" s="201"/>
      <c r="AB615" s="197"/>
    </row>
    <row r="616" spans="6:28" s="5" customFormat="1" x14ac:dyDescent="0.25">
      <c r="F616" s="49">
        <v>611</v>
      </c>
      <c r="G616" s="42">
        <f t="shared" si="109"/>
        <v>70.916666666666615</v>
      </c>
      <c r="H616" s="43">
        <f t="shared" si="105"/>
        <v>1.8919999999999999E-2</v>
      </c>
      <c r="I616" s="44">
        <f t="shared" si="106"/>
        <v>1.5766666666676525E-3</v>
      </c>
      <c r="J616" s="44">
        <f t="shared" si="110"/>
        <v>0.80904607523073302</v>
      </c>
      <c r="K616" s="45">
        <f t="shared" si="100"/>
        <v>0.22200937221891706</v>
      </c>
      <c r="L616" s="46">
        <f t="shared" si="101"/>
        <v>0</v>
      </c>
      <c r="M616" s="46">
        <f t="shared" si="102"/>
        <v>0</v>
      </c>
      <c r="N616" s="46">
        <f t="shared" si="107"/>
        <v>0</v>
      </c>
      <c r="O616" s="47">
        <f t="shared" si="108"/>
        <v>0</v>
      </c>
      <c r="P616" s="48">
        <f t="shared" si="103"/>
        <v>375.76990952287781</v>
      </c>
      <c r="Q616" s="50">
        <f t="shared" si="104"/>
        <v>0</v>
      </c>
      <c r="AA616" s="201"/>
      <c r="AB616" s="197"/>
    </row>
    <row r="617" spans="6:28" s="5" customFormat="1" x14ac:dyDescent="0.25">
      <c r="F617" s="49">
        <v>612</v>
      </c>
      <c r="G617" s="42">
        <v>71</v>
      </c>
      <c r="H617" s="43">
        <f t="shared" si="105"/>
        <v>2.1070999999999999E-2</v>
      </c>
      <c r="I617" s="44">
        <f t="shared" si="106"/>
        <v>1.7559166666665667E-3</v>
      </c>
      <c r="J617" s="44">
        <f t="shared" si="110"/>
        <v>0.80777047925211842</v>
      </c>
      <c r="K617" s="45">
        <f t="shared" si="100"/>
        <v>0.22146318426189388</v>
      </c>
      <c r="L617" s="46">
        <f t="shared" si="101"/>
        <v>0</v>
      </c>
      <c r="M617" s="46">
        <f t="shared" si="102"/>
        <v>0</v>
      </c>
      <c r="N617" s="46">
        <f t="shared" si="107"/>
        <v>0</v>
      </c>
      <c r="O617" s="47">
        <f t="shared" si="108"/>
        <v>0</v>
      </c>
      <c r="P617" s="48">
        <f t="shared" si="103"/>
        <v>375.76990952287781</v>
      </c>
      <c r="Q617" s="50">
        <f t="shared" si="104"/>
        <v>0</v>
      </c>
      <c r="AA617" s="201"/>
      <c r="AB617" s="197"/>
    </row>
    <row r="618" spans="6:28" s="5" customFormat="1" x14ac:dyDescent="0.25">
      <c r="F618" s="49">
        <v>613</v>
      </c>
      <c r="G618" s="42">
        <f t="shared" si="109"/>
        <v>71.083333333333329</v>
      </c>
      <c r="H618" s="43">
        <f t="shared" si="105"/>
        <v>2.1070999999999999E-2</v>
      </c>
      <c r="I618" s="44">
        <f t="shared" si="106"/>
        <v>1.7559166666665667E-3</v>
      </c>
      <c r="J618" s="44">
        <f t="shared" si="110"/>
        <v>0.80635210160475845</v>
      </c>
      <c r="K618" s="45">
        <f t="shared" si="100"/>
        <v>0.22091834003771135</v>
      </c>
      <c r="L618" s="46">
        <f t="shared" si="101"/>
        <v>0</v>
      </c>
      <c r="M618" s="46">
        <f t="shared" si="102"/>
        <v>0</v>
      </c>
      <c r="N618" s="46">
        <f t="shared" si="107"/>
        <v>0</v>
      </c>
      <c r="O618" s="47">
        <f t="shared" si="108"/>
        <v>0</v>
      </c>
      <c r="P618" s="48">
        <f t="shared" si="103"/>
        <v>375.76990952287781</v>
      </c>
      <c r="Q618" s="50">
        <f t="shared" si="104"/>
        <v>0</v>
      </c>
      <c r="AA618" s="201"/>
      <c r="AB618" s="197"/>
    </row>
    <row r="619" spans="6:28" s="5" customFormat="1" x14ac:dyDescent="0.25">
      <c r="F619" s="49">
        <v>614</v>
      </c>
      <c r="G619" s="42">
        <f t="shared" si="109"/>
        <v>71.166666666666657</v>
      </c>
      <c r="H619" s="43">
        <f t="shared" si="105"/>
        <v>2.1070999999999999E-2</v>
      </c>
      <c r="I619" s="44">
        <f t="shared" si="106"/>
        <v>1.7559166666665667E-3</v>
      </c>
      <c r="J619" s="44">
        <f t="shared" si="110"/>
        <v>0.80493621451034914</v>
      </c>
      <c r="K619" s="45">
        <f t="shared" si="100"/>
        <v>0.22037483624051502</v>
      </c>
      <c r="L619" s="46">
        <f t="shared" si="101"/>
        <v>0</v>
      </c>
      <c r="M619" s="46">
        <f t="shared" si="102"/>
        <v>0</v>
      </c>
      <c r="N619" s="46">
        <f t="shared" si="107"/>
        <v>0</v>
      </c>
      <c r="O619" s="47">
        <f t="shared" si="108"/>
        <v>0</v>
      </c>
      <c r="P619" s="48">
        <f t="shared" si="103"/>
        <v>375.76990952287781</v>
      </c>
      <c r="Q619" s="50">
        <f t="shared" si="104"/>
        <v>0</v>
      </c>
      <c r="AA619" s="201"/>
      <c r="AB619" s="197"/>
    </row>
    <row r="620" spans="6:28" s="5" customFormat="1" x14ac:dyDescent="0.25">
      <c r="F620" s="49">
        <v>615</v>
      </c>
      <c r="G620" s="42">
        <f t="shared" si="109"/>
        <v>71.249999999999986</v>
      </c>
      <c r="H620" s="43">
        <f t="shared" si="105"/>
        <v>2.1070999999999999E-2</v>
      </c>
      <c r="I620" s="44">
        <f t="shared" si="106"/>
        <v>1.7559166666665667E-3</v>
      </c>
      <c r="J620" s="44">
        <f t="shared" si="110"/>
        <v>0.803522813595687</v>
      </c>
      <c r="K620" s="45">
        <f t="shared" si="100"/>
        <v>0.21983266957258332</v>
      </c>
      <c r="L620" s="46">
        <f t="shared" si="101"/>
        <v>0</v>
      </c>
      <c r="M620" s="46">
        <f t="shared" si="102"/>
        <v>0</v>
      </c>
      <c r="N620" s="46">
        <f t="shared" si="107"/>
        <v>0</v>
      </c>
      <c r="O620" s="47">
        <f t="shared" si="108"/>
        <v>0</v>
      </c>
      <c r="P620" s="48">
        <f t="shared" si="103"/>
        <v>375.76990952287781</v>
      </c>
      <c r="Q620" s="50">
        <f t="shared" si="104"/>
        <v>0</v>
      </c>
      <c r="AA620" s="201"/>
      <c r="AB620" s="197"/>
    </row>
    <row r="621" spans="6:28" s="5" customFormat="1" x14ac:dyDescent="0.25">
      <c r="F621" s="49">
        <v>616</v>
      </c>
      <c r="G621" s="42">
        <f t="shared" si="109"/>
        <v>71.333333333333314</v>
      </c>
      <c r="H621" s="43">
        <f t="shared" si="105"/>
        <v>2.1070999999999999E-2</v>
      </c>
      <c r="I621" s="44">
        <f t="shared" si="106"/>
        <v>1.7559166666665667E-3</v>
      </c>
      <c r="J621" s="44">
        <f t="shared" si="110"/>
        <v>0.80211189449524756</v>
      </c>
      <c r="K621" s="45">
        <f t="shared" si="100"/>
        <v>0.21929183674430791</v>
      </c>
      <c r="L621" s="46">
        <f t="shared" si="101"/>
        <v>0</v>
      </c>
      <c r="M621" s="46">
        <f t="shared" si="102"/>
        <v>0</v>
      </c>
      <c r="N621" s="46">
        <f t="shared" si="107"/>
        <v>0</v>
      </c>
      <c r="O621" s="47">
        <f t="shared" si="108"/>
        <v>0</v>
      </c>
      <c r="P621" s="48">
        <f t="shared" si="103"/>
        <v>375.76990952287781</v>
      </c>
      <c r="Q621" s="50">
        <f t="shared" si="104"/>
        <v>0</v>
      </c>
      <c r="AA621" s="201"/>
      <c r="AB621" s="197"/>
    </row>
    <row r="622" spans="6:28" s="5" customFormat="1" x14ac:dyDescent="0.25">
      <c r="F622" s="49">
        <v>617</v>
      </c>
      <c r="G622" s="42">
        <f t="shared" si="109"/>
        <v>71.416666666666643</v>
      </c>
      <c r="H622" s="43">
        <f t="shared" si="105"/>
        <v>2.1070999999999999E-2</v>
      </c>
      <c r="I622" s="44">
        <f t="shared" si="106"/>
        <v>1.7559166666665667E-3</v>
      </c>
      <c r="J622" s="44">
        <f t="shared" si="110"/>
        <v>0.80070345285117184</v>
      </c>
      <c r="K622" s="45">
        <f t="shared" si="100"/>
        <v>0.21875233447417336</v>
      </c>
      <c r="L622" s="46">
        <f t="shared" si="101"/>
        <v>0</v>
      </c>
      <c r="M622" s="46">
        <f t="shared" si="102"/>
        <v>0</v>
      </c>
      <c r="N622" s="46">
        <f t="shared" si="107"/>
        <v>0</v>
      </c>
      <c r="O622" s="47">
        <f t="shared" si="108"/>
        <v>0</v>
      </c>
      <c r="P622" s="48">
        <f t="shared" si="103"/>
        <v>375.76990952287781</v>
      </c>
      <c r="Q622" s="50">
        <f t="shared" si="104"/>
        <v>0</v>
      </c>
      <c r="AA622" s="201"/>
      <c r="AB622" s="197"/>
    </row>
    <row r="623" spans="6:28" s="5" customFormat="1" x14ac:dyDescent="0.25">
      <c r="F623" s="49">
        <v>618</v>
      </c>
      <c r="G623" s="42">
        <f t="shared" si="109"/>
        <v>71.499999999999972</v>
      </c>
      <c r="H623" s="43">
        <f t="shared" si="105"/>
        <v>2.1070999999999999E-2</v>
      </c>
      <c r="I623" s="44">
        <f t="shared" si="106"/>
        <v>1.7559166666665667E-3</v>
      </c>
      <c r="J623" s="44">
        <f t="shared" si="110"/>
        <v>0.79929748431325298</v>
      </c>
      <c r="K623" s="45">
        <f t="shared" si="100"/>
        <v>0.21821415948873768</v>
      </c>
      <c r="L623" s="46">
        <f t="shared" si="101"/>
        <v>0</v>
      </c>
      <c r="M623" s="46">
        <f t="shared" si="102"/>
        <v>0</v>
      </c>
      <c r="N623" s="46">
        <f t="shared" si="107"/>
        <v>0</v>
      </c>
      <c r="O623" s="47">
        <f t="shared" si="108"/>
        <v>0</v>
      </c>
      <c r="P623" s="48">
        <f t="shared" si="103"/>
        <v>375.76990952287781</v>
      </c>
      <c r="Q623" s="50">
        <f t="shared" si="104"/>
        <v>0</v>
      </c>
      <c r="AA623" s="201"/>
      <c r="AB623" s="197"/>
    </row>
    <row r="624" spans="6:28" s="5" customFormat="1" x14ac:dyDescent="0.25">
      <c r="F624" s="49">
        <v>619</v>
      </c>
      <c r="G624" s="42">
        <f t="shared" si="109"/>
        <v>71.5833333333333</v>
      </c>
      <c r="H624" s="43">
        <f t="shared" si="105"/>
        <v>2.1070999999999999E-2</v>
      </c>
      <c r="I624" s="44">
        <f t="shared" si="106"/>
        <v>1.7559166666665667E-3</v>
      </c>
      <c r="J624" s="44">
        <f t="shared" si="110"/>
        <v>0.79789398453892268</v>
      </c>
      <c r="K624" s="45">
        <f t="shared" si="100"/>
        <v>0.21767730852261191</v>
      </c>
      <c r="L624" s="46">
        <f t="shared" si="101"/>
        <v>0</v>
      </c>
      <c r="M624" s="46">
        <f t="shared" si="102"/>
        <v>0</v>
      </c>
      <c r="N624" s="46">
        <f t="shared" si="107"/>
        <v>0</v>
      </c>
      <c r="O624" s="47">
        <f t="shared" si="108"/>
        <v>0</v>
      </c>
      <c r="P624" s="48">
        <f t="shared" si="103"/>
        <v>375.76990952287781</v>
      </c>
      <c r="Q624" s="50">
        <f t="shared" si="104"/>
        <v>0</v>
      </c>
      <c r="AA624" s="201"/>
      <c r="AB624" s="197"/>
    </row>
    <row r="625" spans="6:28" s="5" customFormat="1" x14ac:dyDescent="0.25">
      <c r="F625" s="49">
        <v>620</v>
      </c>
      <c r="G625" s="42">
        <f t="shared" si="109"/>
        <v>71.666666666666629</v>
      </c>
      <c r="H625" s="43">
        <f t="shared" si="105"/>
        <v>2.1070999999999999E-2</v>
      </c>
      <c r="I625" s="44">
        <f t="shared" si="106"/>
        <v>1.7559166666665667E-3</v>
      </c>
      <c r="J625" s="44">
        <f t="shared" si="110"/>
        <v>0.79649294919323788</v>
      </c>
      <c r="K625" s="45">
        <f t="shared" si="100"/>
        <v>0.21714177831844092</v>
      </c>
      <c r="L625" s="46">
        <f t="shared" si="101"/>
        <v>0</v>
      </c>
      <c r="M625" s="46">
        <f t="shared" si="102"/>
        <v>0</v>
      </c>
      <c r="N625" s="46">
        <f t="shared" si="107"/>
        <v>0</v>
      </c>
      <c r="O625" s="47">
        <f t="shared" si="108"/>
        <v>0</v>
      </c>
      <c r="P625" s="48">
        <f t="shared" si="103"/>
        <v>375.76990952287781</v>
      </c>
      <c r="Q625" s="50">
        <f t="shared" si="104"/>
        <v>0</v>
      </c>
      <c r="AA625" s="201"/>
      <c r="AB625" s="197"/>
    </row>
    <row r="626" spans="6:28" s="5" customFormat="1" x14ac:dyDescent="0.25">
      <c r="F626" s="49">
        <v>621</v>
      </c>
      <c r="G626" s="42">
        <f t="shared" si="109"/>
        <v>71.749999999999957</v>
      </c>
      <c r="H626" s="43">
        <f t="shared" si="105"/>
        <v>2.1070999999999999E-2</v>
      </c>
      <c r="I626" s="44">
        <f t="shared" si="106"/>
        <v>1.7559166666665667E-3</v>
      </c>
      <c r="J626" s="44">
        <f t="shared" si="110"/>
        <v>0.79509437394886706</v>
      </c>
      <c r="K626" s="45">
        <f t="shared" si="100"/>
        <v>0.2166075656268831</v>
      </c>
      <c r="L626" s="46">
        <f t="shared" si="101"/>
        <v>0</v>
      </c>
      <c r="M626" s="46">
        <f t="shared" si="102"/>
        <v>0</v>
      </c>
      <c r="N626" s="46">
        <f t="shared" si="107"/>
        <v>0</v>
      </c>
      <c r="O626" s="47">
        <f t="shared" si="108"/>
        <v>0</v>
      </c>
      <c r="P626" s="48">
        <f t="shared" si="103"/>
        <v>375.76990952287781</v>
      </c>
      <c r="Q626" s="50">
        <f t="shared" si="104"/>
        <v>0</v>
      </c>
      <c r="AA626" s="201"/>
      <c r="AB626" s="197"/>
    </row>
    <row r="627" spans="6:28" s="5" customFormat="1" x14ac:dyDescent="0.25">
      <c r="F627" s="49">
        <v>622</v>
      </c>
      <c r="G627" s="42">
        <f t="shared" si="109"/>
        <v>71.833333333333286</v>
      </c>
      <c r="H627" s="43">
        <f t="shared" si="105"/>
        <v>2.1070999999999999E-2</v>
      </c>
      <c r="I627" s="44">
        <f t="shared" si="106"/>
        <v>1.7559166666665667E-3</v>
      </c>
      <c r="J627" s="44">
        <f t="shared" si="110"/>
        <v>0.79369825448607745</v>
      </c>
      <c r="K627" s="45">
        <f t="shared" si="100"/>
        <v>0.21607466720659094</v>
      </c>
      <c r="L627" s="46">
        <f t="shared" si="101"/>
        <v>0</v>
      </c>
      <c r="M627" s="46">
        <f t="shared" si="102"/>
        <v>0</v>
      </c>
      <c r="N627" s="46">
        <f t="shared" si="107"/>
        <v>0</v>
      </c>
      <c r="O627" s="47">
        <f t="shared" si="108"/>
        <v>0</v>
      </c>
      <c r="P627" s="48">
        <f t="shared" si="103"/>
        <v>375.76990952287781</v>
      </c>
      <c r="Q627" s="50">
        <f t="shared" si="104"/>
        <v>0</v>
      </c>
      <c r="AA627" s="201"/>
      <c r="AB627" s="197"/>
    </row>
    <row r="628" spans="6:28" s="5" customFormat="1" x14ac:dyDescent="0.25">
      <c r="F628" s="49">
        <v>623</v>
      </c>
      <c r="G628" s="42">
        <f t="shared" si="109"/>
        <v>71.916666666666615</v>
      </c>
      <c r="H628" s="43">
        <f t="shared" si="105"/>
        <v>2.1070999999999999E-2</v>
      </c>
      <c r="I628" s="44">
        <f t="shared" si="106"/>
        <v>1.7559166666677646E-3</v>
      </c>
      <c r="J628" s="44">
        <f t="shared" si="110"/>
        <v>0.79230458649272117</v>
      </c>
      <c r="K628" s="45">
        <f t="shared" si="100"/>
        <v>0.21554307982419124</v>
      </c>
      <c r="L628" s="46">
        <f t="shared" si="101"/>
        <v>0</v>
      </c>
      <c r="M628" s="46">
        <f t="shared" si="102"/>
        <v>0</v>
      </c>
      <c r="N628" s="46">
        <f t="shared" si="107"/>
        <v>0</v>
      </c>
      <c r="O628" s="47">
        <f t="shared" si="108"/>
        <v>0</v>
      </c>
      <c r="P628" s="48">
        <f t="shared" si="103"/>
        <v>375.76990952287781</v>
      </c>
      <c r="Q628" s="50">
        <f t="shared" si="104"/>
        <v>0</v>
      </c>
      <c r="AA628" s="201"/>
      <c r="AB628" s="197"/>
    </row>
    <row r="629" spans="6:28" s="5" customFormat="1" x14ac:dyDescent="0.25">
      <c r="F629" s="49">
        <v>624</v>
      </c>
      <c r="G629" s="42">
        <v>72</v>
      </c>
      <c r="H629" s="43">
        <f t="shared" si="105"/>
        <v>2.3387999999999999E-2</v>
      </c>
      <c r="I629" s="44">
        <f t="shared" si="106"/>
        <v>1.9489999999998892E-3</v>
      </c>
      <c r="J629" s="44">
        <f t="shared" si="110"/>
        <v>0.79091336566422132</v>
      </c>
      <c r="K629" s="45">
        <f t="shared" si="100"/>
        <v>0.21501280025426583</v>
      </c>
      <c r="L629" s="46">
        <f t="shared" si="101"/>
        <v>0</v>
      </c>
      <c r="M629" s="46">
        <f t="shared" si="102"/>
        <v>0</v>
      </c>
      <c r="N629" s="46">
        <f t="shared" si="107"/>
        <v>0</v>
      </c>
      <c r="O629" s="47">
        <f t="shared" si="108"/>
        <v>0</v>
      </c>
      <c r="P629" s="48">
        <f t="shared" si="103"/>
        <v>375.76990952287781</v>
      </c>
      <c r="Q629" s="50">
        <f t="shared" si="104"/>
        <v>0</v>
      </c>
      <c r="AA629" s="201"/>
      <c r="AB629" s="197"/>
    </row>
    <row r="630" spans="6:28" s="5" customFormat="1" x14ac:dyDescent="0.25">
      <c r="F630" s="49">
        <v>625</v>
      </c>
      <c r="G630" s="42">
        <f t="shared" si="109"/>
        <v>72.083333333333329</v>
      </c>
      <c r="H630" s="43">
        <f t="shared" si="105"/>
        <v>2.3387999999999999E-2</v>
      </c>
      <c r="I630" s="44">
        <f t="shared" si="106"/>
        <v>1.9489999999998892E-3</v>
      </c>
      <c r="J630" s="44">
        <f t="shared" si="110"/>
        <v>0.78937187551454191</v>
      </c>
      <c r="K630" s="45">
        <f t="shared" si="100"/>
        <v>0.21448382527933132</v>
      </c>
      <c r="L630" s="46">
        <f t="shared" si="101"/>
        <v>0</v>
      </c>
      <c r="M630" s="46">
        <f t="shared" si="102"/>
        <v>0</v>
      </c>
      <c r="N630" s="46">
        <f t="shared" si="107"/>
        <v>0</v>
      </c>
      <c r="O630" s="47">
        <f t="shared" si="108"/>
        <v>0</v>
      </c>
      <c r="P630" s="48">
        <f t="shared" si="103"/>
        <v>375.76990952287781</v>
      </c>
      <c r="Q630" s="50">
        <f t="shared" si="104"/>
        <v>0</v>
      </c>
      <c r="AA630" s="201"/>
      <c r="AB630" s="197"/>
    </row>
    <row r="631" spans="6:28" s="5" customFormat="1" x14ac:dyDescent="0.25">
      <c r="F631" s="49">
        <v>626</v>
      </c>
      <c r="G631" s="42">
        <f t="shared" si="109"/>
        <v>72.166666666666657</v>
      </c>
      <c r="H631" s="43">
        <f t="shared" si="105"/>
        <v>2.3387999999999999E-2</v>
      </c>
      <c r="I631" s="44">
        <f t="shared" si="106"/>
        <v>1.9489999999998892E-3</v>
      </c>
      <c r="J631" s="44">
        <f t="shared" si="110"/>
        <v>0.78783338972916417</v>
      </c>
      <c r="K631" s="45">
        <f t="shared" si="100"/>
        <v>0.21395615168982035</v>
      </c>
      <c r="L631" s="46">
        <f t="shared" si="101"/>
        <v>0</v>
      </c>
      <c r="M631" s="46">
        <f t="shared" si="102"/>
        <v>0</v>
      </c>
      <c r="N631" s="46">
        <f t="shared" si="107"/>
        <v>0</v>
      </c>
      <c r="O631" s="47">
        <f t="shared" si="108"/>
        <v>0</v>
      </c>
      <c r="P631" s="48">
        <f t="shared" si="103"/>
        <v>375.76990952287781</v>
      </c>
      <c r="Q631" s="50">
        <f t="shared" si="104"/>
        <v>0</v>
      </c>
      <c r="AA631" s="201"/>
      <c r="AB631" s="197"/>
    </row>
    <row r="632" spans="6:28" s="5" customFormat="1" x14ac:dyDescent="0.25">
      <c r="F632" s="49">
        <v>627</v>
      </c>
      <c r="G632" s="42">
        <f t="shared" si="109"/>
        <v>72.249999999999986</v>
      </c>
      <c r="H632" s="43">
        <f t="shared" si="105"/>
        <v>2.3387999999999999E-2</v>
      </c>
      <c r="I632" s="44">
        <f t="shared" si="106"/>
        <v>1.9489999999998892E-3</v>
      </c>
      <c r="J632" s="44">
        <f t="shared" si="110"/>
        <v>0.78629790245258213</v>
      </c>
      <c r="K632" s="45">
        <f t="shared" si="100"/>
        <v>0.21342977628406143</v>
      </c>
      <c r="L632" s="46">
        <f t="shared" si="101"/>
        <v>0</v>
      </c>
      <c r="M632" s="46">
        <f t="shared" si="102"/>
        <v>0</v>
      </c>
      <c r="N632" s="46">
        <f t="shared" si="107"/>
        <v>0</v>
      </c>
      <c r="O632" s="47">
        <f t="shared" si="108"/>
        <v>0</v>
      </c>
      <c r="P632" s="48">
        <f t="shared" si="103"/>
        <v>375.76990952287781</v>
      </c>
      <c r="Q632" s="50">
        <f t="shared" si="104"/>
        <v>0</v>
      </c>
      <c r="AA632" s="201"/>
      <c r="AB632" s="197"/>
    </row>
    <row r="633" spans="6:28" s="5" customFormat="1" x14ac:dyDescent="0.25">
      <c r="F633" s="49">
        <v>628</v>
      </c>
      <c r="G633" s="42">
        <f t="shared" si="109"/>
        <v>72.333333333333314</v>
      </c>
      <c r="H633" s="43">
        <f t="shared" si="105"/>
        <v>2.3387999999999999E-2</v>
      </c>
      <c r="I633" s="44">
        <f t="shared" si="106"/>
        <v>1.9489999999998892E-3</v>
      </c>
      <c r="J633" s="44">
        <f t="shared" si="110"/>
        <v>0.78476540784070214</v>
      </c>
      <c r="K633" s="45">
        <f t="shared" si="100"/>
        <v>0.21290469586826</v>
      </c>
      <c r="L633" s="46">
        <f t="shared" si="101"/>
        <v>0</v>
      </c>
      <c r="M633" s="46">
        <f t="shared" si="102"/>
        <v>0</v>
      </c>
      <c r="N633" s="46">
        <f t="shared" si="107"/>
        <v>0</v>
      </c>
      <c r="O633" s="47">
        <f t="shared" si="108"/>
        <v>0</v>
      </c>
      <c r="P633" s="48">
        <f t="shared" si="103"/>
        <v>375.76990952287781</v>
      </c>
      <c r="Q633" s="50">
        <f t="shared" si="104"/>
        <v>0</v>
      </c>
      <c r="AA633" s="201"/>
      <c r="AB633" s="197"/>
    </row>
    <row r="634" spans="6:28" s="5" customFormat="1" x14ac:dyDescent="0.25">
      <c r="F634" s="49">
        <v>629</v>
      </c>
      <c r="G634" s="42">
        <f t="shared" si="109"/>
        <v>72.416666666666643</v>
      </c>
      <c r="H634" s="43">
        <f t="shared" si="105"/>
        <v>2.3387999999999999E-2</v>
      </c>
      <c r="I634" s="44">
        <f t="shared" si="106"/>
        <v>1.9489999999998892E-3</v>
      </c>
      <c r="J634" s="44">
        <f t="shared" si="110"/>
        <v>0.78323590006082067</v>
      </c>
      <c r="K634" s="45">
        <f t="shared" si="100"/>
        <v>0.21238090725647893</v>
      </c>
      <c r="L634" s="46">
        <f t="shared" si="101"/>
        <v>0</v>
      </c>
      <c r="M634" s="46">
        <f t="shared" si="102"/>
        <v>0</v>
      </c>
      <c r="N634" s="46">
        <f t="shared" si="107"/>
        <v>0</v>
      </c>
      <c r="O634" s="47">
        <f t="shared" si="108"/>
        <v>0</v>
      </c>
      <c r="P634" s="48">
        <f t="shared" si="103"/>
        <v>375.76990952287781</v>
      </c>
      <c r="Q634" s="50">
        <f t="shared" si="104"/>
        <v>0</v>
      </c>
      <c r="AA634" s="201"/>
      <c r="AB634" s="197"/>
    </row>
    <row r="635" spans="6:28" s="5" customFormat="1" x14ac:dyDescent="0.25">
      <c r="F635" s="49">
        <v>630</v>
      </c>
      <c r="G635" s="42">
        <f t="shared" si="109"/>
        <v>72.499999999999972</v>
      </c>
      <c r="H635" s="43">
        <f t="shared" si="105"/>
        <v>2.3387999999999999E-2</v>
      </c>
      <c r="I635" s="44">
        <f t="shared" si="106"/>
        <v>1.9489999999998892E-3</v>
      </c>
      <c r="J635" s="44">
        <f t="shared" si="110"/>
        <v>0.78170937329160228</v>
      </c>
      <c r="K635" s="45">
        <f t="shared" si="100"/>
        <v>0.21185840727061903</v>
      </c>
      <c r="L635" s="46">
        <f t="shared" si="101"/>
        <v>0</v>
      </c>
      <c r="M635" s="46">
        <f t="shared" si="102"/>
        <v>0</v>
      </c>
      <c r="N635" s="46">
        <f t="shared" si="107"/>
        <v>0</v>
      </c>
      <c r="O635" s="47">
        <f t="shared" si="108"/>
        <v>0</v>
      </c>
      <c r="P635" s="48">
        <f t="shared" si="103"/>
        <v>375.76990952287781</v>
      </c>
      <c r="Q635" s="50">
        <f t="shared" si="104"/>
        <v>0</v>
      </c>
      <c r="AA635" s="201"/>
      <c r="AB635" s="197"/>
    </row>
    <row r="636" spans="6:28" s="5" customFormat="1" x14ac:dyDescent="0.25">
      <c r="F636" s="49">
        <v>631</v>
      </c>
      <c r="G636" s="42">
        <f t="shared" si="109"/>
        <v>72.5833333333333</v>
      </c>
      <c r="H636" s="43">
        <f t="shared" si="105"/>
        <v>2.3387999999999999E-2</v>
      </c>
      <c r="I636" s="44">
        <f t="shared" si="106"/>
        <v>1.9489999999998892E-3</v>
      </c>
      <c r="J636" s="44">
        <f t="shared" si="110"/>
        <v>0.78018582172305706</v>
      </c>
      <c r="K636" s="45">
        <f t="shared" si="100"/>
        <v>0.21133719274039983</v>
      </c>
      <c r="L636" s="46">
        <f t="shared" si="101"/>
        <v>0</v>
      </c>
      <c r="M636" s="46">
        <f t="shared" si="102"/>
        <v>0</v>
      </c>
      <c r="N636" s="46">
        <f t="shared" si="107"/>
        <v>0</v>
      </c>
      <c r="O636" s="47">
        <f t="shared" si="108"/>
        <v>0</v>
      </c>
      <c r="P636" s="48">
        <f t="shared" si="103"/>
        <v>375.76990952287781</v>
      </c>
      <c r="Q636" s="50">
        <f t="shared" si="104"/>
        <v>0</v>
      </c>
      <c r="AA636" s="201"/>
      <c r="AB636" s="197"/>
    </row>
    <row r="637" spans="6:28" s="5" customFormat="1" x14ac:dyDescent="0.25">
      <c r="F637" s="49">
        <v>632</v>
      </c>
      <c r="G637" s="42">
        <f t="shared" si="109"/>
        <v>72.666666666666629</v>
      </c>
      <c r="H637" s="43">
        <f t="shared" si="105"/>
        <v>2.3387999999999999E-2</v>
      </c>
      <c r="I637" s="44">
        <f t="shared" si="106"/>
        <v>1.9489999999998892E-3</v>
      </c>
      <c r="J637" s="44">
        <f t="shared" si="110"/>
        <v>0.7786652395565189</v>
      </c>
      <c r="K637" s="45">
        <f t="shared" si="100"/>
        <v>0.21081726050334063</v>
      </c>
      <c r="L637" s="46">
        <f t="shared" si="101"/>
        <v>0</v>
      </c>
      <c r="M637" s="46">
        <f t="shared" si="102"/>
        <v>0</v>
      </c>
      <c r="N637" s="46">
        <f t="shared" si="107"/>
        <v>0</v>
      </c>
      <c r="O637" s="47">
        <f t="shared" si="108"/>
        <v>0</v>
      </c>
      <c r="P637" s="48">
        <f t="shared" si="103"/>
        <v>375.76990952287781</v>
      </c>
      <c r="Q637" s="50">
        <f t="shared" si="104"/>
        <v>0</v>
      </c>
      <c r="AA637" s="201"/>
      <c r="AB637" s="197"/>
    </row>
    <row r="638" spans="6:28" s="5" customFormat="1" x14ac:dyDescent="0.25">
      <c r="F638" s="49">
        <v>633</v>
      </c>
      <c r="G638" s="42">
        <f t="shared" si="109"/>
        <v>72.749999999999957</v>
      </c>
      <c r="H638" s="43">
        <f t="shared" si="105"/>
        <v>2.3387999999999999E-2</v>
      </c>
      <c r="I638" s="44">
        <f t="shared" si="106"/>
        <v>1.9489999999998892E-3</v>
      </c>
      <c r="J638" s="44">
        <f t="shared" si="110"/>
        <v>0.77714762100462331</v>
      </c>
      <c r="K638" s="45">
        <f t="shared" si="100"/>
        <v>0.21029860740474079</v>
      </c>
      <c r="L638" s="46">
        <f t="shared" si="101"/>
        <v>0</v>
      </c>
      <c r="M638" s="46">
        <f t="shared" si="102"/>
        <v>0</v>
      </c>
      <c r="N638" s="46">
        <f t="shared" si="107"/>
        <v>0</v>
      </c>
      <c r="O638" s="47">
        <f t="shared" si="108"/>
        <v>0</v>
      </c>
      <c r="P638" s="48">
        <f t="shared" si="103"/>
        <v>375.76990952287781</v>
      </c>
      <c r="Q638" s="50">
        <f t="shared" si="104"/>
        <v>0</v>
      </c>
      <c r="AA638" s="201"/>
      <c r="AB638" s="197"/>
    </row>
    <row r="639" spans="6:28" s="5" customFormat="1" x14ac:dyDescent="0.25">
      <c r="F639" s="49">
        <v>634</v>
      </c>
      <c r="G639" s="42">
        <f t="shared" si="109"/>
        <v>72.833333333333286</v>
      </c>
      <c r="H639" s="43">
        <f t="shared" si="105"/>
        <v>2.3387999999999999E-2</v>
      </c>
      <c r="I639" s="44">
        <f t="shared" si="106"/>
        <v>1.9489999999998892E-3</v>
      </c>
      <c r="J639" s="44">
        <f t="shared" si="110"/>
        <v>0.77563296029128537</v>
      </c>
      <c r="K639" s="45">
        <f t="shared" si="100"/>
        <v>0.20978123029766099</v>
      </c>
      <c r="L639" s="46">
        <f t="shared" si="101"/>
        <v>0</v>
      </c>
      <c r="M639" s="46">
        <f t="shared" si="102"/>
        <v>0</v>
      </c>
      <c r="N639" s="46">
        <f t="shared" si="107"/>
        <v>0</v>
      </c>
      <c r="O639" s="47">
        <f t="shared" si="108"/>
        <v>0</v>
      </c>
      <c r="P639" s="48">
        <f t="shared" si="103"/>
        <v>375.76990952287781</v>
      </c>
      <c r="Q639" s="50">
        <f t="shared" si="104"/>
        <v>0</v>
      </c>
      <c r="AA639" s="201"/>
      <c r="AB639" s="197"/>
    </row>
    <row r="640" spans="6:28" s="5" customFormat="1" x14ac:dyDescent="0.25">
      <c r="F640" s="49">
        <v>635</v>
      </c>
      <c r="G640" s="42">
        <f t="shared" si="109"/>
        <v>72.916666666666615</v>
      </c>
      <c r="H640" s="43">
        <f t="shared" si="105"/>
        <v>2.3387999999999999E-2</v>
      </c>
      <c r="I640" s="44">
        <f t="shared" si="106"/>
        <v>1.9490000000012186E-3</v>
      </c>
      <c r="J640" s="44">
        <f t="shared" si="110"/>
        <v>0.77412125165167778</v>
      </c>
      <c r="K640" s="45">
        <f t="shared" si="100"/>
        <v>0.20926512604290409</v>
      </c>
      <c r="L640" s="46">
        <f t="shared" si="101"/>
        <v>0</v>
      </c>
      <c r="M640" s="46">
        <f t="shared" si="102"/>
        <v>0</v>
      </c>
      <c r="N640" s="46">
        <f t="shared" si="107"/>
        <v>0</v>
      </c>
      <c r="O640" s="47">
        <f t="shared" si="108"/>
        <v>0</v>
      </c>
      <c r="P640" s="48">
        <f t="shared" si="103"/>
        <v>375.76990952287781</v>
      </c>
      <c r="Q640" s="50">
        <f t="shared" si="104"/>
        <v>0</v>
      </c>
      <c r="AA640" s="201"/>
      <c r="AB640" s="197"/>
    </row>
    <row r="641" spans="6:28" s="5" customFormat="1" x14ac:dyDescent="0.25">
      <c r="F641" s="49">
        <v>636</v>
      </c>
      <c r="G641" s="42">
        <v>73</v>
      </c>
      <c r="H641" s="43">
        <f t="shared" si="105"/>
        <v>2.5871000000000002E-2</v>
      </c>
      <c r="I641" s="44">
        <f t="shared" si="106"/>
        <v>2.1559166666665444E-3</v>
      </c>
      <c r="J641" s="44">
        <f t="shared" si="110"/>
        <v>0.77261248933220772</v>
      </c>
      <c r="K641" s="45">
        <f t="shared" si="100"/>
        <v>0.20875029150899585</v>
      </c>
      <c r="L641" s="46">
        <f t="shared" si="101"/>
        <v>0</v>
      </c>
      <c r="M641" s="46">
        <f t="shared" si="102"/>
        <v>0</v>
      </c>
      <c r="N641" s="46">
        <f t="shared" si="107"/>
        <v>0</v>
      </c>
      <c r="O641" s="47">
        <f t="shared" si="108"/>
        <v>0</v>
      </c>
      <c r="P641" s="48">
        <f t="shared" si="103"/>
        <v>375.76990952287781</v>
      </c>
      <c r="Q641" s="50">
        <f t="shared" si="104"/>
        <v>0</v>
      </c>
      <c r="AA641" s="201"/>
      <c r="AB641" s="197"/>
    </row>
    <row r="642" spans="6:28" s="5" customFormat="1" x14ac:dyDescent="0.25">
      <c r="F642" s="49">
        <v>637</v>
      </c>
      <c r="G642" s="42">
        <f t="shared" si="109"/>
        <v>73.083333333333329</v>
      </c>
      <c r="H642" s="43">
        <f t="shared" si="105"/>
        <v>2.5871000000000002E-2</v>
      </c>
      <c r="I642" s="44">
        <f t="shared" si="106"/>
        <v>2.1559166666665444E-3</v>
      </c>
      <c r="J642" s="44">
        <f t="shared" si="110"/>
        <v>0.7709468011895817</v>
      </c>
      <c r="K642" s="45">
        <f t="shared" si="100"/>
        <v>0.20823672357216627</v>
      </c>
      <c r="L642" s="46">
        <f t="shared" si="101"/>
        <v>0</v>
      </c>
      <c r="M642" s="46">
        <f t="shared" si="102"/>
        <v>0</v>
      </c>
      <c r="N642" s="46">
        <f t="shared" si="107"/>
        <v>0</v>
      </c>
      <c r="O642" s="47">
        <f t="shared" si="108"/>
        <v>0</v>
      </c>
      <c r="P642" s="48">
        <f t="shared" si="103"/>
        <v>375.76990952287781</v>
      </c>
      <c r="Q642" s="50">
        <f t="shared" si="104"/>
        <v>0</v>
      </c>
      <c r="AA642" s="201"/>
      <c r="AB642" s="197"/>
    </row>
    <row r="643" spans="6:28" s="5" customFormat="1" x14ac:dyDescent="0.25">
      <c r="F643" s="49">
        <v>638</v>
      </c>
      <c r="G643" s="42">
        <f t="shared" si="109"/>
        <v>73.166666666666657</v>
      </c>
      <c r="H643" s="43">
        <f t="shared" si="105"/>
        <v>2.5871000000000002E-2</v>
      </c>
      <c r="I643" s="44">
        <f t="shared" si="106"/>
        <v>2.1559166666665444E-3</v>
      </c>
      <c r="J643" s="44">
        <f t="shared" si="110"/>
        <v>0.76928470413178374</v>
      </c>
      <c r="K643" s="45">
        <f t="shared" si="100"/>
        <v>0.20772441911633033</v>
      </c>
      <c r="L643" s="46">
        <f t="shared" si="101"/>
        <v>0</v>
      </c>
      <c r="M643" s="46">
        <f t="shared" si="102"/>
        <v>0</v>
      </c>
      <c r="N643" s="46">
        <f t="shared" si="107"/>
        <v>0</v>
      </c>
      <c r="O643" s="47">
        <f t="shared" si="108"/>
        <v>0</v>
      </c>
      <c r="P643" s="48">
        <f t="shared" si="103"/>
        <v>375.76990952287781</v>
      </c>
      <c r="Q643" s="50">
        <f t="shared" si="104"/>
        <v>0</v>
      </c>
      <c r="AA643" s="201"/>
      <c r="AB643" s="197"/>
    </row>
    <row r="644" spans="6:28" s="5" customFormat="1" x14ac:dyDescent="0.25">
      <c r="F644" s="49">
        <v>639</v>
      </c>
      <c r="G644" s="42">
        <f t="shared" si="109"/>
        <v>73.249999999999986</v>
      </c>
      <c r="H644" s="43">
        <f t="shared" si="105"/>
        <v>2.5871000000000002E-2</v>
      </c>
      <c r="I644" s="44">
        <f t="shared" si="106"/>
        <v>2.1559166666665444E-3</v>
      </c>
      <c r="J644" s="44">
        <f t="shared" si="110"/>
        <v>0.7676261904167343</v>
      </c>
      <c r="K644" s="45">
        <f t="shared" si="100"/>
        <v>0.20721337503306927</v>
      </c>
      <c r="L644" s="46">
        <f t="shared" si="101"/>
        <v>0</v>
      </c>
      <c r="M644" s="46">
        <f t="shared" si="102"/>
        <v>0</v>
      </c>
      <c r="N644" s="46">
        <f t="shared" si="107"/>
        <v>0</v>
      </c>
      <c r="O644" s="47">
        <f t="shared" si="108"/>
        <v>0</v>
      </c>
      <c r="P644" s="48">
        <f t="shared" si="103"/>
        <v>375.76990952287781</v>
      </c>
      <c r="Q644" s="50">
        <f t="shared" si="104"/>
        <v>0</v>
      </c>
      <c r="AA644" s="201"/>
      <c r="AB644" s="197"/>
    </row>
    <row r="645" spans="6:28" s="5" customFormat="1" x14ac:dyDescent="0.25">
      <c r="F645" s="49">
        <v>640</v>
      </c>
      <c r="G645" s="42">
        <f t="shared" si="109"/>
        <v>73.333333333333314</v>
      </c>
      <c r="H645" s="43">
        <f t="shared" si="105"/>
        <v>2.5871000000000002E-2</v>
      </c>
      <c r="I645" s="44">
        <f t="shared" si="106"/>
        <v>2.1559166666665444E-3</v>
      </c>
      <c r="J645" s="44">
        <f t="shared" si="110"/>
        <v>0.76597125231904506</v>
      </c>
      <c r="K645" s="45">
        <f t="shared" ref="K645:K708" si="111">1/(1+$H$1)^F645</f>
        <v>0.20670358822161167</v>
      </c>
      <c r="L645" s="46">
        <f t="shared" ref="L645:L708" si="112">IF(F645+1&lt;=$W$16,$U$5,IF(G645&lt;$L$2,$P$1,0))</f>
        <v>0</v>
      </c>
      <c r="M645" s="46">
        <f t="shared" ref="M645:M708" si="113">IF(L645&lt;$U$9,L645,$U$9)</f>
        <v>0</v>
      </c>
      <c r="N645" s="46">
        <f t="shared" si="107"/>
        <v>0</v>
      </c>
      <c r="O645" s="47">
        <f t="shared" si="108"/>
        <v>0</v>
      </c>
      <c r="P645" s="48">
        <f t="shared" ref="P645:P708" si="114">IF(M645&gt;0,0,SUMIF($M$5:$M$1145,"&gt;510")/COUNTIF($M$5:$M$1145,"&gt;510")*$P$2)</f>
        <v>375.76990952287781</v>
      </c>
      <c r="Q645" s="50">
        <f t="shared" ref="Q645:Q708" si="115">IF(AND(G645&gt;=65,P645&lt;=900),0,IF((P645-MIN($W$11*P645,$X$12))&lt;$U$6,0,IF((P645-MIN($W$11*P645,$X$12))&lt;$U$7,(P645-MIN($W$11*P645,$X$12))*$W$6-$X$6,IF((P645-MIN($W$11*P645,$X$12))&lt;$U$8,(P645-MIN($W$11*P645,$X$12))*$W$7-$X$7,IF((P645-MIN($W$11*P645,$X$12))&lt;$U$10,(P645-MIN($W$11*P645,$X$12))*$W$8-$X$8,(P645-MIN($W$11*P645,$X$12))*$W$10-$X$10)))))</f>
        <v>0</v>
      </c>
      <c r="AA645" s="201"/>
      <c r="AB645" s="197"/>
    </row>
    <row r="646" spans="6:28" s="5" customFormat="1" x14ac:dyDescent="0.25">
      <c r="F646" s="49">
        <v>641</v>
      </c>
      <c r="G646" s="42">
        <f t="shared" si="109"/>
        <v>73.416666666666643</v>
      </c>
      <c r="H646" s="43">
        <f t="shared" ref="H646:H709" si="116">VLOOKUP(G646,$A$5:$B$100,2)</f>
        <v>2.5871000000000002E-2</v>
      </c>
      <c r="I646" s="44">
        <f t="shared" ref="I646:I709" si="117">H646*(G647-G646)</f>
        <v>2.1559166666665444E-3</v>
      </c>
      <c r="J646" s="44">
        <f t="shared" si="110"/>
        <v>0.76431988212998292</v>
      </c>
      <c r="K646" s="45">
        <f t="shared" si="111"/>
        <v>0.20619505558881451</v>
      </c>
      <c r="L646" s="46">
        <f t="shared" si="112"/>
        <v>0</v>
      </c>
      <c r="M646" s="46">
        <f t="shared" si="113"/>
        <v>0</v>
      </c>
      <c r="N646" s="46">
        <f t="shared" ref="N646:N709" si="118">L646*(1+20%)</f>
        <v>0</v>
      </c>
      <c r="O646" s="47">
        <f t="shared" ref="O646:O709" si="119">M646*11%</f>
        <v>0</v>
      </c>
      <c r="P646" s="48">
        <f t="shared" si="114"/>
        <v>375.76990952287781</v>
      </c>
      <c r="Q646" s="50">
        <f t="shared" si="115"/>
        <v>0</v>
      </c>
      <c r="AA646" s="201"/>
      <c r="AB646" s="197"/>
    </row>
    <row r="647" spans="6:28" s="5" customFormat="1" x14ac:dyDescent="0.25">
      <c r="F647" s="49">
        <v>642</v>
      </c>
      <c r="G647" s="42">
        <f t="shared" ref="G647:G710" si="120">G646+1/12</f>
        <v>73.499999999999972</v>
      </c>
      <c r="H647" s="43">
        <f t="shared" si="116"/>
        <v>2.5871000000000002E-2</v>
      </c>
      <c r="I647" s="44">
        <f t="shared" si="117"/>
        <v>2.1559166666665444E-3</v>
      </c>
      <c r="J647" s="44">
        <f t="shared" si="110"/>
        <v>0.76267207215743427</v>
      </c>
      <c r="K647" s="45">
        <f t="shared" si="111"/>
        <v>0.20568777404914465</v>
      </c>
      <c r="L647" s="46">
        <f t="shared" si="112"/>
        <v>0</v>
      </c>
      <c r="M647" s="46">
        <f t="shared" si="113"/>
        <v>0</v>
      </c>
      <c r="N647" s="46">
        <f t="shared" si="118"/>
        <v>0</v>
      </c>
      <c r="O647" s="47">
        <f t="shared" si="119"/>
        <v>0</v>
      </c>
      <c r="P647" s="48">
        <f t="shared" si="114"/>
        <v>375.76990952287781</v>
      </c>
      <c r="Q647" s="50">
        <f t="shared" si="115"/>
        <v>0</v>
      </c>
      <c r="AA647" s="201"/>
      <c r="AB647" s="197"/>
    </row>
    <row r="648" spans="6:28" s="5" customFormat="1" x14ac:dyDescent="0.25">
      <c r="F648" s="49">
        <v>643</v>
      </c>
      <c r="G648" s="42">
        <f t="shared" si="120"/>
        <v>73.5833333333333</v>
      </c>
      <c r="H648" s="43">
        <f t="shared" si="116"/>
        <v>2.5871000000000002E-2</v>
      </c>
      <c r="I648" s="44">
        <f t="shared" si="117"/>
        <v>2.1559166666665444E-3</v>
      </c>
      <c r="J648" s="44">
        <f t="shared" ref="J648:J711" si="121">(1-I647)*J647</f>
        <v>0.76102781472586889</v>
      </c>
      <c r="K648" s="45">
        <f t="shared" si="111"/>
        <v>0.20518174052466009</v>
      </c>
      <c r="L648" s="46">
        <f t="shared" si="112"/>
        <v>0</v>
      </c>
      <c r="M648" s="46">
        <f t="shared" si="113"/>
        <v>0</v>
      </c>
      <c r="N648" s="46">
        <f t="shared" si="118"/>
        <v>0</v>
      </c>
      <c r="O648" s="47">
        <f t="shared" si="119"/>
        <v>0</v>
      </c>
      <c r="P648" s="48">
        <f t="shared" si="114"/>
        <v>375.76990952287781</v>
      </c>
      <c r="Q648" s="50">
        <f t="shared" si="115"/>
        <v>0</v>
      </c>
      <c r="AA648" s="201"/>
      <c r="AB648" s="197"/>
    </row>
    <row r="649" spans="6:28" s="5" customFormat="1" x14ac:dyDescent="0.25">
      <c r="F649" s="49">
        <v>644</v>
      </c>
      <c r="G649" s="42">
        <f t="shared" si="120"/>
        <v>73.666666666666629</v>
      </c>
      <c r="H649" s="43">
        <f t="shared" si="116"/>
        <v>2.5871000000000002E-2</v>
      </c>
      <c r="I649" s="44">
        <f t="shared" si="117"/>
        <v>2.1559166666665444E-3</v>
      </c>
      <c r="J649" s="44">
        <f t="shared" si="121"/>
        <v>0.75938710217630456</v>
      </c>
      <c r="K649" s="45">
        <f t="shared" si="111"/>
        <v>0.20467695194499089</v>
      </c>
      <c r="L649" s="46">
        <f t="shared" si="112"/>
        <v>0</v>
      </c>
      <c r="M649" s="46">
        <f t="shared" si="113"/>
        <v>0</v>
      </c>
      <c r="N649" s="46">
        <f t="shared" si="118"/>
        <v>0</v>
      </c>
      <c r="O649" s="47">
        <f t="shared" si="119"/>
        <v>0</v>
      </c>
      <c r="P649" s="48">
        <f t="shared" si="114"/>
        <v>375.76990952287781</v>
      </c>
      <c r="Q649" s="50">
        <f t="shared" si="115"/>
        <v>0</v>
      </c>
      <c r="AA649" s="201"/>
      <c r="AB649" s="197"/>
    </row>
    <row r="650" spans="6:28" s="5" customFormat="1" x14ac:dyDescent="0.25">
      <c r="F650" s="49">
        <v>645</v>
      </c>
      <c r="G650" s="42">
        <f t="shared" si="120"/>
        <v>73.749999999999957</v>
      </c>
      <c r="H650" s="43">
        <f t="shared" si="116"/>
        <v>2.5871000000000002E-2</v>
      </c>
      <c r="I650" s="44">
        <f t="shared" si="117"/>
        <v>2.1559166666665444E-3</v>
      </c>
      <c r="J650" s="44">
        <f t="shared" si="121"/>
        <v>0.75774992686627107</v>
      </c>
      <c r="K650" s="45">
        <f t="shared" si="111"/>
        <v>0.20417340524732114</v>
      </c>
      <c r="L650" s="46">
        <f t="shared" si="112"/>
        <v>0</v>
      </c>
      <c r="M650" s="46">
        <f t="shared" si="113"/>
        <v>0</v>
      </c>
      <c r="N650" s="46">
        <f t="shared" si="118"/>
        <v>0</v>
      </c>
      <c r="O650" s="47">
        <f t="shared" si="119"/>
        <v>0</v>
      </c>
      <c r="P650" s="48">
        <f t="shared" si="114"/>
        <v>375.76990952287781</v>
      </c>
      <c r="Q650" s="50">
        <f t="shared" si="115"/>
        <v>0</v>
      </c>
      <c r="AA650" s="201"/>
      <c r="AB650" s="197"/>
    </row>
    <row r="651" spans="6:28" s="5" customFormat="1" x14ac:dyDescent="0.25">
      <c r="F651" s="49">
        <v>646</v>
      </c>
      <c r="G651" s="42">
        <f t="shared" si="120"/>
        <v>73.833333333333286</v>
      </c>
      <c r="H651" s="43">
        <f t="shared" si="116"/>
        <v>2.5871000000000002E-2</v>
      </c>
      <c r="I651" s="44">
        <f t="shared" si="117"/>
        <v>2.1559166666665444E-3</v>
      </c>
      <c r="J651" s="44">
        <f t="shared" si="121"/>
        <v>0.7561162811697747</v>
      </c>
      <c r="K651" s="45">
        <f t="shared" si="111"/>
        <v>0.20367109737636988</v>
      </c>
      <c r="L651" s="46">
        <f t="shared" si="112"/>
        <v>0</v>
      </c>
      <c r="M651" s="46">
        <f t="shared" si="113"/>
        <v>0</v>
      </c>
      <c r="N651" s="46">
        <f t="shared" si="118"/>
        <v>0</v>
      </c>
      <c r="O651" s="47">
        <f t="shared" si="119"/>
        <v>0</v>
      </c>
      <c r="P651" s="48">
        <f t="shared" si="114"/>
        <v>375.76990952287781</v>
      </c>
      <c r="Q651" s="50">
        <f t="shared" si="115"/>
        <v>0</v>
      </c>
      <c r="AA651" s="201"/>
      <c r="AB651" s="197"/>
    </row>
    <row r="652" spans="6:28" s="5" customFormat="1" x14ac:dyDescent="0.25">
      <c r="F652" s="49">
        <v>647</v>
      </c>
      <c r="G652" s="42">
        <f t="shared" si="120"/>
        <v>73.916666666666615</v>
      </c>
      <c r="H652" s="43">
        <f t="shared" si="116"/>
        <v>2.5871000000000002E-2</v>
      </c>
      <c r="I652" s="44">
        <f t="shared" si="117"/>
        <v>2.155916666668015E-3</v>
      </c>
      <c r="J652" s="44">
        <f t="shared" si="121"/>
        <v>0.75448615747726278</v>
      </c>
      <c r="K652" s="45">
        <f t="shared" si="111"/>
        <v>0.20317002528437281</v>
      </c>
      <c r="L652" s="46">
        <f t="shared" si="112"/>
        <v>0</v>
      </c>
      <c r="M652" s="46">
        <f t="shared" si="113"/>
        <v>0</v>
      </c>
      <c r="N652" s="46">
        <f t="shared" si="118"/>
        <v>0</v>
      </c>
      <c r="O652" s="47">
        <f t="shared" si="119"/>
        <v>0</v>
      </c>
      <c r="P652" s="48">
        <f t="shared" si="114"/>
        <v>375.76990952287781</v>
      </c>
      <c r="Q652" s="50">
        <f t="shared" si="115"/>
        <v>0</v>
      </c>
      <c r="AA652" s="201"/>
      <c r="AB652" s="197"/>
    </row>
    <row r="653" spans="6:28" s="5" customFormat="1" x14ac:dyDescent="0.25">
      <c r="F653" s="49">
        <v>648</v>
      </c>
      <c r="G653" s="42">
        <v>74</v>
      </c>
      <c r="H653" s="43">
        <f t="shared" si="116"/>
        <v>2.8552000000000001E-2</v>
      </c>
      <c r="I653" s="44">
        <f t="shared" si="117"/>
        <v>2.3793333333331983E-3</v>
      </c>
      <c r="J653" s="44">
        <f t="shared" si="121"/>
        <v>0.7528595481955872</v>
      </c>
      <c r="K653" s="45">
        <f t="shared" si="111"/>
        <v>0.20267018593106392</v>
      </c>
      <c r="L653" s="46">
        <f t="shared" si="112"/>
        <v>0</v>
      </c>
      <c r="M653" s="46">
        <f t="shared" si="113"/>
        <v>0</v>
      </c>
      <c r="N653" s="46">
        <f t="shared" si="118"/>
        <v>0</v>
      </c>
      <c r="O653" s="47">
        <f t="shared" si="119"/>
        <v>0</v>
      </c>
      <c r="P653" s="48">
        <f t="shared" si="114"/>
        <v>375.76990952287781</v>
      </c>
      <c r="Q653" s="50">
        <f t="shared" si="115"/>
        <v>0</v>
      </c>
      <c r="AA653" s="201"/>
      <c r="AB653" s="197"/>
    </row>
    <row r="654" spans="6:28" s="5" customFormat="1" x14ac:dyDescent="0.25">
      <c r="F654" s="49">
        <v>649</v>
      </c>
      <c r="G654" s="42">
        <f t="shared" si="120"/>
        <v>74.083333333333329</v>
      </c>
      <c r="H654" s="43">
        <f t="shared" si="116"/>
        <v>2.8552000000000001E-2</v>
      </c>
      <c r="I654" s="44">
        <f t="shared" si="117"/>
        <v>2.3793333333331983E-3</v>
      </c>
      <c r="J654" s="44">
        <f t="shared" si="121"/>
        <v>0.75106824437724728</v>
      </c>
      <c r="K654" s="45">
        <f t="shared" si="111"/>
        <v>0.20217157628365653</v>
      </c>
      <c r="L654" s="46">
        <f t="shared" si="112"/>
        <v>0</v>
      </c>
      <c r="M654" s="46">
        <f t="shared" si="113"/>
        <v>0</v>
      </c>
      <c r="N654" s="46">
        <f t="shared" si="118"/>
        <v>0</v>
      </c>
      <c r="O654" s="47">
        <f t="shared" si="119"/>
        <v>0</v>
      </c>
      <c r="P654" s="48">
        <f t="shared" si="114"/>
        <v>375.76990952287781</v>
      </c>
      <c r="Q654" s="50">
        <f t="shared" si="115"/>
        <v>0</v>
      </c>
      <c r="AA654" s="201"/>
      <c r="AB654" s="197"/>
    </row>
    <row r="655" spans="6:28" s="5" customFormat="1" x14ac:dyDescent="0.25">
      <c r="F655" s="49">
        <v>650</v>
      </c>
      <c r="G655" s="42">
        <f t="shared" si="120"/>
        <v>74.166666666666657</v>
      </c>
      <c r="H655" s="43">
        <f t="shared" si="116"/>
        <v>2.8552000000000001E-2</v>
      </c>
      <c r="I655" s="44">
        <f t="shared" si="117"/>
        <v>2.3793333333331983E-3</v>
      </c>
      <c r="J655" s="44">
        <f t="shared" si="121"/>
        <v>0.74928120266779252</v>
      </c>
      <c r="K655" s="45">
        <f t="shared" si="111"/>
        <v>0.20167419331682557</v>
      </c>
      <c r="L655" s="46">
        <f t="shared" si="112"/>
        <v>0</v>
      </c>
      <c r="M655" s="46">
        <f t="shared" si="113"/>
        <v>0</v>
      </c>
      <c r="N655" s="46">
        <f t="shared" si="118"/>
        <v>0</v>
      </c>
      <c r="O655" s="47">
        <f t="shared" si="119"/>
        <v>0</v>
      </c>
      <c r="P655" s="48">
        <f t="shared" si="114"/>
        <v>375.76990952287781</v>
      </c>
      <c r="Q655" s="50">
        <f t="shared" si="115"/>
        <v>0</v>
      </c>
      <c r="AA655" s="201"/>
      <c r="AB655" s="197"/>
    </row>
    <row r="656" spans="6:28" s="5" customFormat="1" x14ac:dyDescent="0.25">
      <c r="F656" s="49">
        <v>651</v>
      </c>
      <c r="G656" s="42">
        <f t="shared" si="120"/>
        <v>74.249999999999986</v>
      </c>
      <c r="H656" s="43">
        <f t="shared" si="116"/>
        <v>2.8552000000000001E-2</v>
      </c>
      <c r="I656" s="44">
        <f t="shared" si="117"/>
        <v>2.3793333333331983E-3</v>
      </c>
      <c r="J656" s="44">
        <f t="shared" si="121"/>
        <v>0.74749841292624508</v>
      </c>
      <c r="K656" s="45">
        <f t="shared" si="111"/>
        <v>0.20117803401268855</v>
      </c>
      <c r="L656" s="46">
        <f t="shared" si="112"/>
        <v>0</v>
      </c>
      <c r="M656" s="46">
        <f t="shared" si="113"/>
        <v>0</v>
      </c>
      <c r="N656" s="46">
        <f t="shared" si="118"/>
        <v>0</v>
      </c>
      <c r="O656" s="47">
        <f t="shared" si="119"/>
        <v>0</v>
      </c>
      <c r="P656" s="48">
        <f t="shared" si="114"/>
        <v>375.76990952287781</v>
      </c>
      <c r="Q656" s="50">
        <f t="shared" si="115"/>
        <v>0</v>
      </c>
      <c r="AA656" s="201"/>
      <c r="AB656" s="197"/>
    </row>
    <row r="657" spans="6:28" s="5" customFormat="1" x14ac:dyDescent="0.25">
      <c r="F657" s="49">
        <v>652</v>
      </c>
      <c r="G657" s="42">
        <f t="shared" si="120"/>
        <v>74.333333333333314</v>
      </c>
      <c r="H657" s="43">
        <f t="shared" si="116"/>
        <v>2.8552000000000001E-2</v>
      </c>
      <c r="I657" s="44">
        <f t="shared" si="117"/>
        <v>2.3793333333331983E-3</v>
      </c>
      <c r="J657" s="44">
        <f t="shared" si="121"/>
        <v>0.74571986503575605</v>
      </c>
      <c r="K657" s="45">
        <f t="shared" si="111"/>
        <v>0.20068309536078796</v>
      </c>
      <c r="L657" s="46">
        <f t="shared" si="112"/>
        <v>0</v>
      </c>
      <c r="M657" s="46">
        <f t="shared" si="113"/>
        <v>0</v>
      </c>
      <c r="N657" s="46">
        <f t="shared" si="118"/>
        <v>0</v>
      </c>
      <c r="O657" s="47">
        <f t="shared" si="119"/>
        <v>0</v>
      </c>
      <c r="P657" s="48">
        <f t="shared" si="114"/>
        <v>375.76990952287781</v>
      </c>
      <c r="Q657" s="50">
        <f t="shared" si="115"/>
        <v>0</v>
      </c>
      <c r="AA657" s="201"/>
      <c r="AB657" s="197"/>
    </row>
    <row r="658" spans="6:28" s="5" customFormat="1" x14ac:dyDescent="0.25">
      <c r="F658" s="49">
        <v>653</v>
      </c>
      <c r="G658" s="42">
        <f t="shared" si="120"/>
        <v>74.416666666666643</v>
      </c>
      <c r="H658" s="43">
        <f t="shared" si="116"/>
        <v>2.8552000000000001E-2</v>
      </c>
      <c r="I658" s="44">
        <f t="shared" si="117"/>
        <v>2.3793333333331983E-3</v>
      </c>
      <c r="J658" s="44">
        <f t="shared" si="121"/>
        <v>0.7439455489035478</v>
      </c>
      <c r="K658" s="45">
        <f t="shared" si="111"/>
        <v>0.20018937435807224</v>
      </c>
      <c r="L658" s="46">
        <f t="shared" si="112"/>
        <v>0</v>
      </c>
      <c r="M658" s="46">
        <f t="shared" si="113"/>
        <v>0</v>
      </c>
      <c r="N658" s="46">
        <f t="shared" si="118"/>
        <v>0</v>
      </c>
      <c r="O658" s="47">
        <f t="shared" si="119"/>
        <v>0</v>
      </c>
      <c r="P658" s="48">
        <f t="shared" si="114"/>
        <v>375.76990952287781</v>
      </c>
      <c r="Q658" s="50">
        <f t="shared" si="115"/>
        <v>0</v>
      </c>
      <c r="AA658" s="201"/>
      <c r="AB658" s="197"/>
    </row>
    <row r="659" spans="6:28" s="5" customFormat="1" x14ac:dyDescent="0.25">
      <c r="F659" s="49">
        <v>654</v>
      </c>
      <c r="G659" s="42">
        <f t="shared" si="120"/>
        <v>74.499999999999972</v>
      </c>
      <c r="H659" s="43">
        <f t="shared" si="116"/>
        <v>2.8552000000000001E-2</v>
      </c>
      <c r="I659" s="44">
        <f t="shared" si="117"/>
        <v>2.3793333333331983E-3</v>
      </c>
      <c r="J659" s="44">
        <f t="shared" si="121"/>
        <v>0.74217545446085675</v>
      </c>
      <c r="K659" s="45">
        <f t="shared" si="111"/>
        <v>0.19969686800887826</v>
      </c>
      <c r="L659" s="46">
        <f t="shared" si="112"/>
        <v>0</v>
      </c>
      <c r="M659" s="46">
        <f t="shared" si="113"/>
        <v>0</v>
      </c>
      <c r="N659" s="46">
        <f t="shared" si="118"/>
        <v>0</v>
      </c>
      <c r="O659" s="47">
        <f t="shared" si="119"/>
        <v>0</v>
      </c>
      <c r="P659" s="48">
        <f t="shared" si="114"/>
        <v>375.76990952287781</v>
      </c>
      <c r="Q659" s="50">
        <f t="shared" si="115"/>
        <v>0</v>
      </c>
      <c r="AA659" s="201"/>
      <c r="AB659" s="197"/>
    </row>
    <row r="660" spans="6:28" s="5" customFormat="1" x14ac:dyDescent="0.25">
      <c r="F660" s="49">
        <v>655</v>
      </c>
      <c r="G660" s="42">
        <f t="shared" si="120"/>
        <v>74.5833333333333</v>
      </c>
      <c r="H660" s="43">
        <f t="shared" si="116"/>
        <v>2.8552000000000001E-2</v>
      </c>
      <c r="I660" s="44">
        <f t="shared" si="117"/>
        <v>2.3793333333331983E-3</v>
      </c>
      <c r="J660" s="44">
        <f t="shared" si="121"/>
        <v>0.74040957166287635</v>
      </c>
      <c r="K660" s="45">
        <f t="shared" si="111"/>
        <v>0.19920557332491262</v>
      </c>
      <c r="L660" s="46">
        <f t="shared" si="112"/>
        <v>0</v>
      </c>
      <c r="M660" s="46">
        <f t="shared" si="113"/>
        <v>0</v>
      </c>
      <c r="N660" s="46">
        <f t="shared" si="118"/>
        <v>0</v>
      </c>
      <c r="O660" s="47">
        <f t="shared" si="119"/>
        <v>0</v>
      </c>
      <c r="P660" s="48">
        <f t="shared" si="114"/>
        <v>375.76990952287781</v>
      </c>
      <c r="Q660" s="50">
        <f t="shared" si="115"/>
        <v>0</v>
      </c>
      <c r="AA660" s="201"/>
      <c r="AB660" s="197"/>
    </row>
    <row r="661" spans="6:28" s="5" customFormat="1" x14ac:dyDescent="0.25">
      <c r="F661" s="49">
        <v>656</v>
      </c>
      <c r="G661" s="42">
        <f t="shared" si="120"/>
        <v>74.666666666666629</v>
      </c>
      <c r="H661" s="43">
        <f t="shared" si="116"/>
        <v>2.8552000000000001E-2</v>
      </c>
      <c r="I661" s="44">
        <f t="shared" si="117"/>
        <v>2.3793333333331983E-3</v>
      </c>
      <c r="J661" s="44">
        <f t="shared" si="121"/>
        <v>0.73864789048869994</v>
      </c>
      <c r="K661" s="45">
        <f t="shared" si="111"/>
        <v>0.19871548732523384</v>
      </c>
      <c r="L661" s="46">
        <f t="shared" si="112"/>
        <v>0</v>
      </c>
      <c r="M661" s="46">
        <f t="shared" si="113"/>
        <v>0</v>
      </c>
      <c r="N661" s="46">
        <f t="shared" si="118"/>
        <v>0</v>
      </c>
      <c r="O661" s="47">
        <f t="shared" si="119"/>
        <v>0</v>
      </c>
      <c r="P661" s="48">
        <f t="shared" si="114"/>
        <v>375.76990952287781</v>
      </c>
      <c r="Q661" s="50">
        <f t="shared" si="115"/>
        <v>0</v>
      </c>
      <c r="AA661" s="201"/>
      <c r="AB661" s="197"/>
    </row>
    <row r="662" spans="6:28" s="5" customFormat="1" x14ac:dyDescent="0.25">
      <c r="F662" s="49">
        <v>657</v>
      </c>
      <c r="G662" s="42">
        <f t="shared" si="120"/>
        <v>74.749999999999957</v>
      </c>
      <c r="H662" s="43">
        <f t="shared" si="116"/>
        <v>2.8552000000000001E-2</v>
      </c>
      <c r="I662" s="44">
        <f t="shared" si="117"/>
        <v>2.3793333333331983E-3</v>
      </c>
      <c r="J662" s="44">
        <f t="shared" si="121"/>
        <v>0.7368904009412639</v>
      </c>
      <c r="K662" s="45">
        <f t="shared" si="111"/>
        <v>0.19822660703623404</v>
      </c>
      <c r="L662" s="46">
        <f t="shared" si="112"/>
        <v>0</v>
      </c>
      <c r="M662" s="46">
        <f t="shared" si="113"/>
        <v>0</v>
      </c>
      <c r="N662" s="46">
        <f t="shared" si="118"/>
        <v>0</v>
      </c>
      <c r="O662" s="47">
        <f t="shared" si="119"/>
        <v>0</v>
      </c>
      <c r="P662" s="48">
        <f t="shared" si="114"/>
        <v>375.76990952287781</v>
      </c>
      <c r="Q662" s="50">
        <f t="shared" si="115"/>
        <v>0</v>
      </c>
      <c r="AA662" s="201"/>
      <c r="AB662" s="197"/>
    </row>
    <row r="663" spans="6:28" s="5" customFormat="1" x14ac:dyDescent="0.25">
      <c r="F663" s="49">
        <v>658</v>
      </c>
      <c r="G663" s="42">
        <f t="shared" si="120"/>
        <v>74.833333333333286</v>
      </c>
      <c r="H663" s="43">
        <f t="shared" si="116"/>
        <v>2.8552000000000001E-2</v>
      </c>
      <c r="I663" s="44">
        <f t="shared" si="117"/>
        <v>2.3793333333331983E-3</v>
      </c>
      <c r="J663" s="44">
        <f t="shared" si="121"/>
        <v>0.73513709304729113</v>
      </c>
      <c r="K663" s="45">
        <f t="shared" si="111"/>
        <v>0.19773892949162117</v>
      </c>
      <c r="L663" s="46">
        <f t="shared" si="112"/>
        <v>0</v>
      </c>
      <c r="M663" s="46">
        <f t="shared" si="113"/>
        <v>0</v>
      </c>
      <c r="N663" s="46">
        <f t="shared" si="118"/>
        <v>0</v>
      </c>
      <c r="O663" s="47">
        <f t="shared" si="119"/>
        <v>0</v>
      </c>
      <c r="P663" s="48">
        <f t="shared" si="114"/>
        <v>375.76990952287781</v>
      </c>
      <c r="Q663" s="50">
        <f t="shared" si="115"/>
        <v>0</v>
      </c>
      <c r="AA663" s="201"/>
      <c r="AB663" s="197"/>
    </row>
    <row r="664" spans="6:28" s="5" customFormat="1" x14ac:dyDescent="0.25">
      <c r="F664" s="49">
        <v>659</v>
      </c>
      <c r="G664" s="42">
        <f t="shared" si="120"/>
        <v>74.916666666666615</v>
      </c>
      <c r="H664" s="43">
        <f t="shared" si="116"/>
        <v>2.8552000000000001E-2</v>
      </c>
      <c r="I664" s="44">
        <f t="shared" si="117"/>
        <v>2.3793333333348211E-3</v>
      </c>
      <c r="J664" s="44">
        <f t="shared" si="121"/>
        <v>0.73338795685723401</v>
      </c>
      <c r="K664" s="45">
        <f t="shared" si="111"/>
        <v>0.19725245173240075</v>
      </c>
      <c r="L664" s="46">
        <f t="shared" si="112"/>
        <v>0</v>
      </c>
      <c r="M664" s="46">
        <f t="shared" si="113"/>
        <v>0</v>
      </c>
      <c r="N664" s="46">
        <f t="shared" si="118"/>
        <v>0</v>
      </c>
      <c r="O664" s="47">
        <f t="shared" si="119"/>
        <v>0</v>
      </c>
      <c r="P664" s="48">
        <f t="shared" si="114"/>
        <v>375.76990952287781</v>
      </c>
      <c r="Q664" s="50">
        <f t="shared" si="115"/>
        <v>0</v>
      </c>
      <c r="AA664" s="201"/>
      <c r="AB664" s="197"/>
    </row>
    <row r="665" spans="6:28" s="5" customFormat="1" x14ac:dyDescent="0.25">
      <c r="F665" s="49">
        <v>660</v>
      </c>
      <c r="G665" s="42">
        <v>75</v>
      </c>
      <c r="H665" s="43">
        <f t="shared" si="116"/>
        <v>3.1476999999999998E-2</v>
      </c>
      <c r="I665" s="44">
        <f t="shared" si="117"/>
        <v>2.623083333333184E-3</v>
      </c>
      <c r="J665" s="44">
        <f t="shared" si="121"/>
        <v>0.7316429824452173</v>
      </c>
      <c r="K665" s="45">
        <f t="shared" si="111"/>
        <v>0.19676717080685807</v>
      </c>
      <c r="L665" s="46">
        <f t="shared" si="112"/>
        <v>0</v>
      </c>
      <c r="M665" s="46">
        <f t="shared" si="113"/>
        <v>0</v>
      </c>
      <c r="N665" s="46">
        <f t="shared" si="118"/>
        <v>0</v>
      </c>
      <c r="O665" s="47">
        <f t="shared" si="119"/>
        <v>0</v>
      </c>
      <c r="P665" s="48">
        <f t="shared" si="114"/>
        <v>375.76990952287781</v>
      </c>
      <c r="Q665" s="50">
        <f t="shared" si="115"/>
        <v>0</v>
      </c>
      <c r="AA665" s="201"/>
      <c r="AB665" s="197"/>
    </row>
    <row r="666" spans="6:28" s="5" customFormat="1" x14ac:dyDescent="0.25">
      <c r="F666" s="49">
        <v>661</v>
      </c>
      <c r="G666" s="42">
        <f t="shared" si="120"/>
        <v>75.083333333333329</v>
      </c>
      <c r="H666" s="43">
        <f t="shared" si="116"/>
        <v>3.1476999999999998E-2</v>
      </c>
      <c r="I666" s="44">
        <f t="shared" si="117"/>
        <v>2.623083333333184E-3</v>
      </c>
      <c r="J666" s="44">
        <f t="shared" si="121"/>
        <v>0.72972382193201513</v>
      </c>
      <c r="K666" s="45">
        <f t="shared" si="111"/>
        <v>0.1962830837705403</v>
      </c>
      <c r="L666" s="46">
        <f t="shared" si="112"/>
        <v>0</v>
      </c>
      <c r="M666" s="46">
        <f t="shared" si="113"/>
        <v>0</v>
      </c>
      <c r="N666" s="46">
        <f t="shared" si="118"/>
        <v>0</v>
      </c>
      <c r="O666" s="47">
        <f t="shared" si="119"/>
        <v>0</v>
      </c>
      <c r="P666" s="48">
        <f t="shared" si="114"/>
        <v>375.76990952287781</v>
      </c>
      <c r="Q666" s="50">
        <f t="shared" si="115"/>
        <v>0</v>
      </c>
      <c r="AA666" s="201"/>
      <c r="AB666" s="197"/>
    </row>
    <row r="667" spans="6:28" s="5" customFormat="1" x14ac:dyDescent="0.25">
      <c r="F667" s="49">
        <v>662</v>
      </c>
      <c r="G667" s="42">
        <f t="shared" si="120"/>
        <v>75.166666666666657</v>
      </c>
      <c r="H667" s="43">
        <f t="shared" si="116"/>
        <v>3.1476999999999998E-2</v>
      </c>
      <c r="I667" s="44">
        <f t="shared" si="117"/>
        <v>2.623083333333184E-3</v>
      </c>
      <c r="J667" s="44">
        <f t="shared" si="121"/>
        <v>0.72780969553676911</v>
      </c>
      <c r="K667" s="45">
        <f t="shared" si="111"/>
        <v>0.19580018768623833</v>
      </c>
      <c r="L667" s="46">
        <f t="shared" si="112"/>
        <v>0</v>
      </c>
      <c r="M667" s="46">
        <f t="shared" si="113"/>
        <v>0</v>
      </c>
      <c r="N667" s="46">
        <f t="shared" si="118"/>
        <v>0</v>
      </c>
      <c r="O667" s="47">
        <f t="shared" si="119"/>
        <v>0</v>
      </c>
      <c r="P667" s="48">
        <f t="shared" si="114"/>
        <v>375.76990952287781</v>
      </c>
      <c r="Q667" s="50">
        <f t="shared" si="115"/>
        <v>0</v>
      </c>
      <c r="AA667" s="201"/>
      <c r="AB667" s="197"/>
    </row>
    <row r="668" spans="6:28" s="5" customFormat="1" x14ac:dyDescent="0.25">
      <c r="F668" s="49">
        <v>663</v>
      </c>
      <c r="G668" s="42">
        <f t="shared" si="120"/>
        <v>75.249999999999986</v>
      </c>
      <c r="H668" s="43">
        <f t="shared" si="116"/>
        <v>3.1476999999999998E-2</v>
      </c>
      <c r="I668" s="44">
        <f t="shared" si="117"/>
        <v>2.623083333333184E-3</v>
      </c>
      <c r="J668" s="44">
        <f t="shared" si="121"/>
        <v>0.72590059005456831</v>
      </c>
      <c r="K668" s="45">
        <f t="shared" si="111"/>
        <v>0.19531847962396942</v>
      </c>
      <c r="L668" s="46">
        <f t="shared" si="112"/>
        <v>0</v>
      </c>
      <c r="M668" s="46">
        <f t="shared" si="113"/>
        <v>0</v>
      </c>
      <c r="N668" s="46">
        <f t="shared" si="118"/>
        <v>0</v>
      </c>
      <c r="O668" s="47">
        <f t="shared" si="119"/>
        <v>0</v>
      </c>
      <c r="P668" s="48">
        <f t="shared" si="114"/>
        <v>375.76990952287781</v>
      </c>
      <c r="Q668" s="50">
        <f t="shared" si="115"/>
        <v>0</v>
      </c>
      <c r="AA668" s="201"/>
      <c r="AB668" s="197"/>
    </row>
    <row r="669" spans="6:28" s="5" customFormat="1" x14ac:dyDescent="0.25">
      <c r="F669" s="49">
        <v>664</v>
      </c>
      <c r="G669" s="42">
        <f t="shared" si="120"/>
        <v>75.333333333333314</v>
      </c>
      <c r="H669" s="43">
        <f t="shared" si="116"/>
        <v>3.1476999999999998E-2</v>
      </c>
      <c r="I669" s="44">
        <f t="shared" si="117"/>
        <v>2.623083333333184E-3</v>
      </c>
      <c r="J669" s="44">
        <f t="shared" si="121"/>
        <v>0.72399649231513941</v>
      </c>
      <c r="K669" s="45">
        <f t="shared" si="111"/>
        <v>0.19483795666095916</v>
      </c>
      <c r="L669" s="46">
        <f t="shared" si="112"/>
        <v>0</v>
      </c>
      <c r="M669" s="46">
        <f t="shared" si="113"/>
        <v>0</v>
      </c>
      <c r="N669" s="46">
        <f t="shared" si="118"/>
        <v>0</v>
      </c>
      <c r="O669" s="47">
        <f t="shared" si="119"/>
        <v>0</v>
      </c>
      <c r="P669" s="48">
        <f t="shared" si="114"/>
        <v>375.76990952287781</v>
      </c>
      <c r="Q669" s="50">
        <f t="shared" si="115"/>
        <v>0</v>
      </c>
      <c r="AA669" s="201"/>
      <c r="AB669" s="197"/>
    </row>
    <row r="670" spans="6:28" s="5" customFormat="1" x14ac:dyDescent="0.25">
      <c r="F670" s="49">
        <v>665</v>
      </c>
      <c r="G670" s="42">
        <f t="shared" si="120"/>
        <v>75.416666666666643</v>
      </c>
      <c r="H670" s="43">
        <f t="shared" si="116"/>
        <v>3.1476999999999998E-2</v>
      </c>
      <c r="I670" s="44">
        <f t="shared" si="117"/>
        <v>2.623083333333184E-3</v>
      </c>
      <c r="J670" s="44">
        <f t="shared" si="121"/>
        <v>0.7220973891827559</v>
      </c>
      <c r="K670" s="45">
        <f t="shared" si="111"/>
        <v>0.19435861588162348</v>
      </c>
      <c r="L670" s="46">
        <f t="shared" si="112"/>
        <v>0</v>
      </c>
      <c r="M670" s="46">
        <f t="shared" si="113"/>
        <v>0</v>
      </c>
      <c r="N670" s="46">
        <f t="shared" si="118"/>
        <v>0</v>
      </c>
      <c r="O670" s="47">
        <f t="shared" si="119"/>
        <v>0</v>
      </c>
      <c r="P670" s="48">
        <f t="shared" si="114"/>
        <v>375.76990952287781</v>
      </c>
      <c r="Q670" s="50">
        <f t="shared" si="115"/>
        <v>0</v>
      </c>
      <c r="AA670" s="201"/>
      <c r="AB670" s="197"/>
    </row>
    <row r="671" spans="6:28" s="5" customFormat="1" x14ac:dyDescent="0.25">
      <c r="F671" s="49">
        <v>666</v>
      </c>
      <c r="G671" s="42">
        <f t="shared" si="120"/>
        <v>75.499999999999972</v>
      </c>
      <c r="H671" s="43">
        <f t="shared" si="116"/>
        <v>3.1476999999999998E-2</v>
      </c>
      <c r="I671" s="44">
        <f t="shared" si="117"/>
        <v>2.623083333333184E-3</v>
      </c>
      <c r="J671" s="44">
        <f t="shared" si="121"/>
        <v>0.72020326755614728</v>
      </c>
      <c r="K671" s="45">
        <f t="shared" si="111"/>
        <v>0.19388045437755166</v>
      </c>
      <c r="L671" s="46">
        <f t="shared" si="112"/>
        <v>0</v>
      </c>
      <c r="M671" s="46">
        <f t="shared" si="113"/>
        <v>0</v>
      </c>
      <c r="N671" s="46">
        <f t="shared" si="118"/>
        <v>0</v>
      </c>
      <c r="O671" s="47">
        <f t="shared" si="119"/>
        <v>0</v>
      </c>
      <c r="P671" s="48">
        <f t="shared" si="114"/>
        <v>375.76990952287781</v>
      </c>
      <c r="Q671" s="50">
        <f t="shared" si="115"/>
        <v>0</v>
      </c>
      <c r="AA671" s="201"/>
      <c r="AB671" s="197"/>
    </row>
    <row r="672" spans="6:28" s="5" customFormat="1" x14ac:dyDescent="0.25">
      <c r="F672" s="49">
        <v>667</v>
      </c>
      <c r="G672" s="42">
        <f t="shared" si="120"/>
        <v>75.5833333333333</v>
      </c>
      <c r="H672" s="43">
        <f t="shared" si="116"/>
        <v>3.1476999999999998E-2</v>
      </c>
      <c r="I672" s="44">
        <f t="shared" si="117"/>
        <v>2.623083333333184E-3</v>
      </c>
      <c r="J672" s="44">
        <f t="shared" si="121"/>
        <v>0.71831411436840864</v>
      </c>
      <c r="K672" s="45">
        <f t="shared" si="111"/>
        <v>0.19340346924748791</v>
      </c>
      <c r="L672" s="46">
        <f t="shared" si="112"/>
        <v>0</v>
      </c>
      <c r="M672" s="46">
        <f t="shared" si="113"/>
        <v>0</v>
      </c>
      <c r="N672" s="46">
        <f t="shared" si="118"/>
        <v>0</v>
      </c>
      <c r="O672" s="47">
        <f t="shared" si="119"/>
        <v>0</v>
      </c>
      <c r="P672" s="48">
        <f t="shared" si="114"/>
        <v>375.76990952287781</v>
      </c>
      <c r="Q672" s="50">
        <f t="shared" si="115"/>
        <v>0</v>
      </c>
      <c r="AA672" s="201"/>
      <c r="AB672" s="197"/>
    </row>
    <row r="673" spans="6:28" s="5" customFormat="1" x14ac:dyDescent="0.25">
      <c r="F673" s="49">
        <v>668</v>
      </c>
      <c r="G673" s="42">
        <f t="shared" si="120"/>
        <v>75.666666666666629</v>
      </c>
      <c r="H673" s="43">
        <f t="shared" si="116"/>
        <v>3.1476999999999998E-2</v>
      </c>
      <c r="I673" s="44">
        <f t="shared" si="117"/>
        <v>2.623083333333184E-3</v>
      </c>
      <c r="J673" s="44">
        <f t="shared" si="121"/>
        <v>0.71642991658691091</v>
      </c>
      <c r="K673" s="45">
        <f t="shared" si="111"/>
        <v>0.19292765759731434</v>
      </c>
      <c r="L673" s="46">
        <f t="shared" si="112"/>
        <v>0</v>
      </c>
      <c r="M673" s="46">
        <f t="shared" si="113"/>
        <v>0</v>
      </c>
      <c r="N673" s="46">
        <f t="shared" si="118"/>
        <v>0</v>
      </c>
      <c r="O673" s="47">
        <f t="shared" si="119"/>
        <v>0</v>
      </c>
      <c r="P673" s="48">
        <f t="shared" si="114"/>
        <v>375.76990952287781</v>
      </c>
      <c r="Q673" s="50">
        <f t="shared" si="115"/>
        <v>0</v>
      </c>
      <c r="AA673" s="201"/>
      <c r="AB673" s="197"/>
    </row>
    <row r="674" spans="6:28" s="5" customFormat="1" x14ac:dyDescent="0.25">
      <c r="F674" s="49">
        <v>669</v>
      </c>
      <c r="G674" s="42">
        <f t="shared" si="120"/>
        <v>75.749999999999957</v>
      </c>
      <c r="H674" s="43">
        <f t="shared" si="116"/>
        <v>3.1476999999999998E-2</v>
      </c>
      <c r="I674" s="44">
        <f t="shared" si="117"/>
        <v>2.623083333333184E-3</v>
      </c>
      <c r="J674" s="44">
        <f t="shared" si="121"/>
        <v>0.71455066121321054</v>
      </c>
      <c r="K674" s="45">
        <f t="shared" si="111"/>
        <v>0.19245301654003297</v>
      </c>
      <c r="L674" s="46">
        <f t="shared" si="112"/>
        <v>0</v>
      </c>
      <c r="M674" s="46">
        <f t="shared" si="113"/>
        <v>0</v>
      </c>
      <c r="N674" s="46">
        <f t="shared" si="118"/>
        <v>0</v>
      </c>
      <c r="O674" s="47">
        <f t="shared" si="119"/>
        <v>0</v>
      </c>
      <c r="P674" s="48">
        <f t="shared" si="114"/>
        <v>375.76990952287781</v>
      </c>
      <c r="Q674" s="50">
        <f t="shared" si="115"/>
        <v>0</v>
      </c>
      <c r="AA674" s="201"/>
      <c r="AB674" s="197"/>
    </row>
    <row r="675" spans="6:28" s="5" customFormat="1" x14ac:dyDescent="0.25">
      <c r="F675" s="49">
        <v>670</v>
      </c>
      <c r="G675" s="42">
        <f t="shared" si="120"/>
        <v>75.833333333333286</v>
      </c>
      <c r="H675" s="43">
        <f t="shared" si="116"/>
        <v>3.1476999999999998E-2</v>
      </c>
      <c r="I675" s="44">
        <f t="shared" si="117"/>
        <v>2.623083333333184E-3</v>
      </c>
      <c r="J675" s="44">
        <f t="shared" si="121"/>
        <v>0.71267633528295993</v>
      </c>
      <c r="K675" s="45">
        <f t="shared" si="111"/>
        <v>0.19197954319574864</v>
      </c>
      <c r="L675" s="46">
        <f t="shared" si="112"/>
        <v>0</v>
      </c>
      <c r="M675" s="46">
        <f t="shared" si="113"/>
        <v>0</v>
      </c>
      <c r="N675" s="46">
        <f t="shared" si="118"/>
        <v>0</v>
      </c>
      <c r="O675" s="47">
        <f t="shared" si="119"/>
        <v>0</v>
      </c>
      <c r="P675" s="48">
        <f t="shared" si="114"/>
        <v>375.76990952287781</v>
      </c>
      <c r="Q675" s="50">
        <f t="shared" si="115"/>
        <v>0</v>
      </c>
      <c r="AA675" s="201"/>
      <c r="AB675" s="197"/>
    </row>
    <row r="676" spans="6:28" s="5" customFormat="1" x14ac:dyDescent="0.25">
      <c r="F676" s="49">
        <v>671</v>
      </c>
      <c r="G676" s="42">
        <f t="shared" si="120"/>
        <v>75.916666666666615</v>
      </c>
      <c r="H676" s="43">
        <f t="shared" si="116"/>
        <v>3.1476999999999998E-2</v>
      </c>
      <c r="I676" s="44">
        <f t="shared" si="117"/>
        <v>2.6230833333349734E-3</v>
      </c>
      <c r="J676" s="44">
        <f t="shared" si="121"/>
        <v>0.71080692586581828</v>
      </c>
      <c r="K676" s="45">
        <f t="shared" si="111"/>
        <v>0.19150723469165118</v>
      </c>
      <c r="L676" s="46">
        <f t="shared" si="112"/>
        <v>0</v>
      </c>
      <c r="M676" s="46">
        <f t="shared" si="113"/>
        <v>0</v>
      </c>
      <c r="N676" s="46">
        <f t="shared" si="118"/>
        <v>0</v>
      </c>
      <c r="O676" s="47">
        <f t="shared" si="119"/>
        <v>0</v>
      </c>
      <c r="P676" s="48">
        <f t="shared" si="114"/>
        <v>375.76990952287781</v>
      </c>
      <c r="Q676" s="50">
        <f t="shared" si="115"/>
        <v>0</v>
      </c>
      <c r="AA676" s="201"/>
      <c r="AB676" s="197"/>
    </row>
    <row r="677" spans="6:28" s="5" customFormat="1" x14ac:dyDescent="0.25">
      <c r="F677" s="49">
        <v>672</v>
      </c>
      <c r="G677" s="42">
        <v>76</v>
      </c>
      <c r="H677" s="43">
        <f t="shared" si="116"/>
        <v>3.4686000000000002E-2</v>
      </c>
      <c r="I677" s="44">
        <f t="shared" si="117"/>
        <v>2.8904999999998359E-3</v>
      </c>
      <c r="J677" s="44">
        <f t="shared" si="121"/>
        <v>0.70894242006536057</v>
      </c>
      <c r="K677" s="45">
        <f t="shared" si="111"/>
        <v>0.19103608816199813</v>
      </c>
      <c r="L677" s="46">
        <f t="shared" si="112"/>
        <v>0</v>
      </c>
      <c r="M677" s="46">
        <f t="shared" si="113"/>
        <v>0</v>
      </c>
      <c r="N677" s="46">
        <f t="shared" si="118"/>
        <v>0</v>
      </c>
      <c r="O677" s="47">
        <f t="shared" si="119"/>
        <v>0</v>
      </c>
      <c r="P677" s="48">
        <f t="shared" si="114"/>
        <v>375.76990952287781</v>
      </c>
      <c r="Q677" s="50">
        <f t="shared" si="115"/>
        <v>0</v>
      </c>
      <c r="AA677" s="201"/>
      <c r="AB677" s="197"/>
    </row>
    <row r="678" spans="6:28" s="5" customFormat="1" x14ac:dyDescent="0.25">
      <c r="F678" s="49">
        <v>673</v>
      </c>
      <c r="G678" s="42">
        <f t="shared" si="120"/>
        <v>76.083333333333329</v>
      </c>
      <c r="H678" s="43">
        <f t="shared" si="116"/>
        <v>3.4686000000000002E-2</v>
      </c>
      <c r="I678" s="44">
        <f t="shared" si="117"/>
        <v>2.8904999999998359E-3</v>
      </c>
      <c r="J678" s="44">
        <f t="shared" si="121"/>
        <v>0.7068932220001618</v>
      </c>
      <c r="K678" s="45">
        <f t="shared" si="111"/>
        <v>0.19056610074809732</v>
      </c>
      <c r="L678" s="46">
        <f t="shared" si="112"/>
        <v>0</v>
      </c>
      <c r="M678" s="46">
        <f t="shared" si="113"/>
        <v>0</v>
      </c>
      <c r="N678" s="46">
        <f t="shared" si="118"/>
        <v>0</v>
      </c>
      <c r="O678" s="47">
        <f t="shared" si="119"/>
        <v>0</v>
      </c>
      <c r="P678" s="48">
        <f t="shared" si="114"/>
        <v>375.76990952287781</v>
      </c>
      <c r="Q678" s="50">
        <f t="shared" si="115"/>
        <v>0</v>
      </c>
      <c r="AA678" s="201"/>
      <c r="AB678" s="197"/>
    </row>
    <row r="679" spans="6:28" s="5" customFormat="1" x14ac:dyDescent="0.25">
      <c r="F679" s="49">
        <v>674</v>
      </c>
      <c r="G679" s="42">
        <f t="shared" si="120"/>
        <v>76.166666666666657</v>
      </c>
      <c r="H679" s="43">
        <f t="shared" si="116"/>
        <v>3.4686000000000002E-2</v>
      </c>
      <c r="I679" s="44">
        <f t="shared" si="117"/>
        <v>2.8904999999998359E-3</v>
      </c>
      <c r="J679" s="44">
        <f t="shared" si="121"/>
        <v>0.70484994714197047</v>
      </c>
      <c r="K679" s="45">
        <f t="shared" si="111"/>
        <v>0.1900972695982896</v>
      </c>
      <c r="L679" s="46">
        <f t="shared" si="112"/>
        <v>0</v>
      </c>
      <c r="M679" s="46">
        <f t="shared" si="113"/>
        <v>0</v>
      </c>
      <c r="N679" s="46">
        <f t="shared" si="118"/>
        <v>0</v>
      </c>
      <c r="O679" s="47">
        <f t="shared" si="119"/>
        <v>0</v>
      </c>
      <c r="P679" s="48">
        <f t="shared" si="114"/>
        <v>375.76990952287781</v>
      </c>
      <c r="Q679" s="50">
        <f t="shared" si="115"/>
        <v>0</v>
      </c>
      <c r="AA679" s="201"/>
      <c r="AB679" s="197"/>
    </row>
    <row r="680" spans="6:28" s="5" customFormat="1" x14ac:dyDescent="0.25">
      <c r="F680" s="49">
        <v>675</v>
      </c>
      <c r="G680" s="42">
        <f t="shared" si="120"/>
        <v>76.249999999999986</v>
      </c>
      <c r="H680" s="43">
        <f t="shared" si="116"/>
        <v>3.4686000000000002E-2</v>
      </c>
      <c r="I680" s="44">
        <f t="shared" si="117"/>
        <v>2.8904999999998359E-3</v>
      </c>
      <c r="J680" s="44">
        <f t="shared" si="121"/>
        <v>0.70281257836975675</v>
      </c>
      <c r="K680" s="45">
        <f t="shared" si="111"/>
        <v>0.18962959186793146</v>
      </c>
      <c r="L680" s="46">
        <f t="shared" si="112"/>
        <v>0</v>
      </c>
      <c r="M680" s="46">
        <f t="shared" si="113"/>
        <v>0</v>
      </c>
      <c r="N680" s="46">
        <f t="shared" si="118"/>
        <v>0</v>
      </c>
      <c r="O680" s="47">
        <f t="shared" si="119"/>
        <v>0</v>
      </c>
      <c r="P680" s="48">
        <f t="shared" si="114"/>
        <v>375.76990952287781</v>
      </c>
      <c r="Q680" s="50">
        <f t="shared" si="115"/>
        <v>0</v>
      </c>
      <c r="AA680" s="201"/>
      <c r="AB680" s="197"/>
    </row>
    <row r="681" spans="6:28" s="5" customFormat="1" x14ac:dyDescent="0.25">
      <c r="F681" s="49">
        <v>676</v>
      </c>
      <c r="G681" s="42">
        <f t="shared" si="120"/>
        <v>76.333333333333314</v>
      </c>
      <c r="H681" s="43">
        <f t="shared" si="116"/>
        <v>3.4686000000000002E-2</v>
      </c>
      <c r="I681" s="44">
        <f t="shared" si="117"/>
        <v>2.8904999999998359E-3</v>
      </c>
      <c r="J681" s="44">
        <f t="shared" si="121"/>
        <v>0.70078109861197913</v>
      </c>
      <c r="K681" s="45">
        <f t="shared" si="111"/>
        <v>0.18916306471937777</v>
      </c>
      <c r="L681" s="46">
        <f t="shared" si="112"/>
        <v>0</v>
      </c>
      <c r="M681" s="46">
        <f t="shared" si="113"/>
        <v>0</v>
      </c>
      <c r="N681" s="46">
        <f t="shared" si="118"/>
        <v>0</v>
      </c>
      <c r="O681" s="47">
        <f t="shared" si="119"/>
        <v>0</v>
      </c>
      <c r="P681" s="48">
        <f t="shared" si="114"/>
        <v>375.76990952287781</v>
      </c>
      <c r="Q681" s="50">
        <f t="shared" si="115"/>
        <v>0</v>
      </c>
      <c r="AA681" s="201"/>
      <c r="AB681" s="197"/>
    </row>
    <row r="682" spans="6:28" s="5" customFormat="1" x14ac:dyDescent="0.25">
      <c r="F682" s="49">
        <v>677</v>
      </c>
      <c r="G682" s="42">
        <f t="shared" si="120"/>
        <v>76.416666666666643</v>
      </c>
      <c r="H682" s="43">
        <f t="shared" si="116"/>
        <v>3.4686000000000002E-2</v>
      </c>
      <c r="I682" s="44">
        <f t="shared" si="117"/>
        <v>2.8904999999998359E-3</v>
      </c>
      <c r="J682" s="44">
        <f t="shared" si="121"/>
        <v>0.6987554908464414</v>
      </c>
      <c r="K682" s="45">
        <f t="shared" si="111"/>
        <v>0.18869768532196454</v>
      </c>
      <c r="L682" s="46">
        <f t="shared" si="112"/>
        <v>0</v>
      </c>
      <c r="M682" s="46">
        <f t="shared" si="113"/>
        <v>0</v>
      </c>
      <c r="N682" s="46">
        <f t="shared" si="118"/>
        <v>0</v>
      </c>
      <c r="O682" s="47">
        <f t="shared" si="119"/>
        <v>0</v>
      </c>
      <c r="P682" s="48">
        <f t="shared" si="114"/>
        <v>375.76990952287781</v>
      </c>
      <c r="Q682" s="50">
        <f t="shared" si="115"/>
        <v>0</v>
      </c>
      <c r="AA682" s="201"/>
      <c r="AB682" s="197"/>
    </row>
    <row r="683" spans="6:28" s="5" customFormat="1" x14ac:dyDescent="0.25">
      <c r="F683" s="49">
        <v>678</v>
      </c>
      <c r="G683" s="42">
        <f t="shared" si="120"/>
        <v>76.499999999999972</v>
      </c>
      <c r="H683" s="43">
        <f t="shared" si="116"/>
        <v>3.4686000000000002E-2</v>
      </c>
      <c r="I683" s="44">
        <f t="shared" si="117"/>
        <v>2.8904999999998359E-3</v>
      </c>
      <c r="J683" s="44">
        <f t="shared" si="121"/>
        <v>0.69673573810014988</v>
      </c>
      <c r="K683" s="45">
        <f t="shared" si="111"/>
        <v>0.18823345085199183</v>
      </c>
      <c r="L683" s="46">
        <f t="shared" si="112"/>
        <v>0</v>
      </c>
      <c r="M683" s="46">
        <f t="shared" si="113"/>
        <v>0</v>
      </c>
      <c r="N683" s="46">
        <f t="shared" si="118"/>
        <v>0</v>
      </c>
      <c r="O683" s="47">
        <f t="shared" si="119"/>
        <v>0</v>
      </c>
      <c r="P683" s="48">
        <f t="shared" si="114"/>
        <v>375.76990952287781</v>
      </c>
      <c r="Q683" s="50">
        <f t="shared" si="115"/>
        <v>0</v>
      </c>
      <c r="AA683" s="201"/>
      <c r="AB683" s="197"/>
    </row>
    <row r="684" spans="6:28" s="5" customFormat="1" x14ac:dyDescent="0.25">
      <c r="F684" s="49">
        <v>679</v>
      </c>
      <c r="G684" s="42">
        <f t="shared" si="120"/>
        <v>76.5833333333333</v>
      </c>
      <c r="H684" s="43">
        <f t="shared" si="116"/>
        <v>3.4686000000000002E-2</v>
      </c>
      <c r="I684" s="44">
        <f t="shared" si="117"/>
        <v>2.8904999999998359E-3</v>
      </c>
      <c r="J684" s="44">
        <f t="shared" si="121"/>
        <v>0.69472182344917155</v>
      </c>
      <c r="K684" s="45">
        <f t="shared" si="111"/>
        <v>0.18777035849270668</v>
      </c>
      <c r="L684" s="46">
        <f t="shared" si="112"/>
        <v>0</v>
      </c>
      <c r="M684" s="46">
        <f t="shared" si="113"/>
        <v>0</v>
      </c>
      <c r="N684" s="46">
        <f t="shared" si="118"/>
        <v>0</v>
      </c>
      <c r="O684" s="47">
        <f t="shared" si="119"/>
        <v>0</v>
      </c>
      <c r="P684" s="48">
        <f t="shared" si="114"/>
        <v>375.76990952287781</v>
      </c>
      <c r="Q684" s="50">
        <f t="shared" si="115"/>
        <v>0</v>
      </c>
      <c r="AA684" s="201"/>
      <c r="AB684" s="197"/>
    </row>
    <row r="685" spans="6:28" s="5" customFormat="1" x14ac:dyDescent="0.25">
      <c r="F685" s="49">
        <v>680</v>
      </c>
      <c r="G685" s="42">
        <f t="shared" si="120"/>
        <v>76.666666666666629</v>
      </c>
      <c r="H685" s="43">
        <f t="shared" si="116"/>
        <v>3.4686000000000002E-2</v>
      </c>
      <c r="I685" s="44">
        <f t="shared" si="117"/>
        <v>2.8904999999998359E-3</v>
      </c>
      <c r="J685" s="44">
        <f t="shared" si="121"/>
        <v>0.6927137300184919</v>
      </c>
      <c r="K685" s="45">
        <f t="shared" si="111"/>
        <v>0.1873084054342857</v>
      </c>
      <c r="L685" s="46">
        <f t="shared" si="112"/>
        <v>0</v>
      </c>
      <c r="M685" s="46">
        <f t="shared" si="113"/>
        <v>0</v>
      </c>
      <c r="N685" s="46">
        <f t="shared" si="118"/>
        <v>0</v>
      </c>
      <c r="O685" s="47">
        <f t="shared" si="119"/>
        <v>0</v>
      </c>
      <c r="P685" s="48">
        <f t="shared" si="114"/>
        <v>375.76990952287781</v>
      </c>
      <c r="Q685" s="50">
        <f t="shared" si="115"/>
        <v>0</v>
      </c>
      <c r="AA685" s="201"/>
      <c r="AB685" s="197"/>
    </row>
    <row r="686" spans="6:28" s="5" customFormat="1" x14ac:dyDescent="0.25">
      <c r="F686" s="49">
        <v>681</v>
      </c>
      <c r="G686" s="42">
        <f t="shared" si="120"/>
        <v>76.749999999999957</v>
      </c>
      <c r="H686" s="43">
        <f t="shared" si="116"/>
        <v>3.4686000000000002E-2</v>
      </c>
      <c r="I686" s="44">
        <f t="shared" si="117"/>
        <v>2.8904999999998359E-3</v>
      </c>
      <c r="J686" s="44">
        <f t="shared" si="121"/>
        <v>0.69071144098187365</v>
      </c>
      <c r="K686" s="45">
        <f t="shared" si="111"/>
        <v>0.18684758887381836</v>
      </c>
      <c r="L686" s="46">
        <f t="shared" si="112"/>
        <v>0</v>
      </c>
      <c r="M686" s="46">
        <f t="shared" si="113"/>
        <v>0</v>
      </c>
      <c r="N686" s="46">
        <f t="shared" si="118"/>
        <v>0</v>
      </c>
      <c r="O686" s="47">
        <f t="shared" si="119"/>
        <v>0</v>
      </c>
      <c r="P686" s="48">
        <f t="shared" si="114"/>
        <v>375.76990952287781</v>
      </c>
      <c r="Q686" s="50">
        <f t="shared" si="115"/>
        <v>0</v>
      </c>
      <c r="AA686" s="201"/>
      <c r="AB686" s="197"/>
    </row>
    <row r="687" spans="6:28" s="5" customFormat="1" x14ac:dyDescent="0.25">
      <c r="F687" s="49">
        <v>682</v>
      </c>
      <c r="G687" s="42">
        <f t="shared" si="120"/>
        <v>76.833333333333286</v>
      </c>
      <c r="H687" s="43">
        <f t="shared" si="116"/>
        <v>3.4686000000000002E-2</v>
      </c>
      <c r="I687" s="44">
        <f t="shared" si="117"/>
        <v>2.8904999999998359E-3</v>
      </c>
      <c r="J687" s="44">
        <f t="shared" si="121"/>
        <v>0.6887149395617157</v>
      </c>
      <c r="K687" s="45">
        <f t="shared" si="111"/>
        <v>0.1863879060152899</v>
      </c>
      <c r="L687" s="46">
        <f t="shared" si="112"/>
        <v>0</v>
      </c>
      <c r="M687" s="46">
        <f t="shared" si="113"/>
        <v>0</v>
      </c>
      <c r="N687" s="46">
        <f t="shared" si="118"/>
        <v>0</v>
      </c>
      <c r="O687" s="47">
        <f t="shared" si="119"/>
        <v>0</v>
      </c>
      <c r="P687" s="48">
        <f t="shared" si="114"/>
        <v>375.76990952287781</v>
      </c>
      <c r="Q687" s="50">
        <f t="shared" si="115"/>
        <v>0</v>
      </c>
      <c r="AA687" s="201"/>
      <c r="AB687" s="197"/>
    </row>
    <row r="688" spans="6:28" s="5" customFormat="1" x14ac:dyDescent="0.25">
      <c r="F688" s="49">
        <v>683</v>
      </c>
      <c r="G688" s="42">
        <f t="shared" si="120"/>
        <v>76.916666666666615</v>
      </c>
      <c r="H688" s="43">
        <f t="shared" si="116"/>
        <v>3.4686000000000002E-2</v>
      </c>
      <c r="I688" s="44">
        <f t="shared" si="117"/>
        <v>2.8905000000018074E-3</v>
      </c>
      <c r="J688" s="44">
        <f t="shared" si="121"/>
        <v>0.68672420902891274</v>
      </c>
      <c r="K688" s="45">
        <f t="shared" si="111"/>
        <v>0.18592935406956415</v>
      </c>
      <c r="L688" s="46">
        <f t="shared" si="112"/>
        <v>0</v>
      </c>
      <c r="M688" s="46">
        <f t="shared" si="113"/>
        <v>0</v>
      </c>
      <c r="N688" s="46">
        <f t="shared" si="118"/>
        <v>0</v>
      </c>
      <c r="O688" s="47">
        <f t="shared" si="119"/>
        <v>0</v>
      </c>
      <c r="P688" s="48">
        <f t="shared" si="114"/>
        <v>375.76990952287781</v>
      </c>
      <c r="Q688" s="50">
        <f t="shared" si="115"/>
        <v>0</v>
      </c>
      <c r="AA688" s="201"/>
      <c r="AB688" s="197"/>
    </row>
    <row r="689" spans="6:28" s="5" customFormat="1" x14ac:dyDescent="0.25">
      <c r="F689" s="49">
        <v>684</v>
      </c>
      <c r="G689" s="42">
        <v>77</v>
      </c>
      <c r="H689" s="43">
        <f t="shared" si="116"/>
        <v>3.8225000000000002E-2</v>
      </c>
      <c r="I689" s="44">
        <f t="shared" si="117"/>
        <v>3.1854166666664858E-3</v>
      </c>
      <c r="J689" s="44">
        <f t="shared" si="121"/>
        <v>0.68473923270271342</v>
      </c>
      <c r="K689" s="45">
        <f t="shared" si="111"/>
        <v>0.18547193025436706</v>
      </c>
      <c r="L689" s="46">
        <f t="shared" si="112"/>
        <v>0</v>
      </c>
      <c r="M689" s="46">
        <f t="shared" si="113"/>
        <v>0</v>
      </c>
      <c r="N689" s="46">
        <f t="shared" si="118"/>
        <v>0</v>
      </c>
      <c r="O689" s="47">
        <f t="shared" si="119"/>
        <v>0</v>
      </c>
      <c r="P689" s="48">
        <f t="shared" si="114"/>
        <v>375.76990952287781</v>
      </c>
      <c r="Q689" s="50">
        <f t="shared" si="115"/>
        <v>0</v>
      </c>
      <c r="AA689" s="201"/>
      <c r="AB689" s="197"/>
    </row>
    <row r="690" spans="6:28" s="5" customFormat="1" x14ac:dyDescent="0.25">
      <c r="F690" s="49">
        <v>685</v>
      </c>
      <c r="G690" s="42">
        <f t="shared" si="120"/>
        <v>77.083333333333329</v>
      </c>
      <c r="H690" s="43">
        <f t="shared" si="116"/>
        <v>3.8225000000000002E-2</v>
      </c>
      <c r="I690" s="44">
        <f t="shared" si="117"/>
        <v>3.1854166666664858E-3</v>
      </c>
      <c r="J690" s="44">
        <f t="shared" si="121"/>
        <v>0.68255805293854177</v>
      </c>
      <c r="K690" s="45">
        <f t="shared" si="111"/>
        <v>0.18501563179426919</v>
      </c>
      <c r="L690" s="46">
        <f t="shared" si="112"/>
        <v>0</v>
      </c>
      <c r="M690" s="46">
        <f t="shared" si="113"/>
        <v>0</v>
      </c>
      <c r="N690" s="46">
        <f t="shared" si="118"/>
        <v>0</v>
      </c>
      <c r="O690" s="47">
        <f t="shared" si="119"/>
        <v>0</v>
      </c>
      <c r="P690" s="48">
        <f t="shared" si="114"/>
        <v>375.76990952287781</v>
      </c>
      <c r="Q690" s="50">
        <f t="shared" si="115"/>
        <v>0</v>
      </c>
      <c r="AA690" s="201"/>
      <c r="AB690" s="197"/>
    </row>
    <row r="691" spans="6:28" s="5" customFormat="1" x14ac:dyDescent="0.25">
      <c r="F691" s="49">
        <v>686</v>
      </c>
      <c r="G691" s="42">
        <f t="shared" si="120"/>
        <v>77.166666666666657</v>
      </c>
      <c r="H691" s="43">
        <f t="shared" si="116"/>
        <v>3.8225000000000002E-2</v>
      </c>
      <c r="I691" s="44">
        <f t="shared" si="117"/>
        <v>3.1854166666664858E-3</v>
      </c>
      <c r="J691" s="44">
        <f t="shared" si="121"/>
        <v>0.68038382114074392</v>
      </c>
      <c r="K691" s="45">
        <f t="shared" si="111"/>
        <v>0.18456045592066947</v>
      </c>
      <c r="L691" s="46">
        <f t="shared" si="112"/>
        <v>0</v>
      </c>
      <c r="M691" s="46">
        <f t="shared" si="113"/>
        <v>0</v>
      </c>
      <c r="N691" s="46">
        <f t="shared" si="118"/>
        <v>0</v>
      </c>
      <c r="O691" s="47">
        <f t="shared" si="119"/>
        <v>0</v>
      </c>
      <c r="P691" s="48">
        <f t="shared" si="114"/>
        <v>375.76990952287781</v>
      </c>
      <c r="Q691" s="50">
        <f t="shared" si="115"/>
        <v>0</v>
      </c>
      <c r="AA691" s="201"/>
      <c r="AB691" s="197"/>
    </row>
    <row r="692" spans="6:28" s="5" customFormat="1" x14ac:dyDescent="0.25">
      <c r="F692" s="49">
        <v>687</v>
      </c>
      <c r="G692" s="42">
        <f t="shared" si="120"/>
        <v>77.249999999999986</v>
      </c>
      <c r="H692" s="43">
        <f t="shared" si="116"/>
        <v>3.8225000000000002E-2</v>
      </c>
      <c r="I692" s="44">
        <f t="shared" si="117"/>
        <v>3.1854166666664858E-3</v>
      </c>
      <c r="J692" s="44">
        <f t="shared" si="121"/>
        <v>0.67821651517715198</v>
      </c>
      <c r="K692" s="45">
        <f t="shared" si="111"/>
        <v>0.18410639987177804</v>
      </c>
      <c r="L692" s="46">
        <f t="shared" si="112"/>
        <v>0</v>
      </c>
      <c r="M692" s="46">
        <f t="shared" si="113"/>
        <v>0</v>
      </c>
      <c r="N692" s="46">
        <f t="shared" si="118"/>
        <v>0</v>
      </c>
      <c r="O692" s="47">
        <f t="shared" si="119"/>
        <v>0</v>
      </c>
      <c r="P692" s="48">
        <f t="shared" si="114"/>
        <v>375.76990952287781</v>
      </c>
      <c r="Q692" s="50">
        <f t="shared" si="115"/>
        <v>0</v>
      </c>
      <c r="AA692" s="201"/>
      <c r="AB692" s="197"/>
    </row>
    <row r="693" spans="6:28" s="5" customFormat="1" x14ac:dyDescent="0.25">
      <c r="F693" s="49">
        <v>688</v>
      </c>
      <c r="G693" s="42">
        <f t="shared" si="120"/>
        <v>77.333333333333314</v>
      </c>
      <c r="H693" s="43">
        <f t="shared" si="116"/>
        <v>3.8225000000000002E-2</v>
      </c>
      <c r="I693" s="44">
        <f t="shared" si="117"/>
        <v>3.1854166666664858E-3</v>
      </c>
      <c r="J693" s="44">
        <f t="shared" si="121"/>
        <v>0.67605611298609825</v>
      </c>
      <c r="K693" s="45">
        <f t="shared" si="111"/>
        <v>0.18365346089259971</v>
      </c>
      <c r="L693" s="46">
        <f t="shared" si="112"/>
        <v>0</v>
      </c>
      <c r="M693" s="46">
        <f t="shared" si="113"/>
        <v>0</v>
      </c>
      <c r="N693" s="46">
        <f t="shared" si="118"/>
        <v>0</v>
      </c>
      <c r="O693" s="47">
        <f t="shared" si="119"/>
        <v>0</v>
      </c>
      <c r="P693" s="48">
        <f t="shared" si="114"/>
        <v>375.76990952287781</v>
      </c>
      <c r="Q693" s="50">
        <f t="shared" si="115"/>
        <v>0</v>
      </c>
      <c r="AA693" s="201"/>
      <c r="AB693" s="197"/>
    </row>
    <row r="694" spans="6:28" s="5" customFormat="1" x14ac:dyDescent="0.25">
      <c r="F694" s="49">
        <v>689</v>
      </c>
      <c r="G694" s="42">
        <f t="shared" si="120"/>
        <v>77.416666666666643</v>
      </c>
      <c r="H694" s="43">
        <f t="shared" si="116"/>
        <v>3.8225000000000002E-2</v>
      </c>
      <c r="I694" s="44">
        <f t="shared" si="117"/>
        <v>3.1854166666664858E-3</v>
      </c>
      <c r="J694" s="44">
        <f t="shared" si="121"/>
        <v>0.67390259257619056</v>
      </c>
      <c r="K694" s="45">
        <f t="shared" si="111"/>
        <v>0.18320163623491698</v>
      </c>
      <c r="L694" s="46">
        <f t="shared" si="112"/>
        <v>0</v>
      </c>
      <c r="M694" s="46">
        <f t="shared" si="113"/>
        <v>0</v>
      </c>
      <c r="N694" s="46">
        <f t="shared" si="118"/>
        <v>0</v>
      </c>
      <c r="O694" s="47">
        <f t="shared" si="119"/>
        <v>0</v>
      </c>
      <c r="P694" s="48">
        <f t="shared" si="114"/>
        <v>375.76990952287781</v>
      </c>
      <c r="Q694" s="50">
        <f t="shared" si="115"/>
        <v>0</v>
      </c>
      <c r="AA694" s="201"/>
      <c r="AB694" s="197"/>
    </row>
    <row r="695" spans="6:28" s="5" customFormat="1" x14ac:dyDescent="0.25">
      <c r="F695" s="49">
        <v>690</v>
      </c>
      <c r="G695" s="42">
        <f t="shared" si="120"/>
        <v>77.499999999999972</v>
      </c>
      <c r="H695" s="43">
        <f t="shared" si="116"/>
        <v>3.8225000000000002E-2</v>
      </c>
      <c r="I695" s="44">
        <f t="shared" si="117"/>
        <v>3.1854166666664858E-3</v>
      </c>
      <c r="J695" s="44">
        <f t="shared" si="121"/>
        <v>0.67175593202608863</v>
      </c>
      <c r="K695" s="45">
        <f t="shared" si="111"/>
        <v>0.18275092315727359</v>
      </c>
      <c r="L695" s="46">
        <f t="shared" si="112"/>
        <v>0</v>
      </c>
      <c r="M695" s="46">
        <f t="shared" si="113"/>
        <v>0</v>
      </c>
      <c r="N695" s="46">
        <f t="shared" si="118"/>
        <v>0</v>
      </c>
      <c r="O695" s="47">
        <f t="shared" si="119"/>
        <v>0</v>
      </c>
      <c r="P695" s="48">
        <f t="shared" si="114"/>
        <v>375.76990952287781</v>
      </c>
      <c r="Q695" s="50">
        <f t="shared" si="115"/>
        <v>0</v>
      </c>
      <c r="AA695" s="201"/>
      <c r="AB695" s="197"/>
    </row>
    <row r="696" spans="6:28" s="5" customFormat="1" x14ac:dyDescent="0.25">
      <c r="F696" s="49">
        <v>691</v>
      </c>
      <c r="G696" s="42">
        <f t="shared" si="120"/>
        <v>77.5833333333333</v>
      </c>
      <c r="H696" s="43">
        <f t="shared" si="116"/>
        <v>3.8225000000000002E-2</v>
      </c>
      <c r="I696" s="44">
        <f t="shared" si="117"/>
        <v>3.1854166666664858E-3</v>
      </c>
      <c r="J696" s="44">
        <f t="shared" si="121"/>
        <v>0.66961610948428063</v>
      </c>
      <c r="K696" s="45">
        <f t="shared" si="111"/>
        <v>0.18230131892495788</v>
      </c>
      <c r="L696" s="46">
        <f t="shared" si="112"/>
        <v>0</v>
      </c>
      <c r="M696" s="46">
        <f t="shared" si="113"/>
        <v>0</v>
      </c>
      <c r="N696" s="46">
        <f t="shared" si="118"/>
        <v>0</v>
      </c>
      <c r="O696" s="47">
        <f t="shared" si="119"/>
        <v>0</v>
      </c>
      <c r="P696" s="48">
        <f t="shared" si="114"/>
        <v>375.76990952287781</v>
      </c>
      <c r="Q696" s="50">
        <f t="shared" si="115"/>
        <v>0</v>
      </c>
      <c r="AA696" s="201"/>
      <c r="AB696" s="197"/>
    </row>
    <row r="697" spans="6:28" s="5" customFormat="1" x14ac:dyDescent="0.25">
      <c r="F697" s="49">
        <v>692</v>
      </c>
      <c r="G697" s="42">
        <f t="shared" si="120"/>
        <v>77.666666666666629</v>
      </c>
      <c r="H697" s="43">
        <f t="shared" si="116"/>
        <v>3.8225000000000002E-2</v>
      </c>
      <c r="I697" s="44">
        <f t="shared" si="117"/>
        <v>3.1854166666664858E-3</v>
      </c>
      <c r="J697" s="44">
        <f t="shared" si="121"/>
        <v>0.66748310316886106</v>
      </c>
      <c r="K697" s="45">
        <f t="shared" si="111"/>
        <v>0.18185282080998605</v>
      </c>
      <c r="L697" s="46">
        <f t="shared" si="112"/>
        <v>0</v>
      </c>
      <c r="M697" s="46">
        <f t="shared" si="113"/>
        <v>0</v>
      </c>
      <c r="N697" s="46">
        <f t="shared" si="118"/>
        <v>0</v>
      </c>
      <c r="O697" s="47">
        <f t="shared" si="119"/>
        <v>0</v>
      </c>
      <c r="P697" s="48">
        <f t="shared" si="114"/>
        <v>375.76990952287781</v>
      </c>
      <c r="Q697" s="50">
        <f t="shared" si="115"/>
        <v>0</v>
      </c>
      <c r="AA697" s="201"/>
      <c r="AB697" s="197"/>
    </row>
    <row r="698" spans="6:28" s="5" customFormat="1" x14ac:dyDescent="0.25">
      <c r="F698" s="49">
        <v>693</v>
      </c>
      <c r="G698" s="42">
        <f t="shared" si="120"/>
        <v>77.749999999999957</v>
      </c>
      <c r="H698" s="43">
        <f t="shared" si="116"/>
        <v>3.8225000000000002E-2</v>
      </c>
      <c r="I698" s="44">
        <f t="shared" si="117"/>
        <v>3.1854166666664858E-3</v>
      </c>
      <c r="J698" s="44">
        <f t="shared" si="121"/>
        <v>0.66535689136730869</v>
      </c>
      <c r="K698" s="45">
        <f t="shared" si="111"/>
        <v>0.18140542609108573</v>
      </c>
      <c r="L698" s="46">
        <f t="shared" si="112"/>
        <v>0</v>
      </c>
      <c r="M698" s="46">
        <f t="shared" si="113"/>
        <v>0</v>
      </c>
      <c r="N698" s="46">
        <f t="shared" si="118"/>
        <v>0</v>
      </c>
      <c r="O698" s="47">
        <f t="shared" si="119"/>
        <v>0</v>
      </c>
      <c r="P698" s="48">
        <f t="shared" si="114"/>
        <v>375.76990952287781</v>
      </c>
      <c r="Q698" s="50">
        <f t="shared" si="115"/>
        <v>0</v>
      </c>
      <c r="AA698" s="201"/>
      <c r="AB698" s="197"/>
    </row>
    <row r="699" spans="6:28" s="5" customFormat="1" x14ac:dyDescent="0.25">
      <c r="F699" s="49">
        <v>694</v>
      </c>
      <c r="G699" s="42">
        <f t="shared" si="120"/>
        <v>77.833333333333286</v>
      </c>
      <c r="H699" s="43">
        <f t="shared" si="116"/>
        <v>3.8225000000000002E-2</v>
      </c>
      <c r="I699" s="44">
        <f t="shared" si="117"/>
        <v>3.1854166666664858E-3</v>
      </c>
      <c r="J699" s="44">
        <f t="shared" si="121"/>
        <v>0.66323745243626586</v>
      </c>
      <c r="K699" s="45">
        <f t="shared" si="111"/>
        <v>0.18095913205367947</v>
      </c>
      <c r="L699" s="46">
        <f t="shared" si="112"/>
        <v>0</v>
      </c>
      <c r="M699" s="46">
        <f t="shared" si="113"/>
        <v>0</v>
      </c>
      <c r="N699" s="46">
        <f t="shared" si="118"/>
        <v>0</v>
      </c>
      <c r="O699" s="47">
        <f t="shared" si="119"/>
        <v>0</v>
      </c>
      <c r="P699" s="48">
        <f t="shared" si="114"/>
        <v>375.76990952287781</v>
      </c>
      <c r="Q699" s="50">
        <f t="shared" si="115"/>
        <v>0</v>
      </c>
      <c r="AA699" s="201"/>
      <c r="AB699" s="197"/>
    </row>
    <row r="700" spans="6:28" s="5" customFormat="1" x14ac:dyDescent="0.25">
      <c r="F700" s="49">
        <v>695</v>
      </c>
      <c r="G700" s="42">
        <f t="shared" si="120"/>
        <v>77.916666666666615</v>
      </c>
      <c r="H700" s="43">
        <f t="shared" si="116"/>
        <v>3.8225000000000002E-2</v>
      </c>
      <c r="I700" s="44">
        <f t="shared" si="117"/>
        <v>3.1854166666686586E-3</v>
      </c>
      <c r="J700" s="44">
        <f t="shared" si="121"/>
        <v>0.66112476480131799</v>
      </c>
      <c r="K700" s="45">
        <f t="shared" si="111"/>
        <v>0.18051393598986804</v>
      </c>
      <c r="L700" s="46">
        <f t="shared" si="112"/>
        <v>0</v>
      </c>
      <c r="M700" s="46">
        <f t="shared" si="113"/>
        <v>0</v>
      </c>
      <c r="N700" s="46">
        <f t="shared" si="118"/>
        <v>0</v>
      </c>
      <c r="O700" s="47">
        <f t="shared" si="119"/>
        <v>0</v>
      </c>
      <c r="P700" s="48">
        <f t="shared" si="114"/>
        <v>375.76990952287781</v>
      </c>
      <c r="Q700" s="50">
        <f t="shared" si="115"/>
        <v>0</v>
      </c>
      <c r="AA700" s="201"/>
      <c r="AB700" s="197"/>
    </row>
    <row r="701" spans="6:28" s="5" customFormat="1" x14ac:dyDescent="0.25">
      <c r="F701" s="49">
        <v>696</v>
      </c>
      <c r="G701" s="42">
        <v>78</v>
      </c>
      <c r="H701" s="43">
        <f t="shared" si="116"/>
        <v>4.2132000000000003E-2</v>
      </c>
      <c r="I701" s="44">
        <f t="shared" si="117"/>
        <v>3.5109999999998007E-3</v>
      </c>
      <c r="J701" s="44">
        <f t="shared" si="121"/>
        <v>0.65901880695677251</v>
      </c>
      <c r="K701" s="45">
        <f t="shared" si="111"/>
        <v>0.18006983519841457</v>
      </c>
      <c r="L701" s="46">
        <f t="shared" si="112"/>
        <v>0</v>
      </c>
      <c r="M701" s="46">
        <f t="shared" si="113"/>
        <v>0</v>
      </c>
      <c r="N701" s="46">
        <f t="shared" si="118"/>
        <v>0</v>
      </c>
      <c r="O701" s="47">
        <f t="shared" si="119"/>
        <v>0</v>
      </c>
      <c r="P701" s="48">
        <f t="shared" si="114"/>
        <v>375.76990952287781</v>
      </c>
      <c r="Q701" s="50">
        <f t="shared" si="115"/>
        <v>0</v>
      </c>
      <c r="AA701" s="201"/>
      <c r="AB701" s="197"/>
    </row>
    <row r="702" spans="6:28" s="5" customFormat="1" x14ac:dyDescent="0.25">
      <c r="F702" s="49">
        <v>697</v>
      </c>
      <c r="G702" s="42">
        <f t="shared" si="120"/>
        <v>78.083333333333329</v>
      </c>
      <c r="H702" s="43">
        <f t="shared" si="116"/>
        <v>4.2132000000000003E-2</v>
      </c>
      <c r="I702" s="44">
        <f t="shared" si="117"/>
        <v>3.5109999999998007E-3</v>
      </c>
      <c r="J702" s="44">
        <f t="shared" si="121"/>
        <v>0.65670499192554743</v>
      </c>
      <c r="K702" s="45">
        <f t="shared" si="111"/>
        <v>0.17962682698472732</v>
      </c>
      <c r="L702" s="46">
        <f t="shared" si="112"/>
        <v>0</v>
      </c>
      <c r="M702" s="46">
        <f t="shared" si="113"/>
        <v>0</v>
      </c>
      <c r="N702" s="46">
        <f t="shared" si="118"/>
        <v>0</v>
      </c>
      <c r="O702" s="47">
        <f t="shared" si="119"/>
        <v>0</v>
      </c>
      <c r="P702" s="48">
        <f t="shared" si="114"/>
        <v>375.76990952287781</v>
      </c>
      <c r="Q702" s="50">
        <f t="shared" si="115"/>
        <v>0</v>
      </c>
      <c r="AA702" s="201"/>
      <c r="AB702" s="197"/>
    </row>
    <row r="703" spans="6:28" s="5" customFormat="1" x14ac:dyDescent="0.25">
      <c r="F703" s="49">
        <v>698</v>
      </c>
      <c r="G703" s="42">
        <f t="shared" si="120"/>
        <v>78.166666666666657</v>
      </c>
      <c r="H703" s="43">
        <f t="shared" si="116"/>
        <v>4.2132000000000003E-2</v>
      </c>
      <c r="I703" s="44">
        <f t="shared" si="117"/>
        <v>3.5109999999998007E-3</v>
      </c>
      <c r="J703" s="44">
        <f t="shared" si="121"/>
        <v>0.65439930069889696</v>
      </c>
      <c r="K703" s="45">
        <f t="shared" si="111"/>
        <v>0.17918490866084408</v>
      </c>
      <c r="L703" s="46">
        <f t="shared" si="112"/>
        <v>0</v>
      </c>
      <c r="M703" s="46">
        <f t="shared" si="113"/>
        <v>0</v>
      </c>
      <c r="N703" s="46">
        <f t="shared" si="118"/>
        <v>0</v>
      </c>
      <c r="O703" s="47">
        <f t="shared" si="119"/>
        <v>0</v>
      </c>
      <c r="P703" s="48">
        <f t="shared" si="114"/>
        <v>375.76990952287781</v>
      </c>
      <c r="Q703" s="50">
        <f t="shared" si="115"/>
        <v>0</v>
      </c>
      <c r="AA703" s="201"/>
      <c r="AB703" s="197"/>
    </row>
    <row r="704" spans="6:28" s="5" customFormat="1" x14ac:dyDescent="0.25">
      <c r="F704" s="49">
        <v>699</v>
      </c>
      <c r="G704" s="42">
        <f t="shared" si="120"/>
        <v>78.249999999999986</v>
      </c>
      <c r="H704" s="43">
        <f t="shared" si="116"/>
        <v>4.2132000000000003E-2</v>
      </c>
      <c r="I704" s="44">
        <f t="shared" si="117"/>
        <v>3.5109999999998007E-3</v>
      </c>
      <c r="J704" s="44">
        <f t="shared" si="121"/>
        <v>0.6521017047541432</v>
      </c>
      <c r="K704" s="45">
        <f t="shared" si="111"/>
        <v>0.17874407754541555</v>
      </c>
      <c r="L704" s="46">
        <f t="shared" si="112"/>
        <v>0</v>
      </c>
      <c r="M704" s="46">
        <f t="shared" si="113"/>
        <v>0</v>
      </c>
      <c r="N704" s="46">
        <f t="shared" si="118"/>
        <v>0</v>
      </c>
      <c r="O704" s="47">
        <f t="shared" si="119"/>
        <v>0</v>
      </c>
      <c r="P704" s="48">
        <f t="shared" si="114"/>
        <v>375.76990952287781</v>
      </c>
      <c r="Q704" s="50">
        <f t="shared" si="115"/>
        <v>0</v>
      </c>
      <c r="AA704" s="201"/>
      <c r="AB704" s="197"/>
    </row>
    <row r="705" spans="6:28" s="5" customFormat="1" x14ac:dyDescent="0.25">
      <c r="F705" s="49">
        <v>700</v>
      </c>
      <c r="G705" s="42">
        <f t="shared" si="120"/>
        <v>78.333333333333314</v>
      </c>
      <c r="H705" s="43">
        <f t="shared" si="116"/>
        <v>4.2132000000000003E-2</v>
      </c>
      <c r="I705" s="44">
        <f t="shared" si="117"/>
        <v>3.5109999999998007E-3</v>
      </c>
      <c r="J705" s="44">
        <f t="shared" si="121"/>
        <v>0.64981217566875149</v>
      </c>
      <c r="K705" s="45">
        <f t="shared" si="111"/>
        <v>0.17830433096368897</v>
      </c>
      <c r="L705" s="46">
        <f t="shared" si="112"/>
        <v>0</v>
      </c>
      <c r="M705" s="46">
        <f t="shared" si="113"/>
        <v>0</v>
      </c>
      <c r="N705" s="46">
        <f t="shared" si="118"/>
        <v>0</v>
      </c>
      <c r="O705" s="47">
        <f t="shared" si="119"/>
        <v>0</v>
      </c>
      <c r="P705" s="48">
        <f t="shared" si="114"/>
        <v>375.76990952287781</v>
      </c>
      <c r="Q705" s="50">
        <f t="shared" si="115"/>
        <v>0</v>
      </c>
      <c r="AA705" s="201"/>
      <c r="AB705" s="197"/>
    </row>
    <row r="706" spans="6:28" s="5" customFormat="1" x14ac:dyDescent="0.25">
      <c r="F706" s="49">
        <v>701</v>
      </c>
      <c r="G706" s="42">
        <f t="shared" si="120"/>
        <v>78.416666666666643</v>
      </c>
      <c r="H706" s="43">
        <f t="shared" si="116"/>
        <v>4.2132000000000003E-2</v>
      </c>
      <c r="I706" s="44">
        <f t="shared" si="117"/>
        <v>3.5109999999998007E-3</v>
      </c>
      <c r="J706" s="44">
        <f t="shared" si="121"/>
        <v>0.64753068511997858</v>
      </c>
      <c r="K706" s="45">
        <f t="shared" si="111"/>
        <v>0.17786566624749212</v>
      </c>
      <c r="L706" s="46">
        <f t="shared" si="112"/>
        <v>0</v>
      </c>
      <c r="M706" s="46">
        <f t="shared" si="113"/>
        <v>0</v>
      </c>
      <c r="N706" s="46">
        <f t="shared" si="118"/>
        <v>0</v>
      </c>
      <c r="O706" s="47">
        <f t="shared" si="119"/>
        <v>0</v>
      </c>
      <c r="P706" s="48">
        <f t="shared" si="114"/>
        <v>375.76990952287781</v>
      </c>
      <c r="Q706" s="50">
        <f t="shared" si="115"/>
        <v>0</v>
      </c>
      <c r="AA706" s="201"/>
      <c r="AB706" s="197"/>
    </row>
    <row r="707" spans="6:28" s="5" customFormat="1" x14ac:dyDescent="0.25">
      <c r="F707" s="49">
        <v>702</v>
      </c>
      <c r="G707" s="42">
        <f t="shared" si="120"/>
        <v>78.499999999999972</v>
      </c>
      <c r="H707" s="43">
        <f t="shared" si="116"/>
        <v>4.2132000000000003E-2</v>
      </c>
      <c r="I707" s="44">
        <f t="shared" si="117"/>
        <v>3.5109999999998007E-3</v>
      </c>
      <c r="J707" s="44">
        <f t="shared" si="121"/>
        <v>0.64525720488452243</v>
      </c>
      <c r="K707" s="45">
        <f t="shared" si="111"/>
        <v>0.17742808073521701</v>
      </c>
      <c r="L707" s="46">
        <f t="shared" si="112"/>
        <v>0</v>
      </c>
      <c r="M707" s="46">
        <f t="shared" si="113"/>
        <v>0</v>
      </c>
      <c r="N707" s="46">
        <f t="shared" si="118"/>
        <v>0</v>
      </c>
      <c r="O707" s="47">
        <f t="shared" si="119"/>
        <v>0</v>
      </c>
      <c r="P707" s="48">
        <f t="shared" si="114"/>
        <v>375.76990952287781</v>
      </c>
      <c r="Q707" s="50">
        <f t="shared" si="115"/>
        <v>0</v>
      </c>
      <c r="AA707" s="201"/>
      <c r="AB707" s="197"/>
    </row>
    <row r="708" spans="6:28" s="5" customFormat="1" x14ac:dyDescent="0.25">
      <c r="F708" s="49">
        <v>703</v>
      </c>
      <c r="G708" s="42">
        <f t="shared" si="120"/>
        <v>78.5833333333333</v>
      </c>
      <c r="H708" s="43">
        <f t="shared" si="116"/>
        <v>4.2132000000000003E-2</v>
      </c>
      <c r="I708" s="44">
        <f t="shared" si="117"/>
        <v>3.5109999999998007E-3</v>
      </c>
      <c r="J708" s="44">
        <f t="shared" si="121"/>
        <v>0.64299170683817297</v>
      </c>
      <c r="K708" s="45">
        <f t="shared" si="111"/>
        <v>0.17699157177180369</v>
      </c>
      <c r="L708" s="46">
        <f t="shared" si="112"/>
        <v>0</v>
      </c>
      <c r="M708" s="46">
        <f t="shared" si="113"/>
        <v>0</v>
      </c>
      <c r="N708" s="46">
        <f t="shared" si="118"/>
        <v>0</v>
      </c>
      <c r="O708" s="47">
        <f t="shared" si="119"/>
        <v>0</v>
      </c>
      <c r="P708" s="48">
        <f t="shared" si="114"/>
        <v>375.76990952287781</v>
      </c>
      <c r="Q708" s="50">
        <f t="shared" si="115"/>
        <v>0</v>
      </c>
      <c r="AA708" s="201"/>
      <c r="AB708" s="197"/>
    </row>
    <row r="709" spans="6:28" s="5" customFormat="1" x14ac:dyDescent="0.25">
      <c r="F709" s="49">
        <v>704</v>
      </c>
      <c r="G709" s="42">
        <f t="shared" si="120"/>
        <v>78.666666666666629</v>
      </c>
      <c r="H709" s="43">
        <f t="shared" si="116"/>
        <v>4.2132000000000003E-2</v>
      </c>
      <c r="I709" s="44">
        <f t="shared" si="117"/>
        <v>3.5109999999998007E-3</v>
      </c>
      <c r="J709" s="44">
        <f t="shared" si="121"/>
        <v>0.64073416295546426</v>
      </c>
      <c r="K709" s="45">
        <f t="shared" ref="K709:K772" si="122">1/(1+$H$1)^F709</f>
        <v>0.1765561367087243</v>
      </c>
      <c r="L709" s="46">
        <f t="shared" ref="L709:L772" si="123">IF(F709+1&lt;=$W$16,$U$5,IF(G709&lt;$L$2,$P$1,0))</f>
        <v>0</v>
      </c>
      <c r="M709" s="46">
        <f t="shared" ref="M709:M772" si="124">IF(L709&lt;$U$9,L709,$U$9)</f>
        <v>0</v>
      </c>
      <c r="N709" s="46">
        <f t="shared" si="118"/>
        <v>0</v>
      </c>
      <c r="O709" s="47">
        <f t="shared" si="119"/>
        <v>0</v>
      </c>
      <c r="P709" s="48">
        <f t="shared" ref="P709:P772" si="125">IF(M709&gt;0,0,SUMIF($M$5:$M$1145,"&gt;510")/COUNTIF($M$5:$M$1145,"&gt;510")*$P$2)</f>
        <v>375.76990952287781</v>
      </c>
      <c r="Q709" s="50">
        <f t="shared" ref="Q709:Q772" si="126">IF(AND(G709&gt;=65,P709&lt;=900),0,IF((P709-MIN($W$11*P709,$X$12))&lt;$U$6,0,IF((P709-MIN($W$11*P709,$X$12))&lt;$U$7,(P709-MIN($W$11*P709,$X$12))*$W$6-$X$6,IF((P709-MIN($W$11*P709,$X$12))&lt;$U$8,(P709-MIN($W$11*P709,$X$12))*$W$7-$X$7,IF((P709-MIN($W$11*P709,$X$12))&lt;$U$10,(P709-MIN($W$11*P709,$X$12))*$W$8-$X$8,(P709-MIN($W$11*P709,$X$12))*$W$10-$X$10)))))</f>
        <v>0</v>
      </c>
      <c r="AA709" s="201"/>
      <c r="AB709" s="197"/>
    </row>
    <row r="710" spans="6:28" s="5" customFormat="1" x14ac:dyDescent="0.25">
      <c r="F710" s="49">
        <v>705</v>
      </c>
      <c r="G710" s="42">
        <f t="shared" si="120"/>
        <v>78.749999999999957</v>
      </c>
      <c r="H710" s="43">
        <f t="shared" ref="H710:H773" si="127">VLOOKUP(G710,$A$5:$B$100,2)</f>
        <v>4.2132000000000003E-2</v>
      </c>
      <c r="I710" s="44">
        <f t="shared" ref="I710:I773" si="128">H710*(G711-G710)</f>
        <v>3.5109999999998007E-3</v>
      </c>
      <c r="J710" s="44">
        <f t="shared" si="121"/>
        <v>0.63848454530932774</v>
      </c>
      <c r="K710" s="45">
        <f t="shared" si="122"/>
        <v>0.17612177290396672</v>
      </c>
      <c r="L710" s="46">
        <f t="shared" si="123"/>
        <v>0</v>
      </c>
      <c r="M710" s="46">
        <f t="shared" si="124"/>
        <v>0</v>
      </c>
      <c r="N710" s="46">
        <f t="shared" ref="N710:N773" si="129">L710*(1+20%)</f>
        <v>0</v>
      </c>
      <c r="O710" s="47">
        <f t="shared" ref="O710:O773" si="130">M710*11%</f>
        <v>0</v>
      </c>
      <c r="P710" s="48">
        <f t="shared" si="125"/>
        <v>375.76990952287781</v>
      </c>
      <c r="Q710" s="50">
        <f t="shared" si="126"/>
        <v>0</v>
      </c>
      <c r="AA710" s="201"/>
      <c r="AB710" s="197"/>
    </row>
    <row r="711" spans="6:28" s="5" customFormat="1" x14ac:dyDescent="0.25">
      <c r="F711" s="49">
        <v>706</v>
      </c>
      <c r="G711" s="42">
        <f t="shared" ref="G711:G774" si="131">G710+1/12</f>
        <v>78.833333333333286</v>
      </c>
      <c r="H711" s="43">
        <f t="shared" si="127"/>
        <v>4.2132000000000003E-2</v>
      </c>
      <c r="I711" s="44">
        <f t="shared" si="128"/>
        <v>3.5109999999998007E-3</v>
      </c>
      <c r="J711" s="44">
        <f t="shared" si="121"/>
        <v>0.63624282607074678</v>
      </c>
      <c r="K711" s="45">
        <f t="shared" si="122"/>
        <v>0.17568847772201887</v>
      </c>
      <c r="L711" s="46">
        <f t="shared" si="123"/>
        <v>0</v>
      </c>
      <c r="M711" s="46">
        <f t="shared" si="124"/>
        <v>0</v>
      </c>
      <c r="N711" s="46">
        <f t="shared" si="129"/>
        <v>0</v>
      </c>
      <c r="O711" s="47">
        <f t="shared" si="130"/>
        <v>0</v>
      </c>
      <c r="P711" s="48">
        <f t="shared" si="125"/>
        <v>375.76990952287781</v>
      </c>
      <c r="Q711" s="50">
        <f t="shared" si="126"/>
        <v>0</v>
      </c>
      <c r="AA711" s="201"/>
      <c r="AB711" s="197"/>
    </row>
    <row r="712" spans="6:28" s="5" customFormat="1" x14ac:dyDescent="0.25">
      <c r="F712" s="49">
        <v>707</v>
      </c>
      <c r="G712" s="42">
        <f t="shared" si="131"/>
        <v>78.916666666666615</v>
      </c>
      <c r="H712" s="43">
        <f t="shared" si="127"/>
        <v>4.2132000000000003E-2</v>
      </c>
      <c r="I712" s="44">
        <f t="shared" si="128"/>
        <v>3.5110000000021955E-3</v>
      </c>
      <c r="J712" s="44">
        <f t="shared" ref="J712:J775" si="132">(1-I711)*J711</f>
        <v>0.63400897750841245</v>
      </c>
      <c r="K712" s="45">
        <f t="shared" si="122"/>
        <v>0.17525624853385252</v>
      </c>
      <c r="L712" s="46">
        <f t="shared" si="123"/>
        <v>0</v>
      </c>
      <c r="M712" s="46">
        <f t="shared" si="124"/>
        <v>0</v>
      </c>
      <c r="N712" s="46">
        <f t="shared" si="129"/>
        <v>0</v>
      </c>
      <c r="O712" s="47">
        <f t="shared" si="130"/>
        <v>0</v>
      </c>
      <c r="P712" s="48">
        <f t="shared" si="125"/>
        <v>375.76990952287781</v>
      </c>
      <c r="Q712" s="50">
        <f t="shared" si="126"/>
        <v>0</v>
      </c>
      <c r="AA712" s="201"/>
      <c r="AB712" s="197"/>
    </row>
    <row r="713" spans="6:28" s="5" customFormat="1" x14ac:dyDescent="0.25">
      <c r="F713" s="49">
        <v>708</v>
      </c>
      <c r="G713" s="42">
        <v>79</v>
      </c>
      <c r="H713" s="43">
        <f t="shared" si="127"/>
        <v>4.6427000000000003E-2</v>
      </c>
      <c r="I713" s="44">
        <f t="shared" si="128"/>
        <v>3.8689166666664469E-3</v>
      </c>
      <c r="J713" s="44">
        <f t="shared" si="132"/>
        <v>0.63178297198837907</v>
      </c>
      <c r="K713" s="45">
        <f t="shared" si="122"/>
        <v>0.1748250827169073</v>
      </c>
      <c r="L713" s="46">
        <f t="shared" si="123"/>
        <v>0</v>
      </c>
      <c r="M713" s="46">
        <f t="shared" si="124"/>
        <v>0</v>
      </c>
      <c r="N713" s="46">
        <f t="shared" si="129"/>
        <v>0</v>
      </c>
      <c r="O713" s="47">
        <f t="shared" si="130"/>
        <v>0</v>
      </c>
      <c r="P713" s="48">
        <f t="shared" si="125"/>
        <v>375.76990952287781</v>
      </c>
      <c r="Q713" s="50">
        <f t="shared" si="126"/>
        <v>0</v>
      </c>
      <c r="AA713" s="201"/>
      <c r="AB713" s="197"/>
    </row>
    <row r="714" spans="6:28" s="5" customFormat="1" x14ac:dyDescent="0.25">
      <c r="F714" s="49">
        <v>709</v>
      </c>
      <c r="G714" s="42">
        <f t="shared" si="131"/>
        <v>79.083333333333329</v>
      </c>
      <c r="H714" s="43">
        <f t="shared" si="127"/>
        <v>4.6427000000000003E-2</v>
      </c>
      <c r="I714" s="44">
        <f t="shared" si="128"/>
        <v>3.8689166666664469E-3</v>
      </c>
      <c r="J714" s="44">
        <f t="shared" si="132"/>
        <v>0.62933865631833719</v>
      </c>
      <c r="K714" s="45">
        <f t="shared" si="122"/>
        <v>0.17439497765507503</v>
      </c>
      <c r="L714" s="46">
        <f t="shared" si="123"/>
        <v>0</v>
      </c>
      <c r="M714" s="46">
        <f t="shared" si="124"/>
        <v>0</v>
      </c>
      <c r="N714" s="46">
        <f t="shared" si="129"/>
        <v>0</v>
      </c>
      <c r="O714" s="47">
        <f t="shared" si="130"/>
        <v>0</v>
      </c>
      <c r="P714" s="48">
        <f t="shared" si="125"/>
        <v>375.76990952287781</v>
      </c>
      <c r="Q714" s="50">
        <f t="shared" si="126"/>
        <v>0</v>
      </c>
      <c r="AA714" s="201"/>
      <c r="AB714" s="197"/>
    </row>
    <row r="715" spans="6:28" s="5" customFormat="1" x14ac:dyDescent="0.25">
      <c r="F715" s="49">
        <v>710</v>
      </c>
      <c r="G715" s="42">
        <f t="shared" si="131"/>
        <v>79.166666666666657</v>
      </c>
      <c r="H715" s="43">
        <f t="shared" si="127"/>
        <v>4.6427000000000003E-2</v>
      </c>
      <c r="I715" s="44">
        <f t="shared" si="128"/>
        <v>3.8689166666664469E-3</v>
      </c>
      <c r="J715" s="44">
        <f t="shared" si="132"/>
        <v>0.6269037975019297</v>
      </c>
      <c r="K715" s="45">
        <f t="shared" si="122"/>
        <v>0.17396593073868355</v>
      </c>
      <c r="L715" s="46">
        <f t="shared" si="123"/>
        <v>0</v>
      </c>
      <c r="M715" s="46">
        <f t="shared" si="124"/>
        <v>0</v>
      </c>
      <c r="N715" s="46">
        <f t="shared" si="129"/>
        <v>0</v>
      </c>
      <c r="O715" s="47">
        <f t="shared" si="130"/>
        <v>0</v>
      </c>
      <c r="P715" s="48">
        <f t="shared" si="125"/>
        <v>375.76990952287781</v>
      </c>
      <c r="Q715" s="50">
        <f t="shared" si="126"/>
        <v>0</v>
      </c>
      <c r="AA715" s="201"/>
      <c r="AB715" s="197"/>
    </row>
    <row r="716" spans="6:28" s="5" customFormat="1" x14ac:dyDescent="0.25">
      <c r="F716" s="49">
        <v>711</v>
      </c>
      <c r="G716" s="42">
        <f t="shared" si="131"/>
        <v>79.249999999999986</v>
      </c>
      <c r="H716" s="43">
        <f t="shared" si="127"/>
        <v>4.6427000000000003E-2</v>
      </c>
      <c r="I716" s="44">
        <f t="shared" si="128"/>
        <v>3.8689166666664469E-3</v>
      </c>
      <c r="J716" s="44">
        <f t="shared" si="132"/>
        <v>0.62447835895137804</v>
      </c>
      <c r="K716" s="45">
        <f t="shared" si="122"/>
        <v>0.17353793936448106</v>
      </c>
      <c r="L716" s="46">
        <f t="shared" si="123"/>
        <v>0</v>
      </c>
      <c r="M716" s="46">
        <f t="shared" si="124"/>
        <v>0</v>
      </c>
      <c r="N716" s="46">
        <f t="shared" si="129"/>
        <v>0</v>
      </c>
      <c r="O716" s="47">
        <f t="shared" si="130"/>
        <v>0</v>
      </c>
      <c r="P716" s="48">
        <f t="shared" si="125"/>
        <v>375.76990952287781</v>
      </c>
      <c r="Q716" s="50">
        <f t="shared" si="126"/>
        <v>0</v>
      </c>
      <c r="AA716" s="201"/>
      <c r="AB716" s="197"/>
    </row>
    <row r="717" spans="6:28" s="5" customFormat="1" x14ac:dyDescent="0.25">
      <c r="F717" s="49">
        <v>712</v>
      </c>
      <c r="G717" s="42">
        <f t="shared" si="131"/>
        <v>79.333333333333314</v>
      </c>
      <c r="H717" s="43">
        <f t="shared" si="127"/>
        <v>4.6427000000000003E-2</v>
      </c>
      <c r="I717" s="44">
        <f t="shared" si="128"/>
        <v>3.8689166666664469E-3</v>
      </c>
      <c r="J717" s="44">
        <f t="shared" si="132"/>
        <v>0.6220623042204585</v>
      </c>
      <c r="K717" s="45">
        <f t="shared" si="122"/>
        <v>0.17311100093562032</v>
      </c>
      <c r="L717" s="46">
        <f t="shared" si="123"/>
        <v>0</v>
      </c>
      <c r="M717" s="46">
        <f t="shared" si="124"/>
        <v>0</v>
      </c>
      <c r="N717" s="46">
        <f t="shared" si="129"/>
        <v>0</v>
      </c>
      <c r="O717" s="47">
        <f t="shared" si="130"/>
        <v>0</v>
      </c>
      <c r="P717" s="48">
        <f t="shared" si="125"/>
        <v>375.76990952287781</v>
      </c>
      <c r="Q717" s="50">
        <f t="shared" si="126"/>
        <v>0</v>
      </c>
      <c r="AA717" s="201"/>
      <c r="AB717" s="197"/>
    </row>
    <row r="718" spans="6:28" s="5" customFormat="1" x14ac:dyDescent="0.25">
      <c r="F718" s="49">
        <v>713</v>
      </c>
      <c r="G718" s="42">
        <f t="shared" si="131"/>
        <v>79.416666666666643</v>
      </c>
      <c r="H718" s="43">
        <f t="shared" si="127"/>
        <v>4.6427000000000003E-2</v>
      </c>
      <c r="I718" s="44">
        <f t="shared" si="128"/>
        <v>3.8689166666664469E-3</v>
      </c>
      <c r="J718" s="44">
        <f t="shared" si="132"/>
        <v>0.61965559700395501</v>
      </c>
      <c r="K718" s="45">
        <f t="shared" si="122"/>
        <v>0.17268511286164276</v>
      </c>
      <c r="L718" s="46">
        <f t="shared" si="123"/>
        <v>0</v>
      </c>
      <c r="M718" s="46">
        <f t="shared" si="124"/>
        <v>0</v>
      </c>
      <c r="N718" s="46">
        <f t="shared" si="129"/>
        <v>0</v>
      </c>
      <c r="O718" s="47">
        <f t="shared" si="130"/>
        <v>0</v>
      </c>
      <c r="P718" s="48">
        <f t="shared" si="125"/>
        <v>375.76990952287781</v>
      </c>
      <c r="Q718" s="50">
        <f t="shared" si="126"/>
        <v>0</v>
      </c>
      <c r="AA718" s="201"/>
      <c r="AB718" s="197"/>
    </row>
    <row r="719" spans="6:28" s="5" customFormat="1" x14ac:dyDescent="0.25">
      <c r="F719" s="49">
        <v>714</v>
      </c>
      <c r="G719" s="42">
        <f t="shared" si="131"/>
        <v>79.499999999999972</v>
      </c>
      <c r="H719" s="43">
        <f t="shared" si="127"/>
        <v>4.6427000000000003E-2</v>
      </c>
      <c r="I719" s="44">
        <f t="shared" si="128"/>
        <v>3.8689166666664469E-3</v>
      </c>
      <c r="J719" s="44">
        <f t="shared" si="132"/>
        <v>0.61725820113711327</v>
      </c>
      <c r="K719" s="45">
        <f t="shared" si="122"/>
        <v>0.1722602725584631</v>
      </c>
      <c r="L719" s="46">
        <f t="shared" si="123"/>
        <v>0</v>
      </c>
      <c r="M719" s="46">
        <f t="shared" si="124"/>
        <v>0</v>
      </c>
      <c r="N719" s="46">
        <f t="shared" si="129"/>
        <v>0</v>
      </c>
      <c r="O719" s="47">
        <f t="shared" si="130"/>
        <v>0</v>
      </c>
      <c r="P719" s="48">
        <f t="shared" si="125"/>
        <v>375.76990952287781</v>
      </c>
      <c r="Q719" s="50">
        <f t="shared" si="126"/>
        <v>0</v>
      </c>
      <c r="AA719" s="201"/>
      <c r="AB719" s="197"/>
    </row>
    <row r="720" spans="6:28" s="5" customFormat="1" x14ac:dyDescent="0.25">
      <c r="F720" s="49">
        <v>715</v>
      </c>
      <c r="G720" s="42">
        <f t="shared" si="131"/>
        <v>79.5833333333333</v>
      </c>
      <c r="H720" s="43">
        <f t="shared" si="127"/>
        <v>4.6427000000000003E-2</v>
      </c>
      <c r="I720" s="44">
        <f t="shared" si="128"/>
        <v>3.8689166666664469E-3</v>
      </c>
      <c r="J720" s="44">
        <f t="shared" si="132"/>
        <v>0.61487008059509729</v>
      </c>
      <c r="K720" s="45">
        <f t="shared" si="122"/>
        <v>0.17183647744835306</v>
      </c>
      <c r="L720" s="46">
        <f t="shared" si="123"/>
        <v>0</v>
      </c>
      <c r="M720" s="46">
        <f t="shared" si="124"/>
        <v>0</v>
      </c>
      <c r="N720" s="46">
        <f t="shared" si="129"/>
        <v>0</v>
      </c>
      <c r="O720" s="47">
        <f t="shared" si="130"/>
        <v>0</v>
      </c>
      <c r="P720" s="48">
        <f t="shared" si="125"/>
        <v>375.76990952287781</v>
      </c>
      <c r="Q720" s="50">
        <f t="shared" si="126"/>
        <v>0</v>
      </c>
      <c r="AA720" s="201"/>
      <c r="AB720" s="197"/>
    </row>
    <row r="721" spans="6:28" s="5" customFormat="1" x14ac:dyDescent="0.25">
      <c r="F721" s="49">
        <v>716</v>
      </c>
      <c r="G721" s="42">
        <f t="shared" si="131"/>
        <v>79.666666666666629</v>
      </c>
      <c r="H721" s="43">
        <f t="shared" si="127"/>
        <v>4.6427000000000003E-2</v>
      </c>
      <c r="I721" s="44">
        <f t="shared" si="128"/>
        <v>3.8689166666664469E-3</v>
      </c>
      <c r="J721" s="44">
        <f t="shared" si="132"/>
        <v>0.61249119949244835</v>
      </c>
      <c r="K721" s="45">
        <f t="shared" si="122"/>
        <v>0.17141372495992646</v>
      </c>
      <c r="L721" s="46">
        <f t="shared" si="123"/>
        <v>0</v>
      </c>
      <c r="M721" s="46">
        <f t="shared" si="124"/>
        <v>0</v>
      </c>
      <c r="N721" s="46">
        <f t="shared" si="129"/>
        <v>0</v>
      </c>
      <c r="O721" s="47">
        <f t="shared" si="130"/>
        <v>0</v>
      </c>
      <c r="P721" s="48">
        <f t="shared" si="125"/>
        <v>375.76990952287781</v>
      </c>
      <c r="Q721" s="50">
        <f t="shared" si="126"/>
        <v>0</v>
      </c>
      <c r="AA721" s="201"/>
      <c r="AB721" s="197"/>
    </row>
    <row r="722" spans="6:28" s="5" customFormat="1" x14ac:dyDescent="0.25">
      <c r="F722" s="49">
        <v>717</v>
      </c>
      <c r="G722" s="42">
        <f t="shared" si="131"/>
        <v>79.749999999999957</v>
      </c>
      <c r="H722" s="43">
        <f t="shared" si="127"/>
        <v>4.6427000000000003E-2</v>
      </c>
      <c r="I722" s="44">
        <f t="shared" si="128"/>
        <v>3.8689166666664469E-3</v>
      </c>
      <c r="J722" s="44">
        <f t="shared" si="132"/>
        <v>0.61012152208254544</v>
      </c>
      <c r="K722" s="45">
        <f t="shared" si="122"/>
        <v>0.17099201252812296</v>
      </c>
      <c r="L722" s="46">
        <f t="shared" si="123"/>
        <v>0</v>
      </c>
      <c r="M722" s="46">
        <f t="shared" si="124"/>
        <v>0</v>
      </c>
      <c r="N722" s="46">
        <f t="shared" si="129"/>
        <v>0</v>
      </c>
      <c r="O722" s="47">
        <f t="shared" si="130"/>
        <v>0</v>
      </c>
      <c r="P722" s="48">
        <f t="shared" si="125"/>
        <v>375.76990952287781</v>
      </c>
      <c r="Q722" s="50">
        <f t="shared" si="126"/>
        <v>0</v>
      </c>
      <c r="AA722" s="201"/>
      <c r="AB722" s="197"/>
    </row>
    <row r="723" spans="6:28" s="5" customFormat="1" x14ac:dyDescent="0.25">
      <c r="F723" s="49">
        <v>718</v>
      </c>
      <c r="G723" s="42">
        <f t="shared" si="131"/>
        <v>79.833333333333286</v>
      </c>
      <c r="H723" s="43">
        <f t="shared" si="127"/>
        <v>4.6427000000000003E-2</v>
      </c>
      <c r="I723" s="44">
        <f t="shared" si="128"/>
        <v>3.8689166666664469E-3</v>
      </c>
      <c r="J723" s="44">
        <f t="shared" si="132"/>
        <v>0.6077610127570684</v>
      </c>
      <c r="K723" s="45">
        <f t="shared" si="122"/>
        <v>0.17057133759419302</v>
      </c>
      <c r="L723" s="46">
        <f t="shared" si="123"/>
        <v>0</v>
      </c>
      <c r="M723" s="46">
        <f t="shared" si="124"/>
        <v>0</v>
      </c>
      <c r="N723" s="46">
        <f t="shared" si="129"/>
        <v>0</v>
      </c>
      <c r="O723" s="47">
        <f t="shared" si="130"/>
        <v>0</v>
      </c>
      <c r="P723" s="48">
        <f t="shared" si="125"/>
        <v>375.76990952287781</v>
      </c>
      <c r="Q723" s="50">
        <f t="shared" si="126"/>
        <v>0</v>
      </c>
      <c r="AA723" s="201"/>
      <c r="AB723" s="197"/>
    </row>
    <row r="724" spans="6:28" s="5" customFormat="1" x14ac:dyDescent="0.25">
      <c r="F724" s="49">
        <v>719</v>
      </c>
      <c r="G724" s="42">
        <f t="shared" si="131"/>
        <v>79.916666666666615</v>
      </c>
      <c r="H724" s="43">
        <f t="shared" si="127"/>
        <v>4.6427000000000003E-2</v>
      </c>
      <c r="I724" s="44">
        <f t="shared" si="128"/>
        <v>3.8689166666690863E-3</v>
      </c>
      <c r="J724" s="44">
        <f t="shared" si="132"/>
        <v>0.6054096360454625</v>
      </c>
      <c r="K724" s="45">
        <f t="shared" si="122"/>
        <v>0.17015169760568197</v>
      </c>
      <c r="L724" s="46">
        <f t="shared" si="123"/>
        <v>0</v>
      </c>
      <c r="M724" s="46">
        <f t="shared" si="124"/>
        <v>0</v>
      </c>
      <c r="N724" s="46">
        <f t="shared" si="129"/>
        <v>0</v>
      </c>
      <c r="O724" s="47">
        <f t="shared" si="130"/>
        <v>0</v>
      </c>
      <c r="P724" s="48">
        <f t="shared" si="125"/>
        <v>375.76990952287781</v>
      </c>
      <c r="Q724" s="50">
        <f t="shared" si="126"/>
        <v>0</v>
      </c>
      <c r="AA724" s="201"/>
      <c r="AB724" s="197"/>
    </row>
    <row r="725" spans="6:28" s="5" customFormat="1" x14ac:dyDescent="0.25">
      <c r="F725" s="49">
        <v>720</v>
      </c>
      <c r="G725" s="42">
        <v>80</v>
      </c>
      <c r="H725" s="43">
        <f t="shared" si="127"/>
        <v>5.1128E-2</v>
      </c>
      <c r="I725" s="44">
        <f t="shared" si="128"/>
        <v>4.2606666666664241E-3</v>
      </c>
      <c r="J725" s="44">
        <f t="shared" si="132"/>
        <v>0.60306735661440414</v>
      </c>
      <c r="K725" s="45">
        <f t="shared" si="122"/>
        <v>0.16973309001641484</v>
      </c>
      <c r="L725" s="46">
        <f t="shared" si="123"/>
        <v>0</v>
      </c>
      <c r="M725" s="46">
        <f t="shared" si="124"/>
        <v>0</v>
      </c>
      <c r="N725" s="46">
        <f t="shared" si="129"/>
        <v>0</v>
      </c>
      <c r="O725" s="47">
        <f t="shared" si="130"/>
        <v>0</v>
      </c>
      <c r="P725" s="48">
        <f t="shared" si="125"/>
        <v>375.76990952287781</v>
      </c>
      <c r="Q725" s="50">
        <f t="shared" si="126"/>
        <v>0</v>
      </c>
      <c r="AA725" s="201"/>
      <c r="AB725" s="197"/>
    </row>
    <row r="726" spans="6:28" s="5" customFormat="1" x14ac:dyDescent="0.25">
      <c r="F726" s="49">
        <v>721</v>
      </c>
      <c r="G726" s="42">
        <f t="shared" si="131"/>
        <v>80.083333333333329</v>
      </c>
      <c r="H726" s="43">
        <f t="shared" si="127"/>
        <v>5.1128E-2</v>
      </c>
      <c r="I726" s="44">
        <f t="shared" si="128"/>
        <v>4.2606666666664241E-3</v>
      </c>
      <c r="J726" s="44">
        <f t="shared" si="132"/>
        <v>0.60049788763032252</v>
      </c>
      <c r="K726" s="45">
        <f t="shared" si="122"/>
        <v>0.16931551228648054</v>
      </c>
      <c r="L726" s="46">
        <f t="shared" si="123"/>
        <v>0</v>
      </c>
      <c r="M726" s="46">
        <f t="shared" si="124"/>
        <v>0</v>
      </c>
      <c r="N726" s="46">
        <f t="shared" si="129"/>
        <v>0</v>
      </c>
      <c r="O726" s="47">
        <f t="shared" si="130"/>
        <v>0</v>
      </c>
      <c r="P726" s="48">
        <f t="shared" si="125"/>
        <v>375.76990952287781</v>
      </c>
      <c r="Q726" s="50">
        <f t="shared" si="126"/>
        <v>0</v>
      </c>
      <c r="AA726" s="201"/>
      <c r="AB726" s="197"/>
    </row>
    <row r="727" spans="6:28" s="5" customFormat="1" x14ac:dyDescent="0.25">
      <c r="F727" s="49">
        <v>722</v>
      </c>
      <c r="G727" s="42">
        <f t="shared" si="131"/>
        <v>80.166666666666657</v>
      </c>
      <c r="H727" s="43">
        <f t="shared" si="127"/>
        <v>5.1128E-2</v>
      </c>
      <c r="I727" s="44">
        <f t="shared" si="128"/>
        <v>4.2606666666664241E-3</v>
      </c>
      <c r="J727" s="44">
        <f t="shared" si="132"/>
        <v>0.59793936629709243</v>
      </c>
      <c r="K727" s="45">
        <f t="shared" si="122"/>
        <v>0.16889896188221698</v>
      </c>
      <c r="L727" s="46">
        <f t="shared" si="123"/>
        <v>0</v>
      </c>
      <c r="M727" s="46">
        <f t="shared" si="124"/>
        <v>0</v>
      </c>
      <c r="N727" s="46">
        <f t="shared" si="129"/>
        <v>0</v>
      </c>
      <c r="O727" s="47">
        <f t="shared" si="130"/>
        <v>0</v>
      </c>
      <c r="P727" s="48">
        <f t="shared" si="125"/>
        <v>375.76990952287781</v>
      </c>
      <c r="Q727" s="50">
        <f t="shared" si="126"/>
        <v>0</v>
      </c>
      <c r="AA727" s="201"/>
      <c r="AB727" s="197"/>
    </row>
    <row r="728" spans="6:28" s="5" customFormat="1" x14ac:dyDescent="0.25">
      <c r="F728" s="49">
        <v>723</v>
      </c>
      <c r="G728" s="42">
        <f t="shared" si="131"/>
        <v>80.249999999999986</v>
      </c>
      <c r="H728" s="43">
        <f t="shared" si="127"/>
        <v>5.1128E-2</v>
      </c>
      <c r="I728" s="44">
        <f t="shared" si="128"/>
        <v>4.2606666666664241E-3</v>
      </c>
      <c r="J728" s="44">
        <f t="shared" si="132"/>
        <v>0.59539174597042277</v>
      </c>
      <c r="K728" s="45">
        <f t="shared" si="122"/>
        <v>0.16848343627619516</v>
      </c>
      <c r="L728" s="46">
        <f t="shared" si="123"/>
        <v>0</v>
      </c>
      <c r="M728" s="46">
        <f t="shared" si="124"/>
        <v>0</v>
      </c>
      <c r="N728" s="46">
        <f t="shared" si="129"/>
        <v>0</v>
      </c>
      <c r="O728" s="47">
        <f t="shared" si="130"/>
        <v>0</v>
      </c>
      <c r="P728" s="48">
        <f t="shared" si="125"/>
        <v>375.76990952287781</v>
      </c>
      <c r="Q728" s="50">
        <f t="shared" si="126"/>
        <v>0</v>
      </c>
      <c r="AA728" s="201"/>
      <c r="AB728" s="197"/>
    </row>
    <row r="729" spans="6:28" s="5" customFormat="1" x14ac:dyDescent="0.25">
      <c r="F729" s="49">
        <v>724</v>
      </c>
      <c r="G729" s="42">
        <f t="shared" si="131"/>
        <v>80.333333333333314</v>
      </c>
      <c r="H729" s="43">
        <f t="shared" si="127"/>
        <v>5.1128E-2</v>
      </c>
      <c r="I729" s="44">
        <f t="shared" si="128"/>
        <v>4.2606666666664241E-3</v>
      </c>
      <c r="J729" s="44">
        <f t="shared" si="132"/>
        <v>0.59285498020475824</v>
      </c>
      <c r="K729" s="45">
        <f t="shared" si="122"/>
        <v>0.16806893294720412</v>
      </c>
      <c r="L729" s="46">
        <f t="shared" si="123"/>
        <v>0</v>
      </c>
      <c r="M729" s="46">
        <f t="shared" si="124"/>
        <v>0</v>
      </c>
      <c r="N729" s="46">
        <f t="shared" si="129"/>
        <v>0</v>
      </c>
      <c r="O729" s="47">
        <f t="shared" si="130"/>
        <v>0</v>
      </c>
      <c r="P729" s="48">
        <f t="shared" si="125"/>
        <v>375.76990952287781</v>
      </c>
      <c r="Q729" s="50">
        <f t="shared" si="126"/>
        <v>0</v>
      </c>
      <c r="AA729" s="201"/>
      <c r="AB729" s="197"/>
    </row>
    <row r="730" spans="6:28" s="5" customFormat="1" x14ac:dyDescent="0.25">
      <c r="F730" s="49">
        <v>725</v>
      </c>
      <c r="G730" s="42">
        <f t="shared" si="131"/>
        <v>80.416666666666643</v>
      </c>
      <c r="H730" s="43">
        <f t="shared" si="127"/>
        <v>5.1128E-2</v>
      </c>
      <c r="I730" s="44">
        <f t="shared" si="128"/>
        <v>4.2606666666664241E-3</v>
      </c>
      <c r="J730" s="44">
        <f t="shared" si="132"/>
        <v>0.5903290227524326</v>
      </c>
      <c r="K730" s="45">
        <f t="shared" si="122"/>
        <v>0.16765544938023572</v>
      </c>
      <c r="L730" s="46">
        <f t="shared" si="123"/>
        <v>0</v>
      </c>
      <c r="M730" s="46">
        <f t="shared" si="124"/>
        <v>0</v>
      </c>
      <c r="N730" s="46">
        <f t="shared" si="129"/>
        <v>0</v>
      </c>
      <c r="O730" s="47">
        <f t="shared" si="130"/>
        <v>0</v>
      </c>
      <c r="P730" s="48">
        <f t="shared" si="125"/>
        <v>375.76990952287781</v>
      </c>
      <c r="Q730" s="50">
        <f t="shared" si="126"/>
        <v>0</v>
      </c>
      <c r="AA730" s="201"/>
      <c r="AB730" s="197"/>
    </row>
    <row r="731" spans="6:28" s="5" customFormat="1" x14ac:dyDescent="0.25">
      <c r="F731" s="49">
        <v>726</v>
      </c>
      <c r="G731" s="42">
        <f t="shared" si="131"/>
        <v>80.499999999999972</v>
      </c>
      <c r="H731" s="43">
        <f t="shared" si="127"/>
        <v>5.1128E-2</v>
      </c>
      <c r="I731" s="44">
        <f t="shared" si="128"/>
        <v>4.2606666666664241E-3</v>
      </c>
      <c r="J731" s="44">
        <f t="shared" si="132"/>
        <v>0.58781382756282552</v>
      </c>
      <c r="K731" s="45">
        <f t="shared" si="122"/>
        <v>0.16724298306646895</v>
      </c>
      <c r="L731" s="46">
        <f t="shared" si="123"/>
        <v>0</v>
      </c>
      <c r="M731" s="46">
        <f t="shared" si="124"/>
        <v>0</v>
      </c>
      <c r="N731" s="46">
        <f t="shared" si="129"/>
        <v>0</v>
      </c>
      <c r="O731" s="47">
        <f t="shared" si="130"/>
        <v>0</v>
      </c>
      <c r="P731" s="48">
        <f t="shared" si="125"/>
        <v>375.76990952287781</v>
      </c>
      <c r="Q731" s="50">
        <f t="shared" si="126"/>
        <v>0</v>
      </c>
      <c r="AA731" s="201"/>
      <c r="AB731" s="197"/>
    </row>
    <row r="732" spans="6:28" s="5" customFormat="1" x14ac:dyDescent="0.25">
      <c r="F732" s="49">
        <v>727</v>
      </c>
      <c r="G732" s="42">
        <f t="shared" si="131"/>
        <v>80.5833333333333</v>
      </c>
      <c r="H732" s="43">
        <f t="shared" si="127"/>
        <v>5.1128E-2</v>
      </c>
      <c r="I732" s="44">
        <f t="shared" si="128"/>
        <v>4.2606666666664241E-3</v>
      </c>
      <c r="J732" s="44">
        <f t="shared" si="132"/>
        <v>0.58530934878152296</v>
      </c>
      <c r="K732" s="45">
        <f t="shared" si="122"/>
        <v>0.16683153150325536</v>
      </c>
      <c r="L732" s="46">
        <f t="shared" si="123"/>
        <v>0</v>
      </c>
      <c r="M732" s="46">
        <f t="shared" si="124"/>
        <v>0</v>
      </c>
      <c r="N732" s="46">
        <f t="shared" si="129"/>
        <v>0</v>
      </c>
      <c r="O732" s="47">
        <f t="shared" si="130"/>
        <v>0</v>
      </c>
      <c r="P732" s="48">
        <f t="shared" si="125"/>
        <v>375.76990952287781</v>
      </c>
      <c r="Q732" s="50">
        <f t="shared" si="126"/>
        <v>0</v>
      </c>
      <c r="AA732" s="201"/>
      <c r="AB732" s="197"/>
    </row>
    <row r="733" spans="6:28" s="5" customFormat="1" x14ac:dyDescent="0.25">
      <c r="F733" s="49">
        <v>728</v>
      </c>
      <c r="G733" s="42">
        <f t="shared" si="131"/>
        <v>80.666666666666629</v>
      </c>
      <c r="H733" s="43">
        <f t="shared" si="127"/>
        <v>5.1128E-2</v>
      </c>
      <c r="I733" s="44">
        <f t="shared" si="128"/>
        <v>4.2606666666664241E-3</v>
      </c>
      <c r="J733" s="44">
        <f t="shared" si="132"/>
        <v>0.58281554074948128</v>
      </c>
      <c r="K733" s="45">
        <f t="shared" si="122"/>
        <v>0.16642109219410334</v>
      </c>
      <c r="L733" s="46">
        <f t="shared" si="123"/>
        <v>0</v>
      </c>
      <c r="M733" s="46">
        <f t="shared" si="124"/>
        <v>0</v>
      </c>
      <c r="N733" s="46">
        <f t="shared" si="129"/>
        <v>0</v>
      </c>
      <c r="O733" s="47">
        <f t="shared" si="130"/>
        <v>0</v>
      </c>
      <c r="P733" s="48">
        <f t="shared" si="125"/>
        <v>375.76990952287781</v>
      </c>
      <c r="Q733" s="50">
        <f t="shared" si="126"/>
        <v>0</v>
      </c>
      <c r="AA733" s="201"/>
      <c r="AB733" s="197"/>
    </row>
    <row r="734" spans="6:28" s="5" customFormat="1" x14ac:dyDescent="0.25">
      <c r="F734" s="49">
        <v>729</v>
      </c>
      <c r="G734" s="42">
        <f t="shared" si="131"/>
        <v>80.749999999999957</v>
      </c>
      <c r="H734" s="43">
        <f t="shared" si="127"/>
        <v>5.1128E-2</v>
      </c>
      <c r="I734" s="44">
        <f t="shared" si="128"/>
        <v>4.2606666666664241E-3</v>
      </c>
      <c r="J734" s="44">
        <f t="shared" si="132"/>
        <v>0.58033235800219474</v>
      </c>
      <c r="K734" s="45">
        <f t="shared" si="122"/>
        <v>0.16601166264866302</v>
      </c>
      <c r="L734" s="46">
        <f t="shared" si="123"/>
        <v>0</v>
      </c>
      <c r="M734" s="46">
        <f t="shared" si="124"/>
        <v>0</v>
      </c>
      <c r="N734" s="46">
        <f t="shared" si="129"/>
        <v>0</v>
      </c>
      <c r="O734" s="47">
        <f t="shared" si="130"/>
        <v>0</v>
      </c>
      <c r="P734" s="48">
        <f t="shared" si="125"/>
        <v>375.76990952287781</v>
      </c>
      <c r="Q734" s="50">
        <f t="shared" si="126"/>
        <v>0</v>
      </c>
      <c r="AA734" s="201"/>
      <c r="AB734" s="197"/>
    </row>
    <row r="735" spans="6:28" s="5" customFormat="1" x14ac:dyDescent="0.25">
      <c r="F735" s="49">
        <v>730</v>
      </c>
      <c r="G735" s="42">
        <f t="shared" si="131"/>
        <v>80.833333333333286</v>
      </c>
      <c r="H735" s="43">
        <f t="shared" si="127"/>
        <v>5.1128E-2</v>
      </c>
      <c r="I735" s="44">
        <f t="shared" si="128"/>
        <v>4.2606666666664241E-3</v>
      </c>
      <c r="J735" s="44">
        <f t="shared" si="132"/>
        <v>0.57785975526886679</v>
      </c>
      <c r="K735" s="45">
        <f t="shared" si="122"/>
        <v>0.16560324038271165</v>
      </c>
      <c r="L735" s="46">
        <f t="shared" si="123"/>
        <v>0</v>
      </c>
      <c r="M735" s="46">
        <f t="shared" si="124"/>
        <v>0</v>
      </c>
      <c r="N735" s="46">
        <f t="shared" si="129"/>
        <v>0</v>
      </c>
      <c r="O735" s="47">
        <f t="shared" si="130"/>
        <v>0</v>
      </c>
      <c r="P735" s="48">
        <f t="shared" si="125"/>
        <v>375.76990952287781</v>
      </c>
      <c r="Q735" s="50">
        <f t="shared" si="126"/>
        <v>0</v>
      </c>
      <c r="AA735" s="201"/>
      <c r="AB735" s="197"/>
    </row>
    <row r="736" spans="6:28" s="5" customFormat="1" x14ac:dyDescent="0.25">
      <c r="F736" s="49">
        <v>731</v>
      </c>
      <c r="G736" s="42">
        <f t="shared" si="131"/>
        <v>80.916666666666615</v>
      </c>
      <c r="H736" s="43">
        <f t="shared" si="127"/>
        <v>5.1128E-2</v>
      </c>
      <c r="I736" s="44">
        <f t="shared" si="128"/>
        <v>4.2606666666693306E-3</v>
      </c>
      <c r="J736" s="44">
        <f t="shared" si="132"/>
        <v>0.57539768747158471</v>
      </c>
      <c r="K736" s="45">
        <f t="shared" si="122"/>
        <v>0.16519582291813781</v>
      </c>
      <c r="L736" s="46">
        <f t="shared" si="123"/>
        <v>0</v>
      </c>
      <c r="M736" s="46">
        <f t="shared" si="124"/>
        <v>0</v>
      </c>
      <c r="N736" s="46">
        <f t="shared" si="129"/>
        <v>0</v>
      </c>
      <c r="O736" s="47">
        <f t="shared" si="130"/>
        <v>0</v>
      </c>
      <c r="P736" s="48">
        <f t="shared" si="125"/>
        <v>375.76990952287781</v>
      </c>
      <c r="Q736" s="50">
        <f t="shared" si="126"/>
        <v>0</v>
      </c>
      <c r="AA736" s="201"/>
      <c r="AB736" s="197"/>
    </row>
    <row r="737" spans="6:28" s="5" customFormat="1" x14ac:dyDescent="0.25">
      <c r="F737" s="49">
        <v>732</v>
      </c>
      <c r="G737" s="42">
        <v>81</v>
      </c>
      <c r="H737" s="43">
        <f t="shared" si="127"/>
        <v>5.6250000000000001E-2</v>
      </c>
      <c r="I737" s="44">
        <f t="shared" si="128"/>
        <v>4.6874999999997335E-3</v>
      </c>
      <c r="J737" s="44">
        <f t="shared" si="132"/>
        <v>0.57294610972449589</v>
      </c>
      <c r="K737" s="45">
        <f t="shared" si="122"/>
        <v>0.16478940778292697</v>
      </c>
      <c r="L737" s="46">
        <f t="shared" si="123"/>
        <v>0</v>
      </c>
      <c r="M737" s="46">
        <f t="shared" si="124"/>
        <v>0</v>
      </c>
      <c r="N737" s="46">
        <f t="shared" si="129"/>
        <v>0</v>
      </c>
      <c r="O737" s="47">
        <f t="shared" si="130"/>
        <v>0</v>
      </c>
      <c r="P737" s="48">
        <f t="shared" si="125"/>
        <v>375.76990952287781</v>
      </c>
      <c r="Q737" s="50">
        <f t="shared" si="126"/>
        <v>0</v>
      </c>
      <c r="AA737" s="201"/>
      <c r="AB737" s="197"/>
    </row>
    <row r="738" spans="6:28" s="5" customFormat="1" x14ac:dyDescent="0.25">
      <c r="F738" s="49">
        <v>733</v>
      </c>
      <c r="G738" s="42">
        <f t="shared" si="131"/>
        <v>81.083333333333329</v>
      </c>
      <c r="H738" s="43">
        <f t="shared" si="127"/>
        <v>5.6250000000000001E-2</v>
      </c>
      <c r="I738" s="44">
        <f t="shared" si="128"/>
        <v>4.6874999999997335E-3</v>
      </c>
      <c r="J738" s="44">
        <f t="shared" si="132"/>
        <v>0.57026042483516248</v>
      </c>
      <c r="K738" s="45">
        <f t="shared" si="122"/>
        <v>0.1643839925111461</v>
      </c>
      <c r="L738" s="46">
        <f t="shared" si="123"/>
        <v>0</v>
      </c>
      <c r="M738" s="46">
        <f t="shared" si="124"/>
        <v>0</v>
      </c>
      <c r="N738" s="46">
        <f t="shared" si="129"/>
        <v>0</v>
      </c>
      <c r="O738" s="47">
        <f t="shared" si="130"/>
        <v>0</v>
      </c>
      <c r="P738" s="48">
        <f t="shared" si="125"/>
        <v>375.76990952287781</v>
      </c>
      <c r="Q738" s="50">
        <f t="shared" si="126"/>
        <v>0</v>
      </c>
      <c r="AA738" s="201"/>
      <c r="AB738" s="197"/>
    </row>
    <row r="739" spans="6:28" s="5" customFormat="1" x14ac:dyDescent="0.25">
      <c r="F739" s="49">
        <v>734</v>
      </c>
      <c r="G739" s="42">
        <f t="shared" si="131"/>
        <v>81.166666666666657</v>
      </c>
      <c r="H739" s="43">
        <f t="shared" si="127"/>
        <v>5.6250000000000001E-2</v>
      </c>
      <c r="I739" s="44">
        <f t="shared" si="128"/>
        <v>4.6874999999997335E-3</v>
      </c>
      <c r="J739" s="44">
        <f t="shared" si="132"/>
        <v>0.56758732909374776</v>
      </c>
      <c r="K739" s="45">
        <f t="shared" si="122"/>
        <v>0.16397957464292906</v>
      </c>
      <c r="L739" s="46">
        <f t="shared" si="123"/>
        <v>0</v>
      </c>
      <c r="M739" s="46">
        <f t="shared" si="124"/>
        <v>0</v>
      </c>
      <c r="N739" s="46">
        <f t="shared" si="129"/>
        <v>0</v>
      </c>
      <c r="O739" s="47">
        <f t="shared" si="130"/>
        <v>0</v>
      </c>
      <c r="P739" s="48">
        <f t="shared" si="125"/>
        <v>375.76990952287781</v>
      </c>
      <c r="Q739" s="50">
        <f t="shared" si="126"/>
        <v>0</v>
      </c>
      <c r="AA739" s="201"/>
      <c r="AB739" s="197"/>
    </row>
    <row r="740" spans="6:28" s="5" customFormat="1" x14ac:dyDescent="0.25">
      <c r="F740" s="49">
        <v>735</v>
      </c>
      <c r="G740" s="42">
        <f t="shared" si="131"/>
        <v>81.249999999999986</v>
      </c>
      <c r="H740" s="43">
        <f t="shared" si="127"/>
        <v>5.6250000000000001E-2</v>
      </c>
      <c r="I740" s="44">
        <f t="shared" si="128"/>
        <v>4.6874999999997335E-3</v>
      </c>
      <c r="J740" s="44">
        <f t="shared" si="132"/>
        <v>0.56492676348862092</v>
      </c>
      <c r="K740" s="45">
        <f t="shared" si="122"/>
        <v>0.16357615172446127</v>
      </c>
      <c r="L740" s="46">
        <f t="shared" si="123"/>
        <v>0</v>
      </c>
      <c r="M740" s="46">
        <f t="shared" si="124"/>
        <v>0</v>
      </c>
      <c r="N740" s="46">
        <f t="shared" si="129"/>
        <v>0</v>
      </c>
      <c r="O740" s="47">
        <f t="shared" si="130"/>
        <v>0</v>
      </c>
      <c r="P740" s="48">
        <f t="shared" si="125"/>
        <v>375.76990952287781</v>
      </c>
      <c r="Q740" s="50">
        <f t="shared" si="126"/>
        <v>0</v>
      </c>
      <c r="AA740" s="201"/>
      <c r="AB740" s="197"/>
    </row>
    <row r="741" spans="6:28" s="5" customFormat="1" x14ac:dyDescent="0.25">
      <c r="F741" s="49">
        <v>736</v>
      </c>
      <c r="G741" s="42">
        <f t="shared" si="131"/>
        <v>81.333333333333314</v>
      </c>
      <c r="H741" s="43">
        <f t="shared" si="127"/>
        <v>5.6250000000000001E-2</v>
      </c>
      <c r="I741" s="44">
        <f t="shared" si="128"/>
        <v>4.6874999999997335E-3</v>
      </c>
      <c r="J741" s="44">
        <f t="shared" si="132"/>
        <v>0.56227866928476811</v>
      </c>
      <c r="K741" s="45">
        <f t="shared" si="122"/>
        <v>0.16317372130796517</v>
      </c>
      <c r="L741" s="46">
        <f t="shared" si="123"/>
        <v>0</v>
      </c>
      <c r="M741" s="46">
        <f t="shared" si="124"/>
        <v>0</v>
      </c>
      <c r="N741" s="46">
        <f t="shared" si="129"/>
        <v>0</v>
      </c>
      <c r="O741" s="47">
        <f t="shared" si="130"/>
        <v>0</v>
      </c>
      <c r="P741" s="48">
        <f t="shared" si="125"/>
        <v>375.76990952287781</v>
      </c>
      <c r="Q741" s="50">
        <f t="shared" si="126"/>
        <v>0</v>
      </c>
      <c r="AA741" s="201"/>
      <c r="AB741" s="197"/>
    </row>
    <row r="742" spans="6:28" s="5" customFormat="1" x14ac:dyDescent="0.25">
      <c r="F742" s="49">
        <v>737</v>
      </c>
      <c r="G742" s="42">
        <f t="shared" si="131"/>
        <v>81.416666666666643</v>
      </c>
      <c r="H742" s="43">
        <f t="shared" si="127"/>
        <v>5.6250000000000001E-2</v>
      </c>
      <c r="I742" s="44">
        <f t="shared" si="128"/>
        <v>4.6874999999997335E-3</v>
      </c>
      <c r="J742" s="44">
        <f t="shared" si="132"/>
        <v>0.5596429880224959</v>
      </c>
      <c r="K742" s="45">
        <f t="shared" si="122"/>
        <v>0.16277228095168511</v>
      </c>
      <c r="L742" s="46">
        <f t="shared" si="123"/>
        <v>0</v>
      </c>
      <c r="M742" s="46">
        <f t="shared" si="124"/>
        <v>0</v>
      </c>
      <c r="N742" s="46">
        <f t="shared" si="129"/>
        <v>0</v>
      </c>
      <c r="O742" s="47">
        <f t="shared" si="130"/>
        <v>0</v>
      </c>
      <c r="P742" s="48">
        <f t="shared" si="125"/>
        <v>375.76990952287781</v>
      </c>
      <c r="Q742" s="50">
        <f t="shared" si="126"/>
        <v>0</v>
      </c>
      <c r="AA742" s="201"/>
      <c r="AB742" s="197"/>
    </row>
    <row r="743" spans="6:28" s="5" customFormat="1" x14ac:dyDescent="0.25">
      <c r="F743" s="49">
        <v>738</v>
      </c>
      <c r="G743" s="42">
        <f t="shared" si="131"/>
        <v>81.499999999999972</v>
      </c>
      <c r="H743" s="43">
        <f t="shared" si="127"/>
        <v>5.6250000000000001E-2</v>
      </c>
      <c r="I743" s="44">
        <f t="shared" si="128"/>
        <v>4.6874999999997335E-3</v>
      </c>
      <c r="J743" s="44">
        <f t="shared" si="132"/>
        <v>0.55701966151614057</v>
      </c>
      <c r="K743" s="45">
        <f t="shared" si="122"/>
        <v>0.16237182821987275</v>
      </c>
      <c r="L743" s="46">
        <f t="shared" si="123"/>
        <v>0</v>
      </c>
      <c r="M743" s="46">
        <f t="shared" si="124"/>
        <v>0</v>
      </c>
      <c r="N743" s="46">
        <f t="shared" si="129"/>
        <v>0</v>
      </c>
      <c r="O743" s="47">
        <f t="shared" si="130"/>
        <v>0</v>
      </c>
      <c r="P743" s="48">
        <f t="shared" si="125"/>
        <v>375.76990952287781</v>
      </c>
      <c r="Q743" s="50">
        <f t="shared" si="126"/>
        <v>0</v>
      </c>
      <c r="AA743" s="201"/>
      <c r="AB743" s="197"/>
    </row>
    <row r="744" spans="6:28" s="5" customFormat="1" x14ac:dyDescent="0.25">
      <c r="F744" s="49">
        <v>739</v>
      </c>
      <c r="G744" s="42">
        <f t="shared" si="131"/>
        <v>81.5833333333333</v>
      </c>
      <c r="H744" s="43">
        <f t="shared" si="127"/>
        <v>5.6250000000000001E-2</v>
      </c>
      <c r="I744" s="44">
        <f t="shared" si="128"/>
        <v>4.6874999999997335E-3</v>
      </c>
      <c r="J744" s="44">
        <f t="shared" si="132"/>
        <v>0.55440863185278377</v>
      </c>
      <c r="K744" s="45">
        <f t="shared" si="122"/>
        <v>0.16197236068277215</v>
      </c>
      <c r="L744" s="46">
        <f t="shared" si="123"/>
        <v>0</v>
      </c>
      <c r="M744" s="46">
        <f t="shared" si="124"/>
        <v>0</v>
      </c>
      <c r="N744" s="46">
        <f t="shared" si="129"/>
        <v>0</v>
      </c>
      <c r="O744" s="47">
        <f t="shared" si="130"/>
        <v>0</v>
      </c>
      <c r="P744" s="48">
        <f t="shared" si="125"/>
        <v>375.76990952287781</v>
      </c>
      <c r="Q744" s="50">
        <f t="shared" si="126"/>
        <v>0</v>
      </c>
      <c r="AA744" s="201"/>
      <c r="AB744" s="197"/>
    </row>
    <row r="745" spans="6:28" s="5" customFormat="1" x14ac:dyDescent="0.25">
      <c r="F745" s="49">
        <v>740</v>
      </c>
      <c r="G745" s="42">
        <f t="shared" si="131"/>
        <v>81.666666666666629</v>
      </c>
      <c r="H745" s="43">
        <f t="shared" si="127"/>
        <v>5.6250000000000001E-2</v>
      </c>
      <c r="I745" s="44">
        <f t="shared" si="128"/>
        <v>4.6874999999997335E-3</v>
      </c>
      <c r="J745" s="44">
        <f t="shared" si="132"/>
        <v>0.551809841390974</v>
      </c>
      <c r="K745" s="45">
        <f t="shared" si="122"/>
        <v>0.16157387591660513</v>
      </c>
      <c r="L745" s="46">
        <f t="shared" si="123"/>
        <v>0</v>
      </c>
      <c r="M745" s="46">
        <f t="shared" si="124"/>
        <v>0</v>
      </c>
      <c r="N745" s="46">
        <f t="shared" si="129"/>
        <v>0</v>
      </c>
      <c r="O745" s="47">
        <f t="shared" si="130"/>
        <v>0</v>
      </c>
      <c r="P745" s="48">
        <f t="shared" si="125"/>
        <v>375.76990952287781</v>
      </c>
      <c r="Q745" s="50">
        <f t="shared" si="126"/>
        <v>0</v>
      </c>
      <c r="AA745" s="201"/>
      <c r="AB745" s="197"/>
    </row>
    <row r="746" spans="6:28" s="5" customFormat="1" x14ac:dyDescent="0.25">
      <c r="F746" s="49">
        <v>741</v>
      </c>
      <c r="G746" s="42">
        <f t="shared" si="131"/>
        <v>81.749999999999957</v>
      </c>
      <c r="H746" s="43">
        <f t="shared" si="127"/>
        <v>5.6250000000000001E-2</v>
      </c>
      <c r="I746" s="44">
        <f t="shared" si="128"/>
        <v>4.6874999999997335E-3</v>
      </c>
      <c r="J746" s="44">
        <f t="shared" si="132"/>
        <v>0.54922323275945395</v>
      </c>
      <c r="K746" s="45">
        <f t="shared" si="122"/>
        <v>0.16117637150355632</v>
      </c>
      <c r="L746" s="46">
        <f t="shared" si="123"/>
        <v>0</v>
      </c>
      <c r="M746" s="46">
        <f t="shared" si="124"/>
        <v>0</v>
      </c>
      <c r="N746" s="46">
        <f t="shared" si="129"/>
        <v>0</v>
      </c>
      <c r="O746" s="47">
        <f t="shared" si="130"/>
        <v>0</v>
      </c>
      <c r="P746" s="48">
        <f t="shared" si="125"/>
        <v>375.76990952287781</v>
      </c>
      <c r="Q746" s="50">
        <f t="shared" si="126"/>
        <v>0</v>
      </c>
      <c r="AA746" s="201"/>
      <c r="AB746" s="197"/>
    </row>
    <row r="747" spans="6:28" s="5" customFormat="1" x14ac:dyDescent="0.25">
      <c r="F747" s="49">
        <v>742</v>
      </c>
      <c r="G747" s="42">
        <f t="shared" si="131"/>
        <v>81.833333333333286</v>
      </c>
      <c r="H747" s="43">
        <f t="shared" si="127"/>
        <v>5.6250000000000001E-2</v>
      </c>
      <c r="I747" s="44">
        <f t="shared" si="128"/>
        <v>4.6874999999997335E-3</v>
      </c>
      <c r="J747" s="44">
        <f t="shared" si="132"/>
        <v>0.54664874885589421</v>
      </c>
      <c r="K747" s="45">
        <f t="shared" si="122"/>
        <v>0.16077984503175882</v>
      </c>
      <c r="L747" s="46">
        <f t="shared" si="123"/>
        <v>0</v>
      </c>
      <c r="M747" s="46">
        <f t="shared" si="124"/>
        <v>0</v>
      </c>
      <c r="N747" s="46">
        <f t="shared" si="129"/>
        <v>0</v>
      </c>
      <c r="O747" s="47">
        <f t="shared" si="130"/>
        <v>0</v>
      </c>
      <c r="P747" s="48">
        <f t="shared" si="125"/>
        <v>375.76990952287781</v>
      </c>
      <c r="Q747" s="50">
        <f t="shared" si="126"/>
        <v>0</v>
      </c>
      <c r="AA747" s="201"/>
      <c r="AB747" s="197"/>
    </row>
    <row r="748" spans="6:28" s="5" customFormat="1" x14ac:dyDescent="0.25">
      <c r="F748" s="49">
        <v>743</v>
      </c>
      <c r="G748" s="42">
        <f t="shared" si="131"/>
        <v>81.916666666666615</v>
      </c>
      <c r="H748" s="43">
        <f t="shared" si="127"/>
        <v>5.6250000000000001E-2</v>
      </c>
      <c r="I748" s="44">
        <f t="shared" si="128"/>
        <v>4.6875000000029315E-3</v>
      </c>
      <c r="J748" s="44">
        <f t="shared" si="132"/>
        <v>0.54408633284563235</v>
      </c>
      <c r="K748" s="45">
        <f t="shared" si="122"/>
        <v>0.16038429409527938</v>
      </c>
      <c r="L748" s="46">
        <f t="shared" si="123"/>
        <v>0</v>
      </c>
      <c r="M748" s="46">
        <f t="shared" si="124"/>
        <v>0</v>
      </c>
      <c r="N748" s="46">
        <f t="shared" si="129"/>
        <v>0</v>
      </c>
      <c r="O748" s="47">
        <f t="shared" si="130"/>
        <v>0</v>
      </c>
      <c r="P748" s="48">
        <f t="shared" si="125"/>
        <v>375.76990952287781</v>
      </c>
      <c r="Q748" s="50">
        <f t="shared" si="126"/>
        <v>0</v>
      </c>
      <c r="AA748" s="201"/>
      <c r="AB748" s="197"/>
    </row>
    <row r="749" spans="6:28" s="5" customFormat="1" x14ac:dyDescent="0.25">
      <c r="F749" s="49">
        <v>744</v>
      </c>
      <c r="G749" s="42">
        <v>82</v>
      </c>
      <c r="H749" s="43">
        <f t="shared" si="127"/>
        <v>6.1809000000000003E-2</v>
      </c>
      <c r="I749" s="44">
        <f t="shared" si="128"/>
        <v>5.1507499999997076E-3</v>
      </c>
      <c r="J749" s="44">
        <f t="shared" si="132"/>
        <v>0.54153592816041685</v>
      </c>
      <c r="K749" s="45">
        <f t="shared" si="122"/>
        <v>0.1599897162941038</v>
      </c>
      <c r="L749" s="46">
        <f t="shared" si="123"/>
        <v>0</v>
      </c>
      <c r="M749" s="46">
        <f t="shared" si="124"/>
        <v>0</v>
      </c>
      <c r="N749" s="46">
        <f t="shared" si="129"/>
        <v>0</v>
      </c>
      <c r="O749" s="47">
        <f t="shared" si="130"/>
        <v>0</v>
      </c>
      <c r="P749" s="48">
        <f t="shared" si="125"/>
        <v>375.76990952287781</v>
      </c>
      <c r="Q749" s="50">
        <f t="shared" si="126"/>
        <v>0</v>
      </c>
      <c r="AA749" s="201"/>
      <c r="AB749" s="197"/>
    </row>
    <row r="750" spans="6:28" s="5" customFormat="1" x14ac:dyDescent="0.25">
      <c r="F750" s="49">
        <v>745</v>
      </c>
      <c r="G750" s="42">
        <f t="shared" si="131"/>
        <v>82.083333333333329</v>
      </c>
      <c r="H750" s="43">
        <f t="shared" si="127"/>
        <v>6.1809000000000003E-2</v>
      </c>
      <c r="I750" s="44">
        <f t="shared" si="128"/>
        <v>5.1507499999997076E-3</v>
      </c>
      <c r="J750" s="44">
        <f t="shared" si="132"/>
        <v>0.53874661197844476</v>
      </c>
      <c r="K750" s="45">
        <f t="shared" si="122"/>
        <v>0.15959610923412237</v>
      </c>
      <c r="L750" s="46">
        <f t="shared" si="123"/>
        <v>0</v>
      </c>
      <c r="M750" s="46">
        <f t="shared" si="124"/>
        <v>0</v>
      </c>
      <c r="N750" s="46">
        <f t="shared" si="129"/>
        <v>0</v>
      </c>
      <c r="O750" s="47">
        <f t="shared" si="130"/>
        <v>0</v>
      </c>
      <c r="P750" s="48">
        <f t="shared" si="125"/>
        <v>375.76990952287781</v>
      </c>
      <c r="Q750" s="50">
        <f t="shared" si="126"/>
        <v>0</v>
      </c>
      <c r="AA750" s="201"/>
      <c r="AB750" s="197"/>
    </row>
    <row r="751" spans="6:28" s="5" customFormat="1" x14ac:dyDescent="0.25">
      <c r="F751" s="49">
        <v>746</v>
      </c>
      <c r="G751" s="42">
        <f t="shared" si="131"/>
        <v>82.166666666666657</v>
      </c>
      <c r="H751" s="43">
        <f t="shared" si="127"/>
        <v>6.1809000000000003E-2</v>
      </c>
      <c r="I751" s="44">
        <f t="shared" si="128"/>
        <v>5.1507499999997076E-3</v>
      </c>
      <c r="J751" s="44">
        <f t="shared" si="132"/>
        <v>0.53597166286679687</v>
      </c>
      <c r="K751" s="45">
        <f t="shared" si="122"/>
        <v>0.15920347052711556</v>
      </c>
      <c r="L751" s="46">
        <f t="shared" si="123"/>
        <v>0</v>
      </c>
      <c r="M751" s="46">
        <f t="shared" si="124"/>
        <v>0</v>
      </c>
      <c r="N751" s="46">
        <f t="shared" si="129"/>
        <v>0</v>
      </c>
      <c r="O751" s="47">
        <f t="shared" si="130"/>
        <v>0</v>
      </c>
      <c r="P751" s="48">
        <f t="shared" si="125"/>
        <v>375.76990952287781</v>
      </c>
      <c r="Q751" s="50">
        <f t="shared" si="126"/>
        <v>0</v>
      </c>
      <c r="AA751" s="201"/>
      <c r="AB751" s="197"/>
    </row>
    <row r="752" spans="6:28" s="5" customFormat="1" x14ac:dyDescent="0.25">
      <c r="F752" s="49">
        <v>747</v>
      </c>
      <c r="G752" s="42">
        <f t="shared" si="131"/>
        <v>82.249999999999986</v>
      </c>
      <c r="H752" s="43">
        <f t="shared" si="127"/>
        <v>6.1809000000000003E-2</v>
      </c>
      <c r="I752" s="44">
        <f t="shared" si="128"/>
        <v>5.1507499999997076E-3</v>
      </c>
      <c r="J752" s="44">
        <f t="shared" si="132"/>
        <v>0.53321100682428579</v>
      </c>
      <c r="K752" s="45">
        <f t="shared" si="122"/>
        <v>0.15881179779073903</v>
      </c>
      <c r="L752" s="46">
        <f t="shared" si="123"/>
        <v>0</v>
      </c>
      <c r="M752" s="46">
        <f t="shared" si="124"/>
        <v>0</v>
      </c>
      <c r="N752" s="46">
        <f t="shared" si="129"/>
        <v>0</v>
      </c>
      <c r="O752" s="47">
        <f t="shared" si="130"/>
        <v>0</v>
      </c>
      <c r="P752" s="48">
        <f t="shared" si="125"/>
        <v>375.76990952287781</v>
      </c>
      <c r="Q752" s="50">
        <f t="shared" si="126"/>
        <v>0</v>
      </c>
      <c r="AA752" s="201"/>
      <c r="AB752" s="197"/>
    </row>
    <row r="753" spans="6:28" s="5" customFormat="1" x14ac:dyDescent="0.25">
      <c r="F753" s="49">
        <v>748</v>
      </c>
      <c r="G753" s="42">
        <f t="shared" si="131"/>
        <v>82.333333333333314</v>
      </c>
      <c r="H753" s="43">
        <f t="shared" si="127"/>
        <v>6.1809000000000003E-2</v>
      </c>
      <c r="I753" s="44">
        <f t="shared" si="128"/>
        <v>5.1507499999997076E-3</v>
      </c>
      <c r="J753" s="44">
        <f t="shared" si="132"/>
        <v>0.53046457023088578</v>
      </c>
      <c r="K753" s="45">
        <f t="shared" si="122"/>
        <v>0.15842108864850982</v>
      </c>
      <c r="L753" s="46">
        <f t="shared" si="123"/>
        <v>0</v>
      </c>
      <c r="M753" s="46">
        <f t="shared" si="124"/>
        <v>0</v>
      </c>
      <c r="N753" s="46">
        <f t="shared" si="129"/>
        <v>0</v>
      </c>
      <c r="O753" s="47">
        <f t="shared" si="130"/>
        <v>0</v>
      </c>
      <c r="P753" s="48">
        <f t="shared" si="125"/>
        <v>375.76990952287781</v>
      </c>
      <c r="Q753" s="50">
        <f t="shared" si="126"/>
        <v>0</v>
      </c>
      <c r="AA753" s="201"/>
      <c r="AB753" s="197"/>
    </row>
    <row r="754" spans="6:28" s="5" customFormat="1" x14ac:dyDescent="0.25">
      <c r="F754" s="49">
        <v>749</v>
      </c>
      <c r="G754" s="42">
        <f t="shared" si="131"/>
        <v>82.416666666666643</v>
      </c>
      <c r="H754" s="43">
        <f t="shared" si="127"/>
        <v>6.1809000000000003E-2</v>
      </c>
      <c r="I754" s="44">
        <f t="shared" si="128"/>
        <v>5.1507499999997076E-3</v>
      </c>
      <c r="J754" s="44">
        <f t="shared" si="132"/>
        <v>0.5277322798457692</v>
      </c>
      <c r="K754" s="45">
        <f t="shared" si="122"/>
        <v>0.15803134072979133</v>
      </c>
      <c r="L754" s="46">
        <f t="shared" si="123"/>
        <v>0</v>
      </c>
      <c r="M754" s="46">
        <f t="shared" si="124"/>
        <v>0</v>
      </c>
      <c r="N754" s="46">
        <f t="shared" si="129"/>
        <v>0</v>
      </c>
      <c r="O754" s="47">
        <f t="shared" si="130"/>
        <v>0</v>
      </c>
      <c r="P754" s="48">
        <f t="shared" si="125"/>
        <v>375.76990952287781</v>
      </c>
      <c r="Q754" s="50">
        <f t="shared" si="126"/>
        <v>0</v>
      </c>
      <c r="AA754" s="201"/>
      <c r="AB754" s="197"/>
    </row>
    <row r="755" spans="6:28" s="5" customFormat="1" x14ac:dyDescent="0.25">
      <c r="F755" s="49">
        <v>750</v>
      </c>
      <c r="G755" s="42">
        <f t="shared" si="131"/>
        <v>82.499999999999972</v>
      </c>
      <c r="H755" s="43">
        <f t="shared" si="127"/>
        <v>6.1809000000000003E-2</v>
      </c>
      <c r="I755" s="44">
        <f t="shared" si="128"/>
        <v>5.1507499999997076E-3</v>
      </c>
      <c r="J755" s="44">
        <f t="shared" si="132"/>
        <v>0.52501406280535379</v>
      </c>
      <c r="K755" s="45">
        <f t="shared" si="122"/>
        <v>0.15764255166977933</v>
      </c>
      <c r="L755" s="46">
        <f t="shared" si="123"/>
        <v>0</v>
      </c>
      <c r="M755" s="46">
        <f t="shared" si="124"/>
        <v>0</v>
      </c>
      <c r="N755" s="46">
        <f t="shared" si="129"/>
        <v>0</v>
      </c>
      <c r="O755" s="47">
        <f t="shared" si="130"/>
        <v>0</v>
      </c>
      <c r="P755" s="48">
        <f t="shared" si="125"/>
        <v>375.76990952287781</v>
      </c>
      <c r="Q755" s="50">
        <f t="shared" si="126"/>
        <v>0</v>
      </c>
      <c r="AA755" s="201"/>
      <c r="AB755" s="197"/>
    </row>
    <row r="756" spans="6:28" s="5" customFormat="1" x14ac:dyDescent="0.25">
      <c r="F756" s="49">
        <v>751</v>
      </c>
      <c r="G756" s="42">
        <f t="shared" si="131"/>
        <v>82.5833333333333</v>
      </c>
      <c r="H756" s="43">
        <f t="shared" si="127"/>
        <v>6.1809000000000003E-2</v>
      </c>
      <c r="I756" s="44">
        <f t="shared" si="128"/>
        <v>5.1507499999997076E-3</v>
      </c>
      <c r="J756" s="44">
        <f t="shared" si="132"/>
        <v>0.52230984662135926</v>
      </c>
      <c r="K756" s="45">
        <f t="shared" si="122"/>
        <v>0.15725471910948749</v>
      </c>
      <c r="L756" s="46">
        <f t="shared" si="123"/>
        <v>0</v>
      </c>
      <c r="M756" s="46">
        <f t="shared" si="124"/>
        <v>0</v>
      </c>
      <c r="N756" s="46">
        <f t="shared" si="129"/>
        <v>0</v>
      </c>
      <c r="O756" s="47">
        <f t="shared" si="130"/>
        <v>0</v>
      </c>
      <c r="P756" s="48">
        <f t="shared" si="125"/>
        <v>375.76990952287781</v>
      </c>
      <c r="Q756" s="50">
        <f t="shared" si="126"/>
        <v>0</v>
      </c>
      <c r="AA756" s="201"/>
      <c r="AB756" s="197"/>
    </row>
    <row r="757" spans="6:28" s="5" customFormat="1" x14ac:dyDescent="0.25">
      <c r="F757" s="49">
        <v>752</v>
      </c>
      <c r="G757" s="42">
        <f t="shared" si="131"/>
        <v>82.666666666666629</v>
      </c>
      <c r="H757" s="43">
        <f t="shared" si="127"/>
        <v>6.1809000000000003E-2</v>
      </c>
      <c r="I757" s="44">
        <f t="shared" si="128"/>
        <v>5.1507499999997076E-3</v>
      </c>
      <c r="J757" s="44">
        <f t="shared" si="132"/>
        <v>0.51961955917887437</v>
      </c>
      <c r="K757" s="45">
        <f t="shared" si="122"/>
        <v>0.15686784069573306</v>
      </c>
      <c r="L757" s="46">
        <f t="shared" si="123"/>
        <v>0</v>
      </c>
      <c r="M757" s="46">
        <f t="shared" si="124"/>
        <v>0</v>
      </c>
      <c r="N757" s="46">
        <f t="shared" si="129"/>
        <v>0</v>
      </c>
      <c r="O757" s="47">
        <f t="shared" si="130"/>
        <v>0</v>
      </c>
      <c r="P757" s="48">
        <f t="shared" si="125"/>
        <v>375.76990952287781</v>
      </c>
      <c r="Q757" s="50">
        <f t="shared" si="126"/>
        <v>0</v>
      </c>
      <c r="AA757" s="201"/>
      <c r="AB757" s="197"/>
    </row>
    <row r="758" spans="6:28" s="5" customFormat="1" x14ac:dyDescent="0.25">
      <c r="F758" s="49">
        <v>753</v>
      </c>
      <c r="G758" s="42">
        <f t="shared" si="131"/>
        <v>82.749999999999957</v>
      </c>
      <c r="H758" s="43">
        <f t="shared" si="127"/>
        <v>6.1809000000000003E-2</v>
      </c>
      <c r="I758" s="44">
        <f t="shared" si="128"/>
        <v>5.1507499999997076E-3</v>
      </c>
      <c r="J758" s="44">
        <f t="shared" si="132"/>
        <v>0.51694312873443393</v>
      </c>
      <c r="K758" s="45">
        <f t="shared" si="122"/>
        <v>0.15648191408112255</v>
      </c>
      <c r="L758" s="46">
        <f t="shared" si="123"/>
        <v>0</v>
      </c>
      <c r="M758" s="46">
        <f t="shared" si="124"/>
        <v>0</v>
      </c>
      <c r="N758" s="46">
        <f t="shared" si="129"/>
        <v>0</v>
      </c>
      <c r="O758" s="47">
        <f t="shared" si="130"/>
        <v>0</v>
      </c>
      <c r="P758" s="48">
        <f t="shared" si="125"/>
        <v>375.76990952287781</v>
      </c>
      <c r="Q758" s="50">
        <f t="shared" si="126"/>
        <v>0</v>
      </c>
      <c r="AA758" s="201"/>
      <c r="AB758" s="197"/>
    </row>
    <row r="759" spans="6:28" s="5" customFormat="1" x14ac:dyDescent="0.25">
      <c r="F759" s="49">
        <v>754</v>
      </c>
      <c r="G759" s="42">
        <f t="shared" si="131"/>
        <v>82.833333333333286</v>
      </c>
      <c r="H759" s="43">
        <f t="shared" si="127"/>
        <v>6.1809000000000003E-2</v>
      </c>
      <c r="I759" s="44">
        <f t="shared" si="128"/>
        <v>5.1507499999997076E-3</v>
      </c>
      <c r="J759" s="44">
        <f t="shared" si="132"/>
        <v>0.51428048391410519</v>
      </c>
      <c r="K759" s="45">
        <f t="shared" si="122"/>
        <v>0.15609693692403764</v>
      </c>
      <c r="L759" s="46">
        <f t="shared" si="123"/>
        <v>0</v>
      </c>
      <c r="M759" s="46">
        <f t="shared" si="124"/>
        <v>0</v>
      </c>
      <c r="N759" s="46">
        <f t="shared" si="129"/>
        <v>0</v>
      </c>
      <c r="O759" s="47">
        <f t="shared" si="130"/>
        <v>0</v>
      </c>
      <c r="P759" s="48">
        <f t="shared" si="125"/>
        <v>375.76990952287781</v>
      </c>
      <c r="Q759" s="50">
        <f t="shared" si="126"/>
        <v>0</v>
      </c>
      <c r="AA759" s="201"/>
      <c r="AB759" s="197"/>
    </row>
    <row r="760" spans="6:28" s="5" customFormat="1" x14ac:dyDescent="0.25">
      <c r="F760" s="49">
        <v>755</v>
      </c>
      <c r="G760" s="42">
        <f t="shared" si="131"/>
        <v>82.916666666666615</v>
      </c>
      <c r="H760" s="43">
        <f t="shared" si="127"/>
        <v>6.1809000000000003E-2</v>
      </c>
      <c r="I760" s="44">
        <f t="shared" si="128"/>
        <v>5.1507500000032205E-3</v>
      </c>
      <c r="J760" s="44">
        <f t="shared" si="132"/>
        <v>0.51163155371158475</v>
      </c>
      <c r="K760" s="45">
        <f t="shared" si="122"/>
        <v>0.15571290688862072</v>
      </c>
      <c r="L760" s="46">
        <f t="shared" si="123"/>
        <v>0</v>
      </c>
      <c r="M760" s="46">
        <f t="shared" si="124"/>
        <v>0</v>
      </c>
      <c r="N760" s="46">
        <f t="shared" si="129"/>
        <v>0</v>
      </c>
      <c r="O760" s="47">
        <f t="shared" si="130"/>
        <v>0</v>
      </c>
      <c r="P760" s="48">
        <f t="shared" si="125"/>
        <v>375.76990952287781</v>
      </c>
      <c r="Q760" s="50">
        <f t="shared" si="126"/>
        <v>0</v>
      </c>
      <c r="AA760" s="201"/>
      <c r="AB760" s="197"/>
    </row>
    <row r="761" spans="6:28" s="5" customFormat="1" x14ac:dyDescent="0.25">
      <c r="F761" s="49">
        <v>756</v>
      </c>
      <c r="G761" s="42">
        <v>83</v>
      </c>
      <c r="H761" s="43">
        <f t="shared" si="127"/>
        <v>6.7825999999999997E-2</v>
      </c>
      <c r="I761" s="44">
        <f t="shared" si="128"/>
        <v>5.6521666666663455E-3</v>
      </c>
      <c r="J761" s="44">
        <f t="shared" si="132"/>
        <v>0.50899626748630322</v>
      </c>
      <c r="K761" s="45">
        <f t="shared" si="122"/>
        <v>0.15532982164476089</v>
      </c>
      <c r="L761" s="46">
        <f t="shared" si="123"/>
        <v>0</v>
      </c>
      <c r="M761" s="46">
        <f t="shared" si="124"/>
        <v>0</v>
      </c>
      <c r="N761" s="46">
        <f t="shared" si="129"/>
        <v>0</v>
      </c>
      <c r="O761" s="47">
        <f t="shared" si="130"/>
        <v>0</v>
      </c>
      <c r="P761" s="48">
        <f t="shared" si="125"/>
        <v>375.76990952287781</v>
      </c>
      <c r="Q761" s="50">
        <f t="shared" si="126"/>
        <v>0</v>
      </c>
      <c r="AA761" s="201"/>
      <c r="AB761" s="197"/>
    </row>
    <row r="762" spans="6:28" s="5" customFormat="1" x14ac:dyDescent="0.25">
      <c r="F762" s="49">
        <v>757</v>
      </c>
      <c r="G762" s="42">
        <f t="shared" si="131"/>
        <v>83.083333333333329</v>
      </c>
      <c r="H762" s="43">
        <f t="shared" si="127"/>
        <v>6.7825999999999997E-2</v>
      </c>
      <c r="I762" s="44">
        <f t="shared" si="128"/>
        <v>5.6521666666663455E-3</v>
      </c>
      <c r="J762" s="44">
        <f t="shared" si="132"/>
        <v>0.50611933574975954</v>
      </c>
      <c r="K762" s="45">
        <f t="shared" si="122"/>
        <v>0.15494767886807995</v>
      </c>
      <c r="L762" s="46">
        <f t="shared" si="123"/>
        <v>0</v>
      </c>
      <c r="M762" s="46">
        <f t="shared" si="124"/>
        <v>0</v>
      </c>
      <c r="N762" s="46">
        <f t="shared" si="129"/>
        <v>0</v>
      </c>
      <c r="O762" s="47">
        <f t="shared" si="130"/>
        <v>0</v>
      </c>
      <c r="P762" s="48">
        <f t="shared" si="125"/>
        <v>375.76990952287781</v>
      </c>
      <c r="Q762" s="50">
        <f t="shared" si="126"/>
        <v>0</v>
      </c>
      <c r="AA762" s="201"/>
      <c r="AB762" s="197"/>
    </row>
    <row r="763" spans="6:28" s="5" customFormat="1" x14ac:dyDescent="0.25">
      <c r="F763" s="49">
        <v>758</v>
      </c>
      <c r="G763" s="42">
        <f t="shared" si="131"/>
        <v>83.166666666666657</v>
      </c>
      <c r="H763" s="43">
        <f t="shared" si="127"/>
        <v>6.7825999999999997E-2</v>
      </c>
      <c r="I763" s="44">
        <f t="shared" si="128"/>
        <v>5.6521666666663455E-3</v>
      </c>
      <c r="J763" s="44">
        <f t="shared" si="132"/>
        <v>0.50325866491087945</v>
      </c>
      <c r="K763" s="45">
        <f t="shared" si="122"/>
        <v>0.15456647623991793</v>
      </c>
      <c r="L763" s="46">
        <f t="shared" si="123"/>
        <v>0</v>
      </c>
      <c r="M763" s="46">
        <f t="shared" si="124"/>
        <v>0</v>
      </c>
      <c r="N763" s="46">
        <f t="shared" si="129"/>
        <v>0</v>
      </c>
      <c r="O763" s="47">
        <f t="shared" si="130"/>
        <v>0</v>
      </c>
      <c r="P763" s="48">
        <f t="shared" si="125"/>
        <v>375.76990952287781</v>
      </c>
      <c r="Q763" s="50">
        <f t="shared" si="126"/>
        <v>0</v>
      </c>
      <c r="AA763" s="201"/>
      <c r="AB763" s="197"/>
    </row>
    <row r="764" spans="6:28" s="5" customFormat="1" x14ac:dyDescent="0.25">
      <c r="F764" s="49">
        <v>759</v>
      </c>
      <c r="G764" s="42">
        <f t="shared" si="131"/>
        <v>83.249999999999986</v>
      </c>
      <c r="H764" s="43">
        <f t="shared" si="127"/>
        <v>6.7825999999999997E-2</v>
      </c>
      <c r="I764" s="44">
        <f t="shared" si="128"/>
        <v>5.6521666666663455E-3</v>
      </c>
      <c r="J764" s="44">
        <f t="shared" si="132"/>
        <v>0.50041416306035913</v>
      </c>
      <c r="K764" s="45">
        <f t="shared" si="122"/>
        <v>0.15418621144731937</v>
      </c>
      <c r="L764" s="46">
        <f t="shared" si="123"/>
        <v>0</v>
      </c>
      <c r="M764" s="46">
        <f t="shared" si="124"/>
        <v>0</v>
      </c>
      <c r="N764" s="46">
        <f t="shared" si="129"/>
        <v>0</v>
      </c>
      <c r="O764" s="47">
        <f t="shared" si="130"/>
        <v>0</v>
      </c>
      <c r="P764" s="48">
        <f t="shared" si="125"/>
        <v>375.76990952287781</v>
      </c>
      <c r="Q764" s="50">
        <f t="shared" si="126"/>
        <v>0</v>
      </c>
      <c r="AA764" s="201"/>
      <c r="AB764" s="197"/>
    </row>
    <row r="765" spans="6:28" s="5" customFormat="1" x14ac:dyDescent="0.25">
      <c r="F765" s="49">
        <v>760</v>
      </c>
      <c r="G765" s="42">
        <f t="shared" si="131"/>
        <v>83.333333333333314</v>
      </c>
      <c r="H765" s="43">
        <f t="shared" si="127"/>
        <v>6.7825999999999997E-2</v>
      </c>
      <c r="I765" s="44">
        <f t="shared" si="128"/>
        <v>5.6521666666663455E-3</v>
      </c>
      <c r="J765" s="44">
        <f t="shared" si="132"/>
        <v>0.49758573880838164</v>
      </c>
      <c r="K765" s="45">
        <f t="shared" si="122"/>
        <v>0.15380688218301919</v>
      </c>
      <c r="L765" s="46">
        <f t="shared" si="123"/>
        <v>0</v>
      </c>
      <c r="M765" s="46">
        <f t="shared" si="124"/>
        <v>0</v>
      </c>
      <c r="N765" s="46">
        <f t="shared" si="129"/>
        <v>0</v>
      </c>
      <c r="O765" s="47">
        <f t="shared" si="130"/>
        <v>0</v>
      </c>
      <c r="P765" s="48">
        <f t="shared" si="125"/>
        <v>375.76990952287781</v>
      </c>
      <c r="Q765" s="50">
        <f t="shared" si="126"/>
        <v>0</v>
      </c>
      <c r="AA765" s="201"/>
      <c r="AB765" s="197"/>
    </row>
    <row r="766" spans="6:28" s="5" customFormat="1" x14ac:dyDescent="0.25">
      <c r="F766" s="49">
        <v>761</v>
      </c>
      <c r="G766" s="42">
        <f t="shared" si="131"/>
        <v>83.416666666666643</v>
      </c>
      <c r="H766" s="43">
        <f t="shared" si="127"/>
        <v>6.7825999999999997E-2</v>
      </c>
      <c r="I766" s="44">
        <f t="shared" si="128"/>
        <v>5.6521666666663455E-3</v>
      </c>
      <c r="J766" s="44">
        <f t="shared" si="132"/>
        <v>0.49477330128168034</v>
      </c>
      <c r="K766" s="45">
        <f t="shared" si="122"/>
        <v>0.15342848614542842</v>
      </c>
      <c r="L766" s="46">
        <f t="shared" si="123"/>
        <v>0</v>
      </c>
      <c r="M766" s="46">
        <f t="shared" si="124"/>
        <v>0</v>
      </c>
      <c r="N766" s="46">
        <f t="shared" si="129"/>
        <v>0</v>
      </c>
      <c r="O766" s="47">
        <f t="shared" si="130"/>
        <v>0</v>
      </c>
      <c r="P766" s="48">
        <f t="shared" si="125"/>
        <v>375.76990952287781</v>
      </c>
      <c r="Q766" s="50">
        <f t="shared" si="126"/>
        <v>0</v>
      </c>
      <c r="AA766" s="201"/>
      <c r="AB766" s="197"/>
    </row>
    <row r="767" spans="6:28" s="5" customFormat="1" x14ac:dyDescent="0.25">
      <c r="F767" s="49">
        <v>762</v>
      </c>
      <c r="G767" s="42">
        <f t="shared" si="131"/>
        <v>83.499999999999972</v>
      </c>
      <c r="H767" s="43">
        <f t="shared" si="127"/>
        <v>6.7825999999999997E-2</v>
      </c>
      <c r="I767" s="44">
        <f t="shared" si="128"/>
        <v>5.6521666666663455E-3</v>
      </c>
      <c r="J767" s="44">
        <f t="shared" si="132"/>
        <v>0.49197676012061958</v>
      </c>
      <c r="K767" s="45">
        <f t="shared" si="122"/>
        <v>0.15305102103862064</v>
      </c>
      <c r="L767" s="46">
        <f t="shared" si="123"/>
        <v>0</v>
      </c>
      <c r="M767" s="46">
        <f t="shared" si="124"/>
        <v>0</v>
      </c>
      <c r="N767" s="46">
        <f t="shared" si="129"/>
        <v>0</v>
      </c>
      <c r="O767" s="47">
        <f t="shared" si="130"/>
        <v>0</v>
      </c>
      <c r="P767" s="48">
        <f t="shared" si="125"/>
        <v>375.76990952287781</v>
      </c>
      <c r="Q767" s="50">
        <f t="shared" si="126"/>
        <v>0</v>
      </c>
      <c r="AA767" s="201"/>
      <c r="AB767" s="197"/>
    </row>
    <row r="768" spans="6:28" s="5" customFormat="1" x14ac:dyDescent="0.25">
      <c r="F768" s="49">
        <v>763</v>
      </c>
      <c r="G768" s="42">
        <f t="shared" si="131"/>
        <v>83.5833333333333</v>
      </c>
      <c r="H768" s="43">
        <f t="shared" si="127"/>
        <v>6.7825999999999997E-2</v>
      </c>
      <c r="I768" s="44">
        <f t="shared" si="128"/>
        <v>5.6521666666663455E-3</v>
      </c>
      <c r="J768" s="44">
        <f t="shared" si="132"/>
        <v>0.48919602547629132</v>
      </c>
      <c r="K768" s="45">
        <f t="shared" si="122"/>
        <v>0.15267448457231791</v>
      </c>
      <c r="L768" s="46">
        <f t="shared" si="123"/>
        <v>0</v>
      </c>
      <c r="M768" s="46">
        <f t="shared" si="124"/>
        <v>0</v>
      </c>
      <c r="N768" s="46">
        <f t="shared" si="129"/>
        <v>0</v>
      </c>
      <c r="O768" s="47">
        <f t="shared" si="130"/>
        <v>0</v>
      </c>
      <c r="P768" s="48">
        <f t="shared" si="125"/>
        <v>375.76990952287781</v>
      </c>
      <c r="Q768" s="50">
        <f t="shared" si="126"/>
        <v>0</v>
      </c>
      <c r="AA768" s="201"/>
      <c r="AB768" s="197"/>
    </row>
    <row r="769" spans="6:28" s="5" customFormat="1" x14ac:dyDescent="0.25">
      <c r="F769" s="49">
        <v>764</v>
      </c>
      <c r="G769" s="42">
        <f t="shared" si="131"/>
        <v>83.666666666666629</v>
      </c>
      <c r="H769" s="43">
        <f t="shared" si="127"/>
        <v>6.7825999999999997E-2</v>
      </c>
      <c r="I769" s="44">
        <f t="shared" si="128"/>
        <v>5.6521666666663455E-3</v>
      </c>
      <c r="J769" s="44">
        <f t="shared" si="132"/>
        <v>0.48643100800762856</v>
      </c>
      <c r="K769" s="45">
        <f t="shared" si="122"/>
        <v>0.1522988744618767</v>
      </c>
      <c r="L769" s="46">
        <f t="shared" si="123"/>
        <v>0</v>
      </c>
      <c r="M769" s="46">
        <f t="shared" si="124"/>
        <v>0</v>
      </c>
      <c r="N769" s="46">
        <f t="shared" si="129"/>
        <v>0</v>
      </c>
      <c r="O769" s="47">
        <f t="shared" si="130"/>
        <v>0</v>
      </c>
      <c r="P769" s="48">
        <f t="shared" si="125"/>
        <v>375.76990952287781</v>
      </c>
      <c r="Q769" s="50">
        <f t="shared" si="126"/>
        <v>0</v>
      </c>
      <c r="AA769" s="201"/>
      <c r="AB769" s="197"/>
    </row>
    <row r="770" spans="6:28" s="5" customFormat="1" x14ac:dyDescent="0.25">
      <c r="F770" s="49">
        <v>765</v>
      </c>
      <c r="G770" s="42">
        <f t="shared" si="131"/>
        <v>83.749999999999957</v>
      </c>
      <c r="H770" s="43">
        <f t="shared" si="127"/>
        <v>6.7825999999999997E-2</v>
      </c>
      <c r="I770" s="44">
        <f t="shared" si="128"/>
        <v>5.6521666666663455E-3</v>
      </c>
      <c r="J770" s="44">
        <f t="shared" si="132"/>
        <v>0.48368161887853495</v>
      </c>
      <c r="K770" s="45">
        <f t="shared" si="122"/>
        <v>0.15192418842827429</v>
      </c>
      <c r="L770" s="46">
        <f t="shared" si="123"/>
        <v>0</v>
      </c>
      <c r="M770" s="46">
        <f t="shared" si="124"/>
        <v>0</v>
      </c>
      <c r="N770" s="46">
        <f t="shared" si="129"/>
        <v>0</v>
      </c>
      <c r="O770" s="47">
        <f t="shared" si="130"/>
        <v>0</v>
      </c>
      <c r="P770" s="48">
        <f t="shared" si="125"/>
        <v>375.76990952287781</v>
      </c>
      <c r="Q770" s="50">
        <f t="shared" si="126"/>
        <v>0</v>
      </c>
      <c r="AA770" s="201"/>
      <c r="AB770" s="197"/>
    </row>
    <row r="771" spans="6:28" s="5" customFormat="1" x14ac:dyDescent="0.25">
      <c r="F771" s="49">
        <v>766</v>
      </c>
      <c r="G771" s="42">
        <f t="shared" si="131"/>
        <v>83.833333333333286</v>
      </c>
      <c r="H771" s="43">
        <f t="shared" si="127"/>
        <v>6.7825999999999997E-2</v>
      </c>
      <c r="I771" s="44">
        <f t="shared" si="128"/>
        <v>5.6521666666663455E-3</v>
      </c>
      <c r="J771" s="44">
        <f t="shared" si="132"/>
        <v>0.48094776975503045</v>
      </c>
      <c r="K771" s="45">
        <f t="shared" si="122"/>
        <v>0.15155042419809475</v>
      </c>
      <c r="L771" s="46">
        <f t="shared" si="123"/>
        <v>0</v>
      </c>
      <c r="M771" s="46">
        <f t="shared" si="124"/>
        <v>0</v>
      </c>
      <c r="N771" s="46">
        <f t="shared" si="129"/>
        <v>0</v>
      </c>
      <c r="O771" s="47">
        <f t="shared" si="130"/>
        <v>0</v>
      </c>
      <c r="P771" s="48">
        <f t="shared" si="125"/>
        <v>375.76990952287781</v>
      </c>
      <c r="Q771" s="50">
        <f t="shared" si="126"/>
        <v>0</v>
      </c>
      <c r="AA771" s="201"/>
      <c r="AB771" s="197"/>
    </row>
    <row r="772" spans="6:28" s="5" customFormat="1" x14ac:dyDescent="0.25">
      <c r="F772" s="49">
        <v>767</v>
      </c>
      <c r="G772" s="42">
        <f t="shared" si="131"/>
        <v>83.916666666666615</v>
      </c>
      <c r="H772" s="43">
        <f t="shared" si="127"/>
        <v>6.7825999999999997E-2</v>
      </c>
      <c r="I772" s="44">
        <f t="shared" si="128"/>
        <v>5.6521666666702009E-3</v>
      </c>
      <c r="J772" s="44">
        <f t="shared" si="132"/>
        <v>0.47822937280241357</v>
      </c>
      <c r="K772" s="45">
        <f t="shared" si="122"/>
        <v>0.15117757950351521</v>
      </c>
      <c r="L772" s="46">
        <f t="shared" si="123"/>
        <v>0</v>
      </c>
      <c r="M772" s="46">
        <f t="shared" si="124"/>
        <v>0</v>
      </c>
      <c r="N772" s="46">
        <f t="shared" si="129"/>
        <v>0</v>
      </c>
      <c r="O772" s="47">
        <f t="shared" si="130"/>
        <v>0</v>
      </c>
      <c r="P772" s="48">
        <f t="shared" si="125"/>
        <v>375.76990952287781</v>
      </c>
      <c r="Q772" s="50">
        <f t="shared" si="126"/>
        <v>0</v>
      </c>
      <c r="AA772" s="201"/>
      <c r="AB772" s="197"/>
    </row>
    <row r="773" spans="6:28" s="5" customFormat="1" x14ac:dyDescent="0.25">
      <c r="F773" s="49">
        <v>768</v>
      </c>
      <c r="G773" s="42">
        <v>84</v>
      </c>
      <c r="H773" s="43">
        <f t="shared" si="127"/>
        <v>7.4321999999999999E-2</v>
      </c>
      <c r="I773" s="44">
        <f t="shared" si="128"/>
        <v>6.1934999999996481E-3</v>
      </c>
      <c r="J773" s="44">
        <f t="shared" si="132"/>
        <v>0.47552634068243715</v>
      </c>
      <c r="K773" s="45">
        <f t="shared" ref="K773:K836" si="133">1/(1+$H$1)^F773</f>
        <v>0.15080565208229216</v>
      </c>
      <c r="L773" s="46">
        <f t="shared" ref="L773:L836" si="134">IF(F773+1&lt;=$W$16,$U$5,IF(G773&lt;$L$2,$P$1,0))</f>
        <v>0</v>
      </c>
      <c r="M773" s="46">
        <f t="shared" ref="M773:M836" si="135">IF(L773&lt;$U$9,L773,$U$9)</f>
        <v>0</v>
      </c>
      <c r="N773" s="46">
        <f t="shared" si="129"/>
        <v>0</v>
      </c>
      <c r="O773" s="47">
        <f t="shared" si="130"/>
        <v>0</v>
      </c>
      <c r="P773" s="48">
        <f t="shared" ref="P773:P836" si="136">IF(M773&gt;0,0,SUMIF($M$5:$M$1145,"&gt;510")/COUNTIF($M$5:$M$1145,"&gt;510")*$P$2)</f>
        <v>375.76990952287781</v>
      </c>
      <c r="Q773" s="50">
        <f t="shared" ref="Q773:Q836" si="137">IF(AND(G773&gt;=65,P773&lt;=900),0,IF((P773-MIN($W$11*P773,$X$12))&lt;$U$6,0,IF((P773-MIN($W$11*P773,$X$12))&lt;$U$7,(P773-MIN($W$11*P773,$X$12))*$W$6-$X$6,IF((P773-MIN($W$11*P773,$X$12))&lt;$U$8,(P773-MIN($W$11*P773,$X$12))*$W$7-$X$7,IF((P773-MIN($W$11*P773,$X$12))&lt;$U$10,(P773-MIN($W$11*P773,$X$12))*$W$8-$X$8,(P773-MIN($W$11*P773,$X$12))*$W$10-$X$10)))))</f>
        <v>0</v>
      </c>
      <c r="AA773" s="201"/>
      <c r="AB773" s="197"/>
    </row>
    <row r="774" spans="6:28" s="5" customFormat="1" x14ac:dyDescent="0.25">
      <c r="F774" s="49">
        <v>769</v>
      </c>
      <c r="G774" s="42">
        <f t="shared" si="131"/>
        <v>84.083333333333329</v>
      </c>
      <c r="H774" s="43">
        <f t="shared" ref="H774:H837" si="138">VLOOKUP(G774,$A$5:$B$100,2)</f>
        <v>7.4321999999999999E-2</v>
      </c>
      <c r="I774" s="44">
        <f t="shared" ref="I774:I837" si="139">H774*(G775-G774)</f>
        <v>6.1934999999996481E-3</v>
      </c>
      <c r="J774" s="44">
        <f t="shared" si="132"/>
        <v>0.47258116829142066</v>
      </c>
      <c r="K774" s="45">
        <f t="shared" si="133"/>
        <v>0.15043463967774753</v>
      </c>
      <c r="L774" s="46">
        <f t="shared" si="134"/>
        <v>0</v>
      </c>
      <c r="M774" s="46">
        <f t="shared" si="135"/>
        <v>0</v>
      </c>
      <c r="N774" s="46">
        <f t="shared" ref="N774:N837" si="140">L774*(1+20%)</f>
        <v>0</v>
      </c>
      <c r="O774" s="47">
        <f t="shared" ref="O774:O837" si="141">M774*11%</f>
        <v>0</v>
      </c>
      <c r="P774" s="48">
        <f t="shared" si="136"/>
        <v>375.76990952287781</v>
      </c>
      <c r="Q774" s="50">
        <f t="shared" si="137"/>
        <v>0</v>
      </c>
      <c r="AA774" s="201"/>
      <c r="AB774" s="197"/>
    </row>
    <row r="775" spans="6:28" s="5" customFormat="1" x14ac:dyDescent="0.25">
      <c r="F775" s="49">
        <v>770</v>
      </c>
      <c r="G775" s="42">
        <f t="shared" ref="G775:G838" si="142">G774+1/12</f>
        <v>84.166666666666657</v>
      </c>
      <c r="H775" s="43">
        <f t="shared" si="138"/>
        <v>7.4321999999999999E-2</v>
      </c>
      <c r="I775" s="44">
        <f t="shared" si="139"/>
        <v>6.1934999999996481E-3</v>
      </c>
      <c r="J775" s="44">
        <f t="shared" si="132"/>
        <v>0.46965423682560792</v>
      </c>
      <c r="K775" s="45">
        <f t="shared" si="133"/>
        <v>0.1500645400387553</v>
      </c>
      <c r="L775" s="46">
        <f t="shared" si="134"/>
        <v>0</v>
      </c>
      <c r="M775" s="46">
        <f t="shared" si="135"/>
        <v>0</v>
      </c>
      <c r="N775" s="46">
        <f t="shared" si="140"/>
        <v>0</v>
      </c>
      <c r="O775" s="47">
        <f t="shared" si="141"/>
        <v>0</v>
      </c>
      <c r="P775" s="48">
        <f t="shared" si="136"/>
        <v>375.76990952287781</v>
      </c>
      <c r="Q775" s="50">
        <f t="shared" si="137"/>
        <v>0</v>
      </c>
      <c r="AA775" s="201"/>
      <c r="AB775" s="197"/>
    </row>
    <row r="776" spans="6:28" s="5" customFormat="1" x14ac:dyDescent="0.25">
      <c r="F776" s="49">
        <v>771</v>
      </c>
      <c r="G776" s="42">
        <f t="shared" si="142"/>
        <v>84.249999999999986</v>
      </c>
      <c r="H776" s="43">
        <f t="shared" si="138"/>
        <v>7.4321999999999999E-2</v>
      </c>
      <c r="I776" s="44">
        <f t="shared" si="139"/>
        <v>6.1934999999996481E-3</v>
      </c>
      <c r="J776" s="44">
        <f t="shared" ref="J776:J839" si="143">(1-I775)*J775</f>
        <v>0.46674543330982871</v>
      </c>
      <c r="K776" s="45">
        <f t="shared" si="133"/>
        <v>0.1496953509197276</v>
      </c>
      <c r="L776" s="46">
        <f t="shared" si="134"/>
        <v>0</v>
      </c>
      <c r="M776" s="46">
        <f t="shared" si="135"/>
        <v>0</v>
      </c>
      <c r="N776" s="46">
        <f t="shared" si="140"/>
        <v>0</v>
      </c>
      <c r="O776" s="47">
        <f t="shared" si="141"/>
        <v>0</v>
      </c>
      <c r="P776" s="48">
        <f t="shared" si="136"/>
        <v>375.76990952287781</v>
      </c>
      <c r="Q776" s="50">
        <f t="shared" si="137"/>
        <v>0</v>
      </c>
      <c r="AA776" s="201"/>
      <c r="AB776" s="197"/>
    </row>
    <row r="777" spans="6:28" s="5" customFormat="1" x14ac:dyDescent="0.25">
      <c r="F777" s="49">
        <v>772</v>
      </c>
      <c r="G777" s="42">
        <f t="shared" si="142"/>
        <v>84.333333333333314</v>
      </c>
      <c r="H777" s="43">
        <f t="shared" si="138"/>
        <v>7.4321999999999999E-2</v>
      </c>
      <c r="I777" s="44">
        <f t="shared" si="139"/>
        <v>6.1934999999996481E-3</v>
      </c>
      <c r="J777" s="44">
        <f t="shared" si="143"/>
        <v>0.46385464546862443</v>
      </c>
      <c r="K777" s="45">
        <f t="shared" si="133"/>
        <v>0.14932707008060114</v>
      </c>
      <c r="L777" s="46">
        <f t="shared" si="134"/>
        <v>0</v>
      </c>
      <c r="M777" s="46">
        <f t="shared" si="135"/>
        <v>0</v>
      </c>
      <c r="N777" s="46">
        <f t="shared" si="140"/>
        <v>0</v>
      </c>
      <c r="O777" s="47">
        <f t="shared" si="141"/>
        <v>0</v>
      </c>
      <c r="P777" s="48">
        <f t="shared" si="136"/>
        <v>375.76990952287781</v>
      </c>
      <c r="Q777" s="50">
        <f t="shared" si="137"/>
        <v>0</v>
      </c>
      <c r="AA777" s="201"/>
      <c r="AB777" s="197"/>
    </row>
    <row r="778" spans="6:28" s="5" customFormat="1" x14ac:dyDescent="0.25">
      <c r="F778" s="49">
        <v>773</v>
      </c>
      <c r="G778" s="42">
        <f t="shared" si="142"/>
        <v>84.416666666666643</v>
      </c>
      <c r="H778" s="43">
        <f t="shared" si="138"/>
        <v>7.4321999999999999E-2</v>
      </c>
      <c r="I778" s="44">
        <f t="shared" si="139"/>
        <v>6.1934999999996481E-3</v>
      </c>
      <c r="J778" s="44">
        <f t="shared" si="143"/>
        <v>0.46098176172191468</v>
      </c>
      <c r="K778" s="45">
        <f t="shared" si="133"/>
        <v>0.14895969528682368</v>
      </c>
      <c r="L778" s="46">
        <f t="shared" si="134"/>
        <v>0</v>
      </c>
      <c r="M778" s="46">
        <f t="shared" si="135"/>
        <v>0</v>
      </c>
      <c r="N778" s="46">
        <f t="shared" si="140"/>
        <v>0</v>
      </c>
      <c r="O778" s="47">
        <f t="shared" si="141"/>
        <v>0</v>
      </c>
      <c r="P778" s="48">
        <f t="shared" si="136"/>
        <v>375.76990952287781</v>
      </c>
      <c r="Q778" s="50">
        <f t="shared" si="137"/>
        <v>0</v>
      </c>
      <c r="AA778" s="201"/>
      <c r="AB778" s="197"/>
    </row>
    <row r="779" spans="6:28" s="5" customFormat="1" x14ac:dyDescent="0.25">
      <c r="F779" s="49">
        <v>774</v>
      </c>
      <c r="G779" s="42">
        <f t="shared" si="142"/>
        <v>84.499999999999972</v>
      </c>
      <c r="H779" s="43">
        <f t="shared" si="138"/>
        <v>7.4321999999999999E-2</v>
      </c>
      <c r="I779" s="44">
        <f t="shared" si="139"/>
        <v>6.1934999999996481E-3</v>
      </c>
      <c r="J779" s="44">
        <f t="shared" si="143"/>
        <v>0.45812667118069017</v>
      </c>
      <c r="K779" s="45">
        <f t="shared" si="133"/>
        <v>0.14859322430934044</v>
      </c>
      <c r="L779" s="46">
        <f t="shared" si="134"/>
        <v>0</v>
      </c>
      <c r="M779" s="46">
        <f t="shared" si="135"/>
        <v>0</v>
      </c>
      <c r="N779" s="46">
        <f t="shared" si="140"/>
        <v>0</v>
      </c>
      <c r="O779" s="47">
        <f t="shared" si="141"/>
        <v>0</v>
      </c>
      <c r="P779" s="48">
        <f t="shared" si="136"/>
        <v>375.76990952287781</v>
      </c>
      <c r="Q779" s="50">
        <f t="shared" si="137"/>
        <v>0</v>
      </c>
      <c r="AA779" s="201"/>
      <c r="AB779" s="197"/>
    </row>
    <row r="780" spans="6:28" s="5" customFormat="1" x14ac:dyDescent="0.25">
      <c r="F780" s="49">
        <v>775</v>
      </c>
      <c r="G780" s="42">
        <f t="shared" si="142"/>
        <v>84.5833333333333</v>
      </c>
      <c r="H780" s="43">
        <f t="shared" si="138"/>
        <v>7.4321999999999999E-2</v>
      </c>
      <c r="I780" s="44">
        <f t="shared" si="139"/>
        <v>6.1934999999996481E-3</v>
      </c>
      <c r="J780" s="44">
        <f t="shared" si="143"/>
        <v>0.45528926364273276</v>
      </c>
      <c r="K780" s="45">
        <f t="shared" si="133"/>
        <v>0.14822765492458045</v>
      </c>
      <c r="L780" s="46">
        <f t="shared" si="134"/>
        <v>0</v>
      </c>
      <c r="M780" s="46">
        <f t="shared" si="135"/>
        <v>0</v>
      </c>
      <c r="N780" s="46">
        <f t="shared" si="140"/>
        <v>0</v>
      </c>
      <c r="O780" s="47">
        <f t="shared" si="141"/>
        <v>0</v>
      </c>
      <c r="P780" s="48">
        <f t="shared" si="136"/>
        <v>375.76990952287781</v>
      </c>
      <c r="Q780" s="50">
        <f t="shared" si="137"/>
        <v>0</v>
      </c>
      <c r="AA780" s="201"/>
      <c r="AB780" s="197"/>
    </row>
    <row r="781" spans="6:28" s="5" customFormat="1" x14ac:dyDescent="0.25">
      <c r="F781" s="49">
        <v>776</v>
      </c>
      <c r="G781" s="42">
        <f t="shared" si="142"/>
        <v>84.666666666666629</v>
      </c>
      <c r="H781" s="43">
        <f t="shared" si="138"/>
        <v>7.4321999999999999E-2</v>
      </c>
      <c r="I781" s="44">
        <f t="shared" si="139"/>
        <v>6.1934999999996481E-3</v>
      </c>
      <c r="J781" s="44">
        <f t="shared" si="143"/>
        <v>0.45246942958836167</v>
      </c>
      <c r="K781" s="45">
        <f t="shared" si="133"/>
        <v>0.14786298491444341</v>
      </c>
      <c r="L781" s="46">
        <f t="shared" si="134"/>
        <v>0</v>
      </c>
      <c r="M781" s="46">
        <f t="shared" si="135"/>
        <v>0</v>
      </c>
      <c r="N781" s="46">
        <f t="shared" si="140"/>
        <v>0</v>
      </c>
      <c r="O781" s="47">
        <f t="shared" si="141"/>
        <v>0</v>
      </c>
      <c r="P781" s="48">
        <f t="shared" si="136"/>
        <v>375.76990952287781</v>
      </c>
      <c r="Q781" s="50">
        <f t="shared" si="137"/>
        <v>0</v>
      </c>
      <c r="AA781" s="201"/>
      <c r="AB781" s="197"/>
    </row>
    <row r="782" spans="6:28" s="5" customFormat="1" x14ac:dyDescent="0.25">
      <c r="F782" s="49">
        <v>777</v>
      </c>
      <c r="G782" s="42">
        <f t="shared" si="142"/>
        <v>84.749999999999957</v>
      </c>
      <c r="H782" s="43">
        <f t="shared" si="138"/>
        <v>7.4321999999999999E-2</v>
      </c>
      <c r="I782" s="44">
        <f t="shared" si="139"/>
        <v>6.1934999999996481E-3</v>
      </c>
      <c r="J782" s="44">
        <f t="shared" si="143"/>
        <v>0.44966706017620633</v>
      </c>
      <c r="K782" s="45">
        <f t="shared" si="133"/>
        <v>0.14749921206628569</v>
      </c>
      <c r="L782" s="46">
        <f t="shared" si="134"/>
        <v>0</v>
      </c>
      <c r="M782" s="46">
        <f t="shared" si="135"/>
        <v>0</v>
      </c>
      <c r="N782" s="46">
        <f t="shared" si="140"/>
        <v>0</v>
      </c>
      <c r="O782" s="47">
        <f t="shared" si="141"/>
        <v>0</v>
      </c>
      <c r="P782" s="48">
        <f t="shared" si="136"/>
        <v>375.76990952287781</v>
      </c>
      <c r="Q782" s="50">
        <f t="shared" si="137"/>
        <v>0</v>
      </c>
      <c r="AA782" s="201"/>
      <c r="AB782" s="197"/>
    </row>
    <row r="783" spans="6:28" s="5" customFormat="1" x14ac:dyDescent="0.25">
      <c r="F783" s="49">
        <v>778</v>
      </c>
      <c r="G783" s="42">
        <f t="shared" si="142"/>
        <v>84.833333333333286</v>
      </c>
      <c r="H783" s="43">
        <f t="shared" si="138"/>
        <v>7.4321999999999999E-2</v>
      </c>
      <c r="I783" s="44">
        <f t="shared" si="139"/>
        <v>6.1934999999996481E-3</v>
      </c>
      <c r="J783" s="44">
        <f t="shared" si="143"/>
        <v>0.44688204723900515</v>
      </c>
      <c r="K783" s="45">
        <f t="shared" si="133"/>
        <v>0.1471363341729075</v>
      </c>
      <c r="L783" s="46">
        <f t="shared" si="134"/>
        <v>0</v>
      </c>
      <c r="M783" s="46">
        <f t="shared" si="135"/>
        <v>0</v>
      </c>
      <c r="N783" s="46">
        <f t="shared" si="140"/>
        <v>0</v>
      </c>
      <c r="O783" s="47">
        <f t="shared" si="141"/>
        <v>0</v>
      </c>
      <c r="P783" s="48">
        <f t="shared" si="136"/>
        <v>375.76990952287781</v>
      </c>
      <c r="Q783" s="50">
        <f t="shared" si="137"/>
        <v>0</v>
      </c>
      <c r="AA783" s="201"/>
      <c r="AB783" s="197"/>
    </row>
    <row r="784" spans="6:28" s="5" customFormat="1" x14ac:dyDescent="0.25">
      <c r="F784" s="49">
        <v>779</v>
      </c>
      <c r="G784" s="42">
        <f t="shared" si="142"/>
        <v>84.916666666666615</v>
      </c>
      <c r="H784" s="43">
        <f t="shared" si="138"/>
        <v>7.4321999999999999E-2</v>
      </c>
      <c r="I784" s="44">
        <f t="shared" si="139"/>
        <v>6.193500000003873E-3</v>
      </c>
      <c r="J784" s="44">
        <f t="shared" si="143"/>
        <v>0.44411428327943053</v>
      </c>
      <c r="K784" s="45">
        <f t="shared" si="133"/>
        <v>0.146774349032539</v>
      </c>
      <c r="L784" s="46">
        <f t="shared" si="134"/>
        <v>0</v>
      </c>
      <c r="M784" s="46">
        <f t="shared" si="135"/>
        <v>0</v>
      </c>
      <c r="N784" s="46">
        <f t="shared" si="140"/>
        <v>0</v>
      </c>
      <c r="O784" s="47">
        <f t="shared" si="141"/>
        <v>0</v>
      </c>
      <c r="P784" s="48">
        <f t="shared" si="136"/>
        <v>375.76990952287781</v>
      </c>
      <c r="Q784" s="50">
        <f t="shared" si="137"/>
        <v>0</v>
      </c>
      <c r="AA784" s="201"/>
      <c r="AB784" s="197"/>
    </row>
    <row r="785" spans="6:28" s="5" customFormat="1" x14ac:dyDescent="0.25">
      <c r="F785" s="49">
        <v>780</v>
      </c>
      <c r="G785" s="42">
        <v>85</v>
      </c>
      <c r="H785" s="43">
        <f t="shared" si="138"/>
        <v>8.1325999999999996E-2</v>
      </c>
      <c r="I785" s="44">
        <f t="shared" si="139"/>
        <v>6.7771666666662815E-3</v>
      </c>
      <c r="J785" s="44">
        <f t="shared" si="143"/>
        <v>0.4413636614659377</v>
      </c>
      <c r="K785" s="45">
        <f t="shared" si="133"/>
        <v>0.14641325444882725</v>
      </c>
      <c r="L785" s="46">
        <f t="shared" si="134"/>
        <v>0</v>
      </c>
      <c r="M785" s="46">
        <f t="shared" si="135"/>
        <v>0</v>
      </c>
      <c r="N785" s="46">
        <f t="shared" si="140"/>
        <v>0</v>
      </c>
      <c r="O785" s="47">
        <f t="shared" si="141"/>
        <v>0</v>
      </c>
      <c r="P785" s="48">
        <f t="shared" si="136"/>
        <v>375.76990952287781</v>
      </c>
      <c r="Q785" s="50">
        <f t="shared" si="137"/>
        <v>0</v>
      </c>
      <c r="AA785" s="201"/>
      <c r="AB785" s="197"/>
    </row>
    <row r="786" spans="6:28" s="5" customFormat="1" x14ac:dyDescent="0.25">
      <c r="F786" s="49">
        <v>781</v>
      </c>
      <c r="G786" s="42">
        <f t="shared" si="142"/>
        <v>85.083333333333329</v>
      </c>
      <c r="H786" s="43">
        <f t="shared" si="138"/>
        <v>8.1325999999999996E-2</v>
      </c>
      <c r="I786" s="44">
        <f t="shared" si="139"/>
        <v>6.7771666666662815E-3</v>
      </c>
      <c r="J786" s="44">
        <f t="shared" si="143"/>
        <v>0.43837246637157296</v>
      </c>
      <c r="K786" s="45">
        <f t="shared" si="133"/>
        <v>0.14605304823082277</v>
      </c>
      <c r="L786" s="46">
        <f t="shared" si="134"/>
        <v>0</v>
      </c>
      <c r="M786" s="46">
        <f t="shared" si="135"/>
        <v>0</v>
      </c>
      <c r="N786" s="46">
        <f t="shared" si="140"/>
        <v>0</v>
      </c>
      <c r="O786" s="47">
        <f t="shared" si="141"/>
        <v>0</v>
      </c>
      <c r="P786" s="48">
        <f t="shared" si="136"/>
        <v>375.76990952287781</v>
      </c>
      <c r="Q786" s="50">
        <f t="shared" si="137"/>
        <v>0</v>
      </c>
      <c r="AA786" s="201"/>
      <c r="AB786" s="197"/>
    </row>
    <row r="787" spans="6:28" s="5" customFormat="1" x14ac:dyDescent="0.25">
      <c r="F787" s="49">
        <v>782</v>
      </c>
      <c r="G787" s="42">
        <f t="shared" si="142"/>
        <v>85.166666666666657</v>
      </c>
      <c r="H787" s="43">
        <f t="shared" si="138"/>
        <v>8.1325999999999996E-2</v>
      </c>
      <c r="I787" s="44">
        <f t="shared" si="139"/>
        <v>6.7771666666662815E-3</v>
      </c>
      <c r="J787" s="44">
        <f t="shared" si="143"/>
        <v>0.43540154310489526</v>
      </c>
      <c r="K787" s="45">
        <f t="shared" si="133"/>
        <v>0.14569372819296625</v>
      </c>
      <c r="L787" s="46">
        <f t="shared" si="134"/>
        <v>0</v>
      </c>
      <c r="M787" s="46">
        <f t="shared" si="135"/>
        <v>0</v>
      </c>
      <c r="N787" s="46">
        <f t="shared" si="140"/>
        <v>0</v>
      </c>
      <c r="O787" s="47">
        <f t="shared" si="141"/>
        <v>0</v>
      </c>
      <c r="P787" s="48">
        <f t="shared" si="136"/>
        <v>375.76990952287781</v>
      </c>
      <c r="Q787" s="50">
        <f t="shared" si="137"/>
        <v>0</v>
      </c>
      <c r="AA787" s="201"/>
      <c r="AB787" s="197"/>
    </row>
    <row r="788" spans="6:28" s="5" customFormat="1" x14ac:dyDescent="0.25">
      <c r="F788" s="49">
        <v>783</v>
      </c>
      <c r="G788" s="42">
        <f t="shared" si="142"/>
        <v>85.249999999999986</v>
      </c>
      <c r="H788" s="43">
        <f t="shared" si="138"/>
        <v>8.1325999999999996E-2</v>
      </c>
      <c r="I788" s="44">
        <f t="shared" si="139"/>
        <v>6.7771666666662815E-3</v>
      </c>
      <c r="J788" s="44">
        <f t="shared" si="143"/>
        <v>0.43245075428034968</v>
      </c>
      <c r="K788" s="45">
        <f t="shared" si="133"/>
        <v>0.14533529215507529</v>
      </c>
      <c r="L788" s="46">
        <f t="shared" si="134"/>
        <v>0</v>
      </c>
      <c r="M788" s="46">
        <f t="shared" si="135"/>
        <v>0</v>
      </c>
      <c r="N788" s="46">
        <f t="shared" si="140"/>
        <v>0</v>
      </c>
      <c r="O788" s="47">
        <f t="shared" si="141"/>
        <v>0</v>
      </c>
      <c r="P788" s="48">
        <f t="shared" si="136"/>
        <v>375.76990952287781</v>
      </c>
      <c r="Q788" s="50">
        <f t="shared" si="137"/>
        <v>0</v>
      </c>
      <c r="AA788" s="201"/>
      <c r="AB788" s="197"/>
    </row>
    <row r="789" spans="6:28" s="5" customFormat="1" x14ac:dyDescent="0.25">
      <c r="F789" s="49">
        <v>784</v>
      </c>
      <c r="G789" s="42">
        <f t="shared" si="142"/>
        <v>85.333333333333314</v>
      </c>
      <c r="H789" s="43">
        <f t="shared" si="138"/>
        <v>8.1325999999999996E-2</v>
      </c>
      <c r="I789" s="44">
        <f t="shared" si="139"/>
        <v>6.7771666666662815E-3</v>
      </c>
      <c r="J789" s="44">
        <f t="shared" si="143"/>
        <v>0.42951996344346621</v>
      </c>
      <c r="K789" s="45">
        <f t="shared" si="133"/>
        <v>0.14497773794233115</v>
      </c>
      <c r="L789" s="46">
        <f t="shared" si="134"/>
        <v>0</v>
      </c>
      <c r="M789" s="46">
        <f t="shared" si="135"/>
        <v>0</v>
      </c>
      <c r="N789" s="46">
        <f t="shared" si="140"/>
        <v>0</v>
      </c>
      <c r="O789" s="47">
        <f t="shared" si="141"/>
        <v>0</v>
      </c>
      <c r="P789" s="48">
        <f t="shared" si="136"/>
        <v>375.76990952287781</v>
      </c>
      <c r="Q789" s="50">
        <f t="shared" si="137"/>
        <v>0</v>
      </c>
      <c r="AA789" s="201"/>
      <c r="AB789" s="197"/>
    </row>
    <row r="790" spans="6:28" s="5" customFormat="1" x14ac:dyDescent="0.25">
      <c r="F790" s="49">
        <v>785</v>
      </c>
      <c r="G790" s="42">
        <f t="shared" si="142"/>
        <v>85.416666666666643</v>
      </c>
      <c r="H790" s="43">
        <f t="shared" si="138"/>
        <v>8.1325999999999996E-2</v>
      </c>
      <c r="I790" s="44">
        <f t="shared" si="139"/>
        <v>6.7771666666662815E-3</v>
      </c>
      <c r="J790" s="44">
        <f t="shared" si="143"/>
        <v>0.42660903506454945</v>
      </c>
      <c r="K790" s="45">
        <f t="shared" si="133"/>
        <v>0.14462106338526567</v>
      </c>
      <c r="L790" s="46">
        <f t="shared" si="134"/>
        <v>0</v>
      </c>
      <c r="M790" s="46">
        <f t="shared" si="135"/>
        <v>0</v>
      </c>
      <c r="N790" s="46">
        <f t="shared" si="140"/>
        <v>0</v>
      </c>
      <c r="O790" s="47">
        <f t="shared" si="141"/>
        <v>0</v>
      </c>
      <c r="P790" s="48">
        <f t="shared" si="136"/>
        <v>375.76990952287781</v>
      </c>
      <c r="Q790" s="50">
        <f t="shared" si="137"/>
        <v>0</v>
      </c>
      <c r="AA790" s="201"/>
      <c r="AB790" s="197"/>
    </row>
    <row r="791" spans="6:28" s="5" customFormat="1" x14ac:dyDescent="0.25">
      <c r="F791" s="49">
        <v>786</v>
      </c>
      <c r="G791" s="42">
        <f t="shared" si="142"/>
        <v>85.499999999999972</v>
      </c>
      <c r="H791" s="43">
        <f t="shared" si="138"/>
        <v>8.1325999999999996E-2</v>
      </c>
      <c r="I791" s="44">
        <f t="shared" si="139"/>
        <v>6.7771666666662815E-3</v>
      </c>
      <c r="J791" s="44">
        <f t="shared" si="143"/>
        <v>0.4237178345324113</v>
      </c>
      <c r="K791" s="45">
        <f t="shared" si="133"/>
        <v>0.14426526631974793</v>
      </c>
      <c r="L791" s="46">
        <f t="shared" si="134"/>
        <v>0</v>
      </c>
      <c r="M791" s="46">
        <f t="shared" si="135"/>
        <v>0</v>
      </c>
      <c r="N791" s="46">
        <f t="shared" si="140"/>
        <v>0</v>
      </c>
      <c r="O791" s="47">
        <f t="shared" si="141"/>
        <v>0</v>
      </c>
      <c r="P791" s="48">
        <f t="shared" si="136"/>
        <v>375.76990952287781</v>
      </c>
      <c r="Q791" s="50">
        <f t="shared" si="137"/>
        <v>0</v>
      </c>
      <c r="AA791" s="201"/>
      <c r="AB791" s="197"/>
    </row>
    <row r="792" spans="6:28" s="5" customFormat="1" x14ac:dyDescent="0.25">
      <c r="F792" s="49">
        <v>787</v>
      </c>
      <c r="G792" s="42">
        <f t="shared" si="142"/>
        <v>85.5833333333333</v>
      </c>
      <c r="H792" s="43">
        <f t="shared" si="138"/>
        <v>8.1325999999999996E-2</v>
      </c>
      <c r="I792" s="44">
        <f t="shared" si="139"/>
        <v>6.7771666666662815E-3</v>
      </c>
      <c r="J792" s="44">
        <f t="shared" si="143"/>
        <v>0.42084622814814621</v>
      </c>
      <c r="K792" s="45">
        <f t="shared" si="133"/>
        <v>0.1439103445869713</v>
      </c>
      <c r="L792" s="46">
        <f t="shared" si="134"/>
        <v>0</v>
      </c>
      <c r="M792" s="46">
        <f t="shared" si="135"/>
        <v>0</v>
      </c>
      <c r="N792" s="46">
        <f t="shared" si="140"/>
        <v>0</v>
      </c>
      <c r="O792" s="47">
        <f t="shared" si="141"/>
        <v>0</v>
      </c>
      <c r="P792" s="48">
        <f t="shared" si="136"/>
        <v>375.76990952287781</v>
      </c>
      <c r="Q792" s="50">
        <f t="shared" si="137"/>
        <v>0</v>
      </c>
      <c r="AA792" s="201"/>
      <c r="AB792" s="197"/>
    </row>
    <row r="793" spans="6:28" s="5" customFormat="1" x14ac:dyDescent="0.25">
      <c r="F793" s="49">
        <v>788</v>
      </c>
      <c r="G793" s="42">
        <f t="shared" si="142"/>
        <v>85.666666666666629</v>
      </c>
      <c r="H793" s="43">
        <f t="shared" si="138"/>
        <v>8.1325999999999996E-2</v>
      </c>
      <c r="I793" s="44">
        <f t="shared" si="139"/>
        <v>6.7771666666662815E-3</v>
      </c>
      <c r="J793" s="44">
        <f t="shared" si="143"/>
        <v>0.41799408311894837</v>
      </c>
      <c r="K793" s="45">
        <f t="shared" si="133"/>
        <v>0.14355629603344014</v>
      </c>
      <c r="L793" s="46">
        <f t="shared" si="134"/>
        <v>0</v>
      </c>
      <c r="M793" s="46">
        <f t="shared" si="135"/>
        <v>0</v>
      </c>
      <c r="N793" s="46">
        <f t="shared" si="140"/>
        <v>0</v>
      </c>
      <c r="O793" s="47">
        <f t="shared" si="141"/>
        <v>0</v>
      </c>
      <c r="P793" s="48">
        <f t="shared" si="136"/>
        <v>375.76990952287781</v>
      </c>
      <c r="Q793" s="50">
        <f t="shared" si="137"/>
        <v>0</v>
      </c>
      <c r="AA793" s="201"/>
      <c r="AB793" s="197"/>
    </row>
    <row r="794" spans="6:28" s="5" customFormat="1" x14ac:dyDescent="0.25">
      <c r="F794" s="49">
        <v>789</v>
      </c>
      <c r="G794" s="42">
        <f t="shared" si="142"/>
        <v>85.749999999999957</v>
      </c>
      <c r="H794" s="43">
        <f t="shared" si="138"/>
        <v>8.1325999999999996E-2</v>
      </c>
      <c r="I794" s="44">
        <f t="shared" si="139"/>
        <v>6.7771666666662815E-3</v>
      </c>
      <c r="J794" s="44">
        <f t="shared" si="143"/>
        <v>0.41516126755197091</v>
      </c>
      <c r="K794" s="45">
        <f t="shared" si="133"/>
        <v>0.14320311851095696</v>
      </c>
      <c r="L794" s="46">
        <f t="shared" si="134"/>
        <v>0</v>
      </c>
      <c r="M794" s="46">
        <f t="shared" si="135"/>
        <v>0</v>
      </c>
      <c r="N794" s="46">
        <f t="shared" si="140"/>
        <v>0</v>
      </c>
      <c r="O794" s="47">
        <f t="shared" si="141"/>
        <v>0</v>
      </c>
      <c r="P794" s="48">
        <f t="shared" si="136"/>
        <v>375.76990952287781</v>
      </c>
      <c r="Q794" s="50">
        <f t="shared" si="137"/>
        <v>0</v>
      </c>
      <c r="AA794" s="201"/>
      <c r="AB794" s="197"/>
    </row>
    <row r="795" spans="6:28" s="5" customFormat="1" x14ac:dyDescent="0.25">
      <c r="F795" s="49">
        <v>790</v>
      </c>
      <c r="G795" s="42">
        <f t="shared" si="142"/>
        <v>85.833333333333286</v>
      </c>
      <c r="H795" s="43">
        <f t="shared" si="138"/>
        <v>8.1325999999999996E-2</v>
      </c>
      <c r="I795" s="44">
        <f t="shared" si="139"/>
        <v>6.7771666666662815E-3</v>
      </c>
      <c r="J795" s="44">
        <f t="shared" si="143"/>
        <v>0.4123476504482268</v>
      </c>
      <c r="K795" s="45">
        <f t="shared" si="133"/>
        <v>0.1428508098766092</v>
      </c>
      <c r="L795" s="46">
        <f t="shared" si="134"/>
        <v>0</v>
      </c>
      <c r="M795" s="46">
        <f t="shared" si="135"/>
        <v>0</v>
      </c>
      <c r="N795" s="46">
        <f t="shared" si="140"/>
        <v>0</v>
      </c>
      <c r="O795" s="47">
        <f t="shared" si="141"/>
        <v>0</v>
      </c>
      <c r="P795" s="48">
        <f t="shared" si="136"/>
        <v>375.76990952287781</v>
      </c>
      <c r="Q795" s="50">
        <f t="shared" si="137"/>
        <v>0</v>
      </c>
      <c r="AA795" s="201"/>
      <c r="AB795" s="197"/>
    </row>
    <row r="796" spans="6:28" s="5" customFormat="1" x14ac:dyDescent="0.25">
      <c r="F796" s="49">
        <v>791</v>
      </c>
      <c r="G796" s="42">
        <f t="shared" si="142"/>
        <v>85.916666666666615</v>
      </c>
      <c r="H796" s="43">
        <f t="shared" si="138"/>
        <v>8.1325999999999996E-2</v>
      </c>
      <c r="I796" s="44">
        <f t="shared" si="139"/>
        <v>6.7771666666709036E-3</v>
      </c>
      <c r="J796" s="44">
        <f t="shared" si="143"/>
        <v>0.40955310169653092</v>
      </c>
      <c r="K796" s="45">
        <f t="shared" si="133"/>
        <v>0.14249936799275625</v>
      </c>
      <c r="L796" s="46">
        <f t="shared" si="134"/>
        <v>0</v>
      </c>
      <c r="M796" s="46">
        <f t="shared" si="135"/>
        <v>0</v>
      </c>
      <c r="N796" s="46">
        <f t="shared" si="140"/>
        <v>0</v>
      </c>
      <c r="O796" s="47">
        <f t="shared" si="141"/>
        <v>0</v>
      </c>
      <c r="P796" s="48">
        <f t="shared" si="136"/>
        <v>375.76990952287781</v>
      </c>
      <c r="Q796" s="50">
        <f t="shared" si="137"/>
        <v>0</v>
      </c>
      <c r="AA796" s="201"/>
      <c r="AB796" s="197"/>
    </row>
    <row r="797" spans="6:28" s="5" customFormat="1" x14ac:dyDescent="0.25">
      <c r="F797" s="49">
        <v>792</v>
      </c>
      <c r="G797" s="42">
        <v>86</v>
      </c>
      <c r="H797" s="43">
        <f t="shared" si="138"/>
        <v>8.8862999999999998E-2</v>
      </c>
      <c r="I797" s="44">
        <f t="shared" si="139"/>
        <v>7.4052499999995788E-3</v>
      </c>
      <c r="J797" s="44">
        <f t="shared" si="143"/>
        <v>0.40677749206748148</v>
      </c>
      <c r="K797" s="45">
        <f t="shared" si="133"/>
        <v>0.14214879072701672</v>
      </c>
      <c r="L797" s="46">
        <f t="shared" si="134"/>
        <v>0</v>
      </c>
      <c r="M797" s="46">
        <f t="shared" si="135"/>
        <v>0</v>
      </c>
      <c r="N797" s="46">
        <f t="shared" si="140"/>
        <v>0</v>
      </c>
      <c r="O797" s="47">
        <f t="shared" si="141"/>
        <v>0</v>
      </c>
      <c r="P797" s="48">
        <f t="shared" si="136"/>
        <v>375.76990952287781</v>
      </c>
      <c r="Q797" s="50">
        <f t="shared" si="137"/>
        <v>0</v>
      </c>
      <c r="AA797" s="201"/>
      <c r="AB797" s="197"/>
    </row>
    <row r="798" spans="6:28" s="5" customFormat="1" x14ac:dyDescent="0.25">
      <c r="F798" s="49">
        <v>793</v>
      </c>
      <c r="G798" s="42">
        <f t="shared" si="142"/>
        <v>86.083333333333329</v>
      </c>
      <c r="H798" s="43">
        <f t="shared" si="138"/>
        <v>8.8862999999999998E-2</v>
      </c>
      <c r="I798" s="44">
        <f t="shared" si="139"/>
        <v>7.4052499999995788E-3</v>
      </c>
      <c r="J798" s="44">
        <f t="shared" si="143"/>
        <v>0.40376520304434893</v>
      </c>
      <c r="K798" s="45">
        <f t="shared" si="133"/>
        <v>0.14179907595225508</v>
      </c>
      <c r="L798" s="46">
        <f t="shared" si="134"/>
        <v>0</v>
      </c>
      <c r="M798" s="46">
        <f t="shared" si="135"/>
        <v>0</v>
      </c>
      <c r="N798" s="46">
        <f t="shared" si="140"/>
        <v>0</v>
      </c>
      <c r="O798" s="47">
        <f t="shared" si="141"/>
        <v>0</v>
      </c>
      <c r="P798" s="48">
        <f t="shared" si="136"/>
        <v>375.76990952287781</v>
      </c>
      <c r="Q798" s="50">
        <f t="shared" si="137"/>
        <v>0</v>
      </c>
      <c r="AA798" s="201"/>
      <c r="AB798" s="197"/>
    </row>
    <row r="799" spans="6:28" s="5" customFormat="1" x14ac:dyDescent="0.25">
      <c r="F799" s="49">
        <v>794</v>
      </c>
      <c r="G799" s="42">
        <f t="shared" si="142"/>
        <v>86.166666666666657</v>
      </c>
      <c r="H799" s="43">
        <f t="shared" si="138"/>
        <v>8.8862999999999998E-2</v>
      </c>
      <c r="I799" s="44">
        <f t="shared" si="139"/>
        <v>7.4052499999995788E-3</v>
      </c>
      <c r="J799" s="44">
        <f t="shared" si="143"/>
        <v>0.40077522077450495</v>
      </c>
      <c r="K799" s="45">
        <f t="shared" si="133"/>
        <v>0.14145022154656914</v>
      </c>
      <c r="L799" s="46">
        <f t="shared" si="134"/>
        <v>0</v>
      </c>
      <c r="M799" s="46">
        <f t="shared" si="135"/>
        <v>0</v>
      </c>
      <c r="N799" s="46">
        <f t="shared" si="140"/>
        <v>0</v>
      </c>
      <c r="O799" s="47">
        <f t="shared" si="141"/>
        <v>0</v>
      </c>
      <c r="P799" s="48">
        <f t="shared" si="136"/>
        <v>375.76990952287781</v>
      </c>
      <c r="Q799" s="50">
        <f t="shared" si="137"/>
        <v>0</v>
      </c>
      <c r="AA799" s="201"/>
      <c r="AB799" s="197"/>
    </row>
    <row r="800" spans="6:28" s="5" customFormat="1" x14ac:dyDescent="0.25">
      <c r="F800" s="49">
        <v>795</v>
      </c>
      <c r="G800" s="42">
        <f t="shared" si="142"/>
        <v>86.249999999999986</v>
      </c>
      <c r="H800" s="43">
        <f t="shared" si="138"/>
        <v>8.8862999999999998E-2</v>
      </c>
      <c r="I800" s="44">
        <f t="shared" si="139"/>
        <v>7.4052499999995788E-3</v>
      </c>
      <c r="J800" s="44">
        <f t="shared" si="143"/>
        <v>0.39780738007086469</v>
      </c>
      <c r="K800" s="45">
        <f t="shared" si="133"/>
        <v>0.14110222539327694</v>
      </c>
      <c r="L800" s="46">
        <f t="shared" si="134"/>
        <v>0</v>
      </c>
      <c r="M800" s="46">
        <f t="shared" si="135"/>
        <v>0</v>
      </c>
      <c r="N800" s="46">
        <f t="shared" si="140"/>
        <v>0</v>
      </c>
      <c r="O800" s="47">
        <f t="shared" si="141"/>
        <v>0</v>
      </c>
      <c r="P800" s="48">
        <f t="shared" si="136"/>
        <v>375.76990952287781</v>
      </c>
      <c r="Q800" s="50">
        <f t="shared" si="137"/>
        <v>0</v>
      </c>
      <c r="AA800" s="201"/>
      <c r="AB800" s="197"/>
    </row>
    <row r="801" spans="6:28" s="5" customFormat="1" x14ac:dyDescent="0.25">
      <c r="F801" s="49">
        <v>796</v>
      </c>
      <c r="G801" s="42">
        <f t="shared" si="142"/>
        <v>86.333333333333314</v>
      </c>
      <c r="H801" s="43">
        <f t="shared" si="138"/>
        <v>8.8862999999999998E-2</v>
      </c>
      <c r="I801" s="44">
        <f t="shared" si="139"/>
        <v>7.4052499999995788E-3</v>
      </c>
      <c r="J801" s="44">
        <f t="shared" si="143"/>
        <v>0.39486151696959509</v>
      </c>
      <c r="K801" s="45">
        <f t="shared" si="133"/>
        <v>0.14075508538090398</v>
      </c>
      <c r="L801" s="46">
        <f t="shared" si="134"/>
        <v>0</v>
      </c>
      <c r="M801" s="46">
        <f t="shared" si="135"/>
        <v>0</v>
      </c>
      <c r="N801" s="46">
        <f t="shared" si="140"/>
        <v>0</v>
      </c>
      <c r="O801" s="47">
        <f t="shared" si="141"/>
        <v>0</v>
      </c>
      <c r="P801" s="48">
        <f t="shared" si="136"/>
        <v>375.76990952287781</v>
      </c>
      <c r="Q801" s="50">
        <f t="shared" si="137"/>
        <v>0</v>
      </c>
      <c r="AA801" s="201"/>
      <c r="AB801" s="197"/>
    </row>
    <row r="802" spans="6:28" s="5" customFormat="1" x14ac:dyDescent="0.25">
      <c r="F802" s="49">
        <v>797</v>
      </c>
      <c r="G802" s="42">
        <f t="shared" si="142"/>
        <v>86.416666666666643</v>
      </c>
      <c r="H802" s="43">
        <f t="shared" si="138"/>
        <v>8.8862999999999998E-2</v>
      </c>
      <c r="I802" s="44">
        <f t="shared" si="139"/>
        <v>7.4052499999995788E-3</v>
      </c>
      <c r="J802" s="44">
        <f t="shared" si="143"/>
        <v>0.39193746872105617</v>
      </c>
      <c r="K802" s="45">
        <f t="shared" si="133"/>
        <v>0.1404087994031705</v>
      </c>
      <c r="L802" s="46">
        <f t="shared" si="134"/>
        <v>0</v>
      </c>
      <c r="M802" s="46">
        <f t="shared" si="135"/>
        <v>0</v>
      </c>
      <c r="N802" s="46">
        <f t="shared" si="140"/>
        <v>0</v>
      </c>
      <c r="O802" s="47">
        <f t="shared" si="141"/>
        <v>0</v>
      </c>
      <c r="P802" s="48">
        <f t="shared" si="136"/>
        <v>375.76990952287781</v>
      </c>
      <c r="Q802" s="50">
        <f t="shared" si="137"/>
        <v>0</v>
      </c>
      <c r="AA802" s="201"/>
      <c r="AB802" s="197"/>
    </row>
    <row r="803" spans="6:28" s="5" customFormat="1" x14ac:dyDescent="0.25">
      <c r="F803" s="49">
        <v>798</v>
      </c>
      <c r="G803" s="42">
        <f t="shared" si="142"/>
        <v>86.499999999999972</v>
      </c>
      <c r="H803" s="43">
        <f t="shared" si="138"/>
        <v>8.8862999999999998E-2</v>
      </c>
      <c r="I803" s="44">
        <f t="shared" si="139"/>
        <v>7.4052499999995788E-3</v>
      </c>
      <c r="J803" s="44">
        <f t="shared" si="143"/>
        <v>0.3890350737808097</v>
      </c>
      <c r="K803" s="45">
        <f t="shared" si="133"/>
        <v>0.14006336535897854</v>
      </c>
      <c r="L803" s="46">
        <f t="shared" si="134"/>
        <v>0</v>
      </c>
      <c r="M803" s="46">
        <f t="shared" si="135"/>
        <v>0</v>
      </c>
      <c r="N803" s="46">
        <f t="shared" si="140"/>
        <v>0</v>
      </c>
      <c r="O803" s="47">
        <f t="shared" si="141"/>
        <v>0</v>
      </c>
      <c r="P803" s="48">
        <f t="shared" si="136"/>
        <v>375.76990952287781</v>
      </c>
      <c r="Q803" s="50">
        <f t="shared" si="137"/>
        <v>0</v>
      </c>
      <c r="AA803" s="201"/>
      <c r="AB803" s="197"/>
    </row>
    <row r="804" spans="6:28" s="5" customFormat="1" x14ac:dyDescent="0.25">
      <c r="F804" s="49">
        <v>799</v>
      </c>
      <c r="G804" s="42">
        <f t="shared" si="142"/>
        <v>86.5833333333333</v>
      </c>
      <c r="H804" s="43">
        <f t="shared" si="138"/>
        <v>8.8862999999999998E-2</v>
      </c>
      <c r="I804" s="44">
        <f t="shared" si="139"/>
        <v>7.4052499999995788E-3</v>
      </c>
      <c r="J804" s="44">
        <f t="shared" si="143"/>
        <v>0.3861541718006945</v>
      </c>
      <c r="K804" s="45">
        <f t="shared" si="133"/>
        <v>0.13971878115239927</v>
      </c>
      <c r="L804" s="46">
        <f t="shared" si="134"/>
        <v>0</v>
      </c>
      <c r="M804" s="46">
        <f t="shared" si="135"/>
        <v>0</v>
      </c>
      <c r="N804" s="46">
        <f t="shared" si="140"/>
        <v>0</v>
      </c>
      <c r="O804" s="47">
        <f t="shared" si="141"/>
        <v>0</v>
      </c>
      <c r="P804" s="48">
        <f t="shared" si="136"/>
        <v>375.76990952287781</v>
      </c>
      <c r="Q804" s="50">
        <f t="shared" si="137"/>
        <v>0</v>
      </c>
      <c r="AA804" s="201"/>
      <c r="AB804" s="197"/>
    </row>
    <row r="805" spans="6:28" s="5" customFormat="1" x14ac:dyDescent="0.25">
      <c r="F805" s="49">
        <v>800</v>
      </c>
      <c r="G805" s="42">
        <f t="shared" si="142"/>
        <v>86.666666666666629</v>
      </c>
      <c r="H805" s="43">
        <f t="shared" si="138"/>
        <v>8.8862999999999998E-2</v>
      </c>
      <c r="I805" s="44">
        <f t="shared" si="139"/>
        <v>7.4052499999995788E-3</v>
      </c>
      <c r="J805" s="44">
        <f t="shared" si="143"/>
        <v>0.38329460361996759</v>
      </c>
      <c r="K805" s="45">
        <f t="shared" si="133"/>
        <v>0.13937504469266032</v>
      </c>
      <c r="L805" s="46">
        <f t="shared" si="134"/>
        <v>0</v>
      </c>
      <c r="M805" s="46">
        <f t="shared" si="135"/>
        <v>0</v>
      </c>
      <c r="N805" s="46">
        <f t="shared" si="140"/>
        <v>0</v>
      </c>
      <c r="O805" s="47">
        <f t="shared" si="141"/>
        <v>0</v>
      </c>
      <c r="P805" s="48">
        <f t="shared" si="136"/>
        <v>375.76990952287781</v>
      </c>
      <c r="Q805" s="50">
        <f t="shared" si="137"/>
        <v>0</v>
      </c>
      <c r="AA805" s="201"/>
      <c r="AB805" s="197"/>
    </row>
    <row r="806" spans="6:28" s="5" customFormat="1" x14ac:dyDescent="0.25">
      <c r="F806" s="49">
        <v>801</v>
      </c>
      <c r="G806" s="42">
        <f t="shared" si="142"/>
        <v>86.749999999999957</v>
      </c>
      <c r="H806" s="43">
        <f t="shared" si="138"/>
        <v>8.8862999999999998E-2</v>
      </c>
      <c r="I806" s="44">
        <f t="shared" si="139"/>
        <v>7.4052499999995788E-3</v>
      </c>
      <c r="J806" s="44">
        <f t="shared" si="143"/>
        <v>0.38045621125651097</v>
      </c>
      <c r="K806" s="45">
        <f t="shared" si="133"/>
        <v>0.13903215389413295</v>
      </c>
      <c r="L806" s="46">
        <f t="shared" si="134"/>
        <v>0</v>
      </c>
      <c r="M806" s="46">
        <f t="shared" si="135"/>
        <v>0</v>
      </c>
      <c r="N806" s="46">
        <f t="shared" si="140"/>
        <v>0</v>
      </c>
      <c r="O806" s="47">
        <f t="shared" si="141"/>
        <v>0</v>
      </c>
      <c r="P806" s="48">
        <f t="shared" si="136"/>
        <v>375.76990952287781</v>
      </c>
      <c r="Q806" s="50">
        <f t="shared" si="137"/>
        <v>0</v>
      </c>
      <c r="AA806" s="201"/>
      <c r="AB806" s="197"/>
    </row>
    <row r="807" spans="6:28" s="5" customFormat="1" x14ac:dyDescent="0.25">
      <c r="F807" s="49">
        <v>802</v>
      </c>
      <c r="G807" s="42">
        <f t="shared" si="142"/>
        <v>86.833333333333286</v>
      </c>
      <c r="H807" s="43">
        <f t="shared" si="138"/>
        <v>8.8862999999999998E-2</v>
      </c>
      <c r="I807" s="44">
        <f t="shared" si="139"/>
        <v>7.4052499999995788E-3</v>
      </c>
      <c r="J807" s="44">
        <f t="shared" si="143"/>
        <v>0.37763883789810387</v>
      </c>
      <c r="K807" s="45">
        <f t="shared" si="133"/>
        <v>0.13869010667631954</v>
      </c>
      <c r="L807" s="46">
        <f t="shared" si="134"/>
        <v>0</v>
      </c>
      <c r="M807" s="46">
        <f t="shared" si="135"/>
        <v>0</v>
      </c>
      <c r="N807" s="46">
        <f t="shared" si="140"/>
        <v>0</v>
      </c>
      <c r="O807" s="47">
        <f t="shared" si="141"/>
        <v>0</v>
      </c>
      <c r="P807" s="48">
        <f t="shared" si="136"/>
        <v>375.76990952287781</v>
      </c>
      <c r="Q807" s="50">
        <f t="shared" si="137"/>
        <v>0</v>
      </c>
      <c r="AA807" s="201"/>
      <c r="AB807" s="197"/>
    </row>
    <row r="808" spans="6:28" s="5" customFormat="1" x14ac:dyDescent="0.25">
      <c r="F808" s="49">
        <v>803</v>
      </c>
      <c r="G808" s="42">
        <f t="shared" si="142"/>
        <v>86.916666666666615</v>
      </c>
      <c r="H808" s="43">
        <f t="shared" si="138"/>
        <v>8.8862999999999998E-2</v>
      </c>
      <c r="I808" s="44">
        <f t="shared" si="139"/>
        <v>7.4052500000046304E-3</v>
      </c>
      <c r="J808" s="44">
        <f t="shared" si="143"/>
        <v>0.3748423278937591</v>
      </c>
      <c r="K808" s="45">
        <f t="shared" si="133"/>
        <v>0.138348900963841</v>
      </c>
      <c r="L808" s="46">
        <f t="shared" si="134"/>
        <v>0</v>
      </c>
      <c r="M808" s="46">
        <f t="shared" si="135"/>
        <v>0</v>
      </c>
      <c r="N808" s="46">
        <f t="shared" si="140"/>
        <v>0</v>
      </c>
      <c r="O808" s="47">
        <f t="shared" si="141"/>
        <v>0</v>
      </c>
      <c r="P808" s="48">
        <f t="shared" si="136"/>
        <v>375.76990952287781</v>
      </c>
      <c r="Q808" s="50">
        <f t="shared" si="137"/>
        <v>0</v>
      </c>
      <c r="AA808" s="201"/>
      <c r="AB808" s="197"/>
    </row>
    <row r="809" spans="6:28" s="5" customFormat="1" x14ac:dyDescent="0.25">
      <c r="F809" s="49">
        <v>804</v>
      </c>
      <c r="G809" s="42">
        <v>87</v>
      </c>
      <c r="H809" s="43">
        <f t="shared" si="138"/>
        <v>9.6958000000000003E-2</v>
      </c>
      <c r="I809" s="44">
        <f t="shared" si="139"/>
        <v>8.079833333332875E-3</v>
      </c>
      <c r="J809" s="44">
        <f t="shared" si="143"/>
        <v>0.37206652674512214</v>
      </c>
      <c r="K809" s="45">
        <f t="shared" si="133"/>
        <v>0.13800853468642399</v>
      </c>
      <c r="L809" s="46">
        <f t="shared" si="134"/>
        <v>0</v>
      </c>
      <c r="M809" s="46">
        <f t="shared" si="135"/>
        <v>0</v>
      </c>
      <c r="N809" s="46">
        <f t="shared" si="140"/>
        <v>0</v>
      </c>
      <c r="O809" s="47">
        <f t="shared" si="141"/>
        <v>0</v>
      </c>
      <c r="P809" s="48">
        <f t="shared" si="136"/>
        <v>375.76990952287781</v>
      </c>
      <c r="Q809" s="50">
        <f t="shared" si="137"/>
        <v>0</v>
      </c>
      <c r="AA809" s="201"/>
      <c r="AB809" s="197"/>
    </row>
    <row r="810" spans="6:28" s="5" customFormat="1" x14ac:dyDescent="0.25">
      <c r="F810" s="49">
        <v>805</v>
      </c>
      <c r="G810" s="42">
        <f t="shared" si="142"/>
        <v>87.083333333333329</v>
      </c>
      <c r="H810" s="43">
        <f t="shared" si="138"/>
        <v>9.6958000000000003E-2</v>
      </c>
      <c r="I810" s="44">
        <f t="shared" si="139"/>
        <v>8.079833333332875E-3</v>
      </c>
      <c r="J810" s="44">
        <f t="shared" si="143"/>
        <v>0.36906029122010953</v>
      </c>
      <c r="K810" s="45">
        <f t="shared" si="133"/>
        <v>0.13766900577888844</v>
      </c>
      <c r="L810" s="46">
        <f t="shared" si="134"/>
        <v>0</v>
      </c>
      <c r="M810" s="46">
        <f t="shared" si="135"/>
        <v>0</v>
      </c>
      <c r="N810" s="46">
        <f t="shared" si="140"/>
        <v>0</v>
      </c>
      <c r="O810" s="47">
        <f t="shared" si="141"/>
        <v>0</v>
      </c>
      <c r="P810" s="48">
        <f t="shared" si="136"/>
        <v>375.76990952287781</v>
      </c>
      <c r="Q810" s="50">
        <f t="shared" si="137"/>
        <v>0</v>
      </c>
      <c r="AA810" s="201"/>
      <c r="AB810" s="197"/>
    </row>
    <row r="811" spans="6:28" s="5" customFormat="1" x14ac:dyDescent="0.25">
      <c r="F811" s="49">
        <v>806</v>
      </c>
      <c r="G811" s="42">
        <f t="shared" si="142"/>
        <v>87.166666666666657</v>
      </c>
      <c r="H811" s="43">
        <f t="shared" si="138"/>
        <v>9.6958000000000003E-2</v>
      </c>
      <c r="I811" s="44">
        <f t="shared" si="139"/>
        <v>8.079833333332875E-3</v>
      </c>
      <c r="J811" s="44">
        <f t="shared" si="143"/>
        <v>0.36607834557709978</v>
      </c>
      <c r="K811" s="45">
        <f t="shared" si="133"/>
        <v>0.13733031218113503</v>
      </c>
      <c r="L811" s="46">
        <f t="shared" si="134"/>
        <v>0</v>
      </c>
      <c r="M811" s="46">
        <f t="shared" si="135"/>
        <v>0</v>
      </c>
      <c r="N811" s="46">
        <f t="shared" si="140"/>
        <v>0</v>
      </c>
      <c r="O811" s="47">
        <f t="shared" si="141"/>
        <v>0</v>
      </c>
      <c r="P811" s="48">
        <f t="shared" si="136"/>
        <v>375.76990952287781</v>
      </c>
      <c r="Q811" s="50">
        <f t="shared" si="137"/>
        <v>0</v>
      </c>
      <c r="AA811" s="201"/>
      <c r="AB811" s="197"/>
    </row>
    <row r="812" spans="6:28" s="5" customFormat="1" x14ac:dyDescent="0.25">
      <c r="F812" s="49">
        <v>807</v>
      </c>
      <c r="G812" s="42">
        <f t="shared" si="142"/>
        <v>87.249999999999986</v>
      </c>
      <c r="H812" s="43">
        <f t="shared" si="138"/>
        <v>9.6958000000000003E-2</v>
      </c>
      <c r="I812" s="44">
        <f t="shared" si="139"/>
        <v>8.079833333332875E-3</v>
      </c>
      <c r="J812" s="44">
        <f t="shared" si="143"/>
        <v>0.36312049355789461</v>
      </c>
      <c r="K812" s="45">
        <f t="shared" si="133"/>
        <v>0.13699245183813291</v>
      </c>
      <c r="L812" s="46">
        <f t="shared" si="134"/>
        <v>0</v>
      </c>
      <c r="M812" s="46">
        <f t="shared" si="135"/>
        <v>0</v>
      </c>
      <c r="N812" s="46">
        <f t="shared" si="140"/>
        <v>0</v>
      </c>
      <c r="O812" s="47">
        <f t="shared" si="141"/>
        <v>0</v>
      </c>
      <c r="P812" s="48">
        <f t="shared" si="136"/>
        <v>375.76990952287781</v>
      </c>
      <c r="Q812" s="50">
        <f t="shared" si="137"/>
        <v>0</v>
      </c>
      <c r="AA812" s="201"/>
      <c r="AB812" s="197"/>
    </row>
    <row r="813" spans="6:28" s="5" customFormat="1" x14ac:dyDescent="0.25">
      <c r="F813" s="49">
        <v>808</v>
      </c>
      <c r="G813" s="42">
        <f t="shared" si="142"/>
        <v>87.333333333333314</v>
      </c>
      <c r="H813" s="43">
        <f t="shared" si="138"/>
        <v>9.6958000000000003E-2</v>
      </c>
      <c r="I813" s="44">
        <f t="shared" si="139"/>
        <v>8.079833333332875E-3</v>
      </c>
      <c r="J813" s="44">
        <f t="shared" si="143"/>
        <v>0.36018654049002924</v>
      </c>
      <c r="K813" s="45">
        <f t="shared" si="133"/>
        <v>0.13665542269990674</v>
      </c>
      <c r="L813" s="46">
        <f t="shared" si="134"/>
        <v>0</v>
      </c>
      <c r="M813" s="46">
        <f t="shared" si="135"/>
        <v>0</v>
      </c>
      <c r="N813" s="46">
        <f t="shared" si="140"/>
        <v>0</v>
      </c>
      <c r="O813" s="47">
        <f t="shared" si="141"/>
        <v>0</v>
      </c>
      <c r="P813" s="48">
        <f t="shared" si="136"/>
        <v>375.76990952287781</v>
      </c>
      <c r="Q813" s="50">
        <f t="shared" si="137"/>
        <v>0</v>
      </c>
      <c r="AA813" s="201"/>
      <c r="AB813" s="197"/>
    </row>
    <row r="814" spans="6:28" s="5" customFormat="1" x14ac:dyDescent="0.25">
      <c r="F814" s="49">
        <v>809</v>
      </c>
      <c r="G814" s="42">
        <f t="shared" si="142"/>
        <v>87.416666666666643</v>
      </c>
      <c r="H814" s="43">
        <f t="shared" si="138"/>
        <v>9.6958000000000003E-2</v>
      </c>
      <c r="I814" s="44">
        <f t="shared" si="139"/>
        <v>8.079833333332875E-3</v>
      </c>
      <c r="J814" s="44">
        <f t="shared" si="143"/>
        <v>0.35727629327396004</v>
      </c>
      <c r="K814" s="45">
        <f t="shared" si="133"/>
        <v>0.13631922272152469</v>
      </c>
      <c r="L814" s="46">
        <f t="shared" si="134"/>
        <v>0</v>
      </c>
      <c r="M814" s="46">
        <f t="shared" si="135"/>
        <v>0</v>
      </c>
      <c r="N814" s="46">
        <f t="shared" si="140"/>
        <v>0</v>
      </c>
      <c r="O814" s="47">
        <f t="shared" si="141"/>
        <v>0</v>
      </c>
      <c r="P814" s="48">
        <f t="shared" si="136"/>
        <v>375.76990952287781</v>
      </c>
      <c r="Q814" s="50">
        <f t="shared" si="137"/>
        <v>0</v>
      </c>
      <c r="AA814" s="201"/>
      <c r="AB814" s="197"/>
    </row>
    <row r="815" spans="6:28" s="5" customFormat="1" x14ac:dyDescent="0.25">
      <c r="F815" s="49">
        <v>810</v>
      </c>
      <c r="G815" s="42">
        <f t="shared" si="142"/>
        <v>87.499999999999972</v>
      </c>
      <c r="H815" s="43">
        <f t="shared" si="138"/>
        <v>9.6958000000000003E-2</v>
      </c>
      <c r="I815" s="44">
        <f t="shared" si="139"/>
        <v>8.079833333332875E-3</v>
      </c>
      <c r="J815" s="44">
        <f t="shared" si="143"/>
        <v>0.35438956037035552</v>
      </c>
      <c r="K815" s="45">
        <f t="shared" si="133"/>
        <v>0.13598384986308593</v>
      </c>
      <c r="L815" s="46">
        <f t="shared" si="134"/>
        <v>0</v>
      </c>
      <c r="M815" s="46">
        <f t="shared" si="135"/>
        <v>0</v>
      </c>
      <c r="N815" s="46">
        <f t="shared" si="140"/>
        <v>0</v>
      </c>
      <c r="O815" s="47">
        <f t="shared" si="141"/>
        <v>0</v>
      </c>
      <c r="P815" s="48">
        <f t="shared" si="136"/>
        <v>375.76990952287781</v>
      </c>
      <c r="Q815" s="50">
        <f t="shared" si="137"/>
        <v>0</v>
      </c>
      <c r="AA815" s="201"/>
      <c r="AB815" s="197"/>
    </row>
    <row r="816" spans="6:28" s="5" customFormat="1" x14ac:dyDescent="0.25">
      <c r="F816" s="49">
        <v>811</v>
      </c>
      <c r="G816" s="42">
        <f t="shared" si="142"/>
        <v>87.5833333333333</v>
      </c>
      <c r="H816" s="43">
        <f t="shared" si="138"/>
        <v>9.6958000000000003E-2</v>
      </c>
      <c r="I816" s="44">
        <f t="shared" si="139"/>
        <v>8.079833333332875E-3</v>
      </c>
      <c r="J816" s="44">
        <f t="shared" si="143"/>
        <v>0.35152615178748997</v>
      </c>
      <c r="K816" s="45">
        <f t="shared" si="133"/>
        <v>0.13564930208970799</v>
      </c>
      <c r="L816" s="46">
        <f t="shared" si="134"/>
        <v>0</v>
      </c>
      <c r="M816" s="46">
        <f t="shared" si="135"/>
        <v>0</v>
      </c>
      <c r="N816" s="46">
        <f t="shared" si="140"/>
        <v>0</v>
      </c>
      <c r="O816" s="47">
        <f t="shared" si="141"/>
        <v>0</v>
      </c>
      <c r="P816" s="48">
        <f t="shared" si="136"/>
        <v>375.76990952287781</v>
      </c>
      <c r="Q816" s="50">
        <f t="shared" si="137"/>
        <v>0</v>
      </c>
      <c r="AA816" s="201"/>
      <c r="AB816" s="197"/>
    </row>
    <row r="817" spans="6:28" s="5" customFormat="1" x14ac:dyDescent="0.25">
      <c r="F817" s="49">
        <v>812</v>
      </c>
      <c r="G817" s="42">
        <f t="shared" si="142"/>
        <v>87.666666666666629</v>
      </c>
      <c r="H817" s="43">
        <f t="shared" si="138"/>
        <v>9.6958000000000003E-2</v>
      </c>
      <c r="I817" s="44">
        <f t="shared" si="139"/>
        <v>8.079833333332875E-3</v>
      </c>
      <c r="J817" s="44">
        <f t="shared" si="143"/>
        <v>0.34868587906873921</v>
      </c>
      <c r="K817" s="45">
        <f t="shared" si="133"/>
        <v>0.13531557737151481</v>
      </c>
      <c r="L817" s="46">
        <f t="shared" si="134"/>
        <v>0</v>
      </c>
      <c r="M817" s="46">
        <f t="shared" si="135"/>
        <v>0</v>
      </c>
      <c r="N817" s="46">
        <f t="shared" si="140"/>
        <v>0</v>
      </c>
      <c r="O817" s="47">
        <f t="shared" si="141"/>
        <v>0</v>
      </c>
      <c r="P817" s="48">
        <f t="shared" si="136"/>
        <v>375.76990952287781</v>
      </c>
      <c r="Q817" s="50">
        <f t="shared" si="137"/>
        <v>0</v>
      </c>
      <c r="AA817" s="201"/>
      <c r="AB817" s="197"/>
    </row>
    <row r="818" spans="6:28" s="5" customFormat="1" x14ac:dyDescent="0.25">
      <c r="F818" s="49">
        <v>813</v>
      </c>
      <c r="G818" s="42">
        <f t="shared" si="142"/>
        <v>87.749999999999957</v>
      </c>
      <c r="H818" s="43">
        <f t="shared" si="138"/>
        <v>9.6958000000000003E-2</v>
      </c>
      <c r="I818" s="44">
        <f t="shared" si="139"/>
        <v>8.079833333332875E-3</v>
      </c>
      <c r="J818" s="44">
        <f t="shared" si="143"/>
        <v>0.34586855528017713</v>
      </c>
      <c r="K818" s="45">
        <f t="shared" si="133"/>
        <v>0.13498267368362418</v>
      </c>
      <c r="L818" s="46">
        <f t="shared" si="134"/>
        <v>0</v>
      </c>
      <c r="M818" s="46">
        <f t="shared" si="135"/>
        <v>0</v>
      </c>
      <c r="N818" s="46">
        <f t="shared" si="140"/>
        <v>0</v>
      </c>
      <c r="O818" s="47">
        <f t="shared" si="141"/>
        <v>0</v>
      </c>
      <c r="P818" s="48">
        <f t="shared" si="136"/>
        <v>375.76990952287781</v>
      </c>
      <c r="Q818" s="50">
        <f t="shared" si="137"/>
        <v>0</v>
      </c>
      <c r="AA818" s="201"/>
      <c r="AB818" s="197"/>
    </row>
    <row r="819" spans="6:28" s="5" customFormat="1" x14ac:dyDescent="0.25">
      <c r="F819" s="49">
        <v>814</v>
      </c>
      <c r="G819" s="42">
        <f t="shared" si="142"/>
        <v>87.833333333333286</v>
      </c>
      <c r="H819" s="43">
        <f t="shared" si="138"/>
        <v>9.6958000000000003E-2</v>
      </c>
      <c r="I819" s="44">
        <f t="shared" si="139"/>
        <v>8.079833333332875E-3</v>
      </c>
      <c r="J819" s="44">
        <f t="shared" si="143"/>
        <v>0.34307399499827268</v>
      </c>
      <c r="K819" s="45">
        <f t="shared" si="133"/>
        <v>0.13465058900613547</v>
      </c>
      <c r="L819" s="46">
        <f t="shared" si="134"/>
        <v>0</v>
      </c>
      <c r="M819" s="46">
        <f t="shared" si="135"/>
        <v>0</v>
      </c>
      <c r="N819" s="46">
        <f t="shared" si="140"/>
        <v>0</v>
      </c>
      <c r="O819" s="47">
        <f t="shared" si="141"/>
        <v>0</v>
      </c>
      <c r="P819" s="48">
        <f t="shared" si="136"/>
        <v>375.76990952287781</v>
      </c>
      <c r="Q819" s="50">
        <f t="shared" si="137"/>
        <v>0</v>
      </c>
      <c r="AA819" s="201"/>
      <c r="AB819" s="197"/>
    </row>
    <row r="820" spans="6:28" s="5" customFormat="1" x14ac:dyDescent="0.25">
      <c r="F820" s="49">
        <v>815</v>
      </c>
      <c r="G820" s="42">
        <f t="shared" si="142"/>
        <v>87.916666666666615</v>
      </c>
      <c r="H820" s="43">
        <f t="shared" si="138"/>
        <v>9.6958000000000003E-2</v>
      </c>
      <c r="I820" s="44">
        <f t="shared" si="139"/>
        <v>8.0798333333383862E-3</v>
      </c>
      <c r="J820" s="44">
        <f t="shared" si="143"/>
        <v>0.34030201429768597</v>
      </c>
      <c r="K820" s="45">
        <f t="shared" si="133"/>
        <v>0.13431932132411742</v>
      </c>
      <c r="L820" s="46">
        <f t="shared" si="134"/>
        <v>0</v>
      </c>
      <c r="M820" s="46">
        <f t="shared" si="135"/>
        <v>0</v>
      </c>
      <c r="N820" s="46">
        <f t="shared" si="140"/>
        <v>0</v>
      </c>
      <c r="O820" s="47">
        <f t="shared" si="141"/>
        <v>0</v>
      </c>
      <c r="P820" s="48">
        <f t="shared" si="136"/>
        <v>375.76990952287781</v>
      </c>
      <c r="Q820" s="50">
        <f t="shared" si="137"/>
        <v>0</v>
      </c>
      <c r="AA820" s="201"/>
      <c r="AB820" s="197"/>
    </row>
    <row r="821" spans="6:28" s="5" customFormat="1" x14ac:dyDescent="0.25">
      <c r="F821" s="49">
        <v>816</v>
      </c>
      <c r="G821" s="42">
        <v>88</v>
      </c>
      <c r="H821" s="43">
        <f t="shared" si="138"/>
        <v>0.105631</v>
      </c>
      <c r="I821" s="44">
        <f t="shared" si="139"/>
        <v>8.8025833333328328E-3</v>
      </c>
      <c r="J821" s="44">
        <f t="shared" si="143"/>
        <v>0.33755243073916136</v>
      </c>
      <c r="K821" s="45">
        <f t="shared" si="133"/>
        <v>0.1339888686275961</v>
      </c>
      <c r="L821" s="46">
        <f t="shared" si="134"/>
        <v>0</v>
      </c>
      <c r="M821" s="46">
        <f t="shared" si="135"/>
        <v>0</v>
      </c>
      <c r="N821" s="46">
        <f t="shared" si="140"/>
        <v>0</v>
      </c>
      <c r="O821" s="47">
        <f t="shared" si="141"/>
        <v>0</v>
      </c>
      <c r="P821" s="48">
        <f t="shared" si="136"/>
        <v>375.76990952287781</v>
      </c>
      <c r="Q821" s="50">
        <f t="shared" si="137"/>
        <v>0</v>
      </c>
      <c r="AA821" s="201"/>
      <c r="AB821" s="197"/>
    </row>
    <row r="822" spans="6:28" s="5" customFormat="1" x14ac:dyDescent="0.25">
      <c r="F822" s="49">
        <v>817</v>
      </c>
      <c r="G822" s="42">
        <f t="shared" si="142"/>
        <v>88.083333333333329</v>
      </c>
      <c r="H822" s="43">
        <f t="shared" si="138"/>
        <v>0.105631</v>
      </c>
      <c r="I822" s="44">
        <f t="shared" si="139"/>
        <v>8.8025833333328328E-3</v>
      </c>
      <c r="J822" s="44">
        <f t="shared" si="143"/>
        <v>0.33458109733821084</v>
      </c>
      <c r="K822" s="45">
        <f t="shared" si="133"/>
        <v>0.13365922891154211</v>
      </c>
      <c r="L822" s="46">
        <f t="shared" si="134"/>
        <v>0</v>
      </c>
      <c r="M822" s="46">
        <f t="shared" si="135"/>
        <v>0</v>
      </c>
      <c r="N822" s="46">
        <f t="shared" si="140"/>
        <v>0</v>
      </c>
      <c r="O822" s="47">
        <f t="shared" si="141"/>
        <v>0</v>
      </c>
      <c r="P822" s="48">
        <f t="shared" si="136"/>
        <v>375.76990952287781</v>
      </c>
      <c r="Q822" s="50">
        <f t="shared" si="137"/>
        <v>0</v>
      </c>
      <c r="AA822" s="201"/>
      <c r="AB822" s="197"/>
    </row>
    <row r="823" spans="6:28" s="5" customFormat="1" x14ac:dyDescent="0.25">
      <c r="F823" s="49">
        <v>818</v>
      </c>
      <c r="G823" s="42">
        <f t="shared" si="142"/>
        <v>88.166666666666657</v>
      </c>
      <c r="H823" s="43">
        <f t="shared" si="138"/>
        <v>0.105631</v>
      </c>
      <c r="I823" s="44">
        <f t="shared" si="139"/>
        <v>8.8025833333328328E-3</v>
      </c>
      <c r="J823" s="44">
        <f t="shared" si="143"/>
        <v>0.33163591934713332</v>
      </c>
      <c r="K823" s="45">
        <f t="shared" si="133"/>
        <v>0.13333040017585926</v>
      </c>
      <c r="L823" s="46">
        <f t="shared" si="134"/>
        <v>0</v>
      </c>
      <c r="M823" s="46">
        <f t="shared" si="135"/>
        <v>0</v>
      </c>
      <c r="N823" s="46">
        <f t="shared" si="140"/>
        <v>0</v>
      </c>
      <c r="O823" s="47">
        <f t="shared" si="141"/>
        <v>0</v>
      </c>
      <c r="P823" s="48">
        <f t="shared" si="136"/>
        <v>375.76990952287781</v>
      </c>
      <c r="Q823" s="50">
        <f t="shared" si="137"/>
        <v>0</v>
      </c>
      <c r="AA823" s="201"/>
      <c r="AB823" s="197"/>
    </row>
    <row r="824" spans="6:28" s="5" customFormat="1" x14ac:dyDescent="0.25">
      <c r="F824" s="49">
        <v>819</v>
      </c>
      <c r="G824" s="42">
        <f t="shared" si="142"/>
        <v>88.249999999999986</v>
      </c>
      <c r="H824" s="43">
        <f t="shared" si="138"/>
        <v>0.105631</v>
      </c>
      <c r="I824" s="44">
        <f t="shared" si="139"/>
        <v>8.8025833333328328E-3</v>
      </c>
      <c r="J824" s="44">
        <f t="shared" si="143"/>
        <v>0.32871666653075371</v>
      </c>
      <c r="K824" s="45">
        <f t="shared" si="133"/>
        <v>0.13300238042537171</v>
      </c>
      <c r="L824" s="46">
        <f t="shared" si="134"/>
        <v>0</v>
      </c>
      <c r="M824" s="46">
        <f t="shared" si="135"/>
        <v>0</v>
      </c>
      <c r="N824" s="46">
        <f t="shared" si="140"/>
        <v>0</v>
      </c>
      <c r="O824" s="47">
        <f t="shared" si="141"/>
        <v>0</v>
      </c>
      <c r="P824" s="48">
        <f t="shared" si="136"/>
        <v>375.76990952287781</v>
      </c>
      <c r="Q824" s="50">
        <f t="shared" si="137"/>
        <v>0</v>
      </c>
      <c r="AA824" s="201"/>
      <c r="AB824" s="197"/>
    </row>
    <row r="825" spans="6:28" s="5" customFormat="1" x14ac:dyDescent="0.25">
      <c r="F825" s="49">
        <v>820</v>
      </c>
      <c r="G825" s="42">
        <f t="shared" si="142"/>
        <v>88.333333333333314</v>
      </c>
      <c r="H825" s="43">
        <f t="shared" si="138"/>
        <v>0.105631</v>
      </c>
      <c r="I825" s="44">
        <f t="shared" si="139"/>
        <v>8.8025833333328328E-3</v>
      </c>
      <c r="J825" s="44">
        <f t="shared" si="143"/>
        <v>0.32582311068056136</v>
      </c>
      <c r="K825" s="45">
        <f t="shared" si="133"/>
        <v>0.13267516766981233</v>
      </c>
      <c r="L825" s="46">
        <f t="shared" si="134"/>
        <v>0</v>
      </c>
      <c r="M825" s="46">
        <f t="shared" si="135"/>
        <v>0</v>
      </c>
      <c r="N825" s="46">
        <f t="shared" si="140"/>
        <v>0</v>
      </c>
      <c r="O825" s="47">
        <f t="shared" si="141"/>
        <v>0</v>
      </c>
      <c r="P825" s="48">
        <f t="shared" si="136"/>
        <v>375.76990952287781</v>
      </c>
      <c r="Q825" s="50">
        <f t="shared" si="137"/>
        <v>0</v>
      </c>
      <c r="AA825" s="201"/>
      <c r="AB825" s="197"/>
    </row>
    <row r="826" spans="6:28" s="5" customFormat="1" x14ac:dyDescent="0.25">
      <c r="F826" s="49">
        <v>821</v>
      </c>
      <c r="G826" s="42">
        <f t="shared" si="142"/>
        <v>88.416666666666643</v>
      </c>
      <c r="H826" s="43">
        <f t="shared" si="138"/>
        <v>0.105631</v>
      </c>
      <c r="I826" s="44">
        <f t="shared" si="139"/>
        <v>8.8025833333328328E-3</v>
      </c>
      <c r="J826" s="44">
        <f t="shared" si="143"/>
        <v>0.32295502559687</v>
      </c>
      <c r="K826" s="45">
        <f t="shared" si="133"/>
        <v>0.13234875992381034</v>
      </c>
      <c r="L826" s="46">
        <f t="shared" si="134"/>
        <v>0</v>
      </c>
      <c r="M826" s="46">
        <f t="shared" si="135"/>
        <v>0</v>
      </c>
      <c r="N826" s="46">
        <f t="shared" si="140"/>
        <v>0</v>
      </c>
      <c r="O826" s="47">
        <f t="shared" si="141"/>
        <v>0</v>
      </c>
      <c r="P826" s="48">
        <f t="shared" si="136"/>
        <v>375.76990952287781</v>
      </c>
      <c r="Q826" s="50">
        <f t="shared" si="137"/>
        <v>0</v>
      </c>
      <c r="AA826" s="201"/>
      <c r="AB826" s="197"/>
    </row>
    <row r="827" spans="6:28" s="5" customFormat="1" x14ac:dyDescent="0.25">
      <c r="F827" s="49">
        <v>822</v>
      </c>
      <c r="G827" s="42">
        <f t="shared" si="142"/>
        <v>88.499999999999972</v>
      </c>
      <c r="H827" s="43">
        <f t="shared" si="138"/>
        <v>0.105631</v>
      </c>
      <c r="I827" s="44">
        <f t="shared" si="139"/>
        <v>8.8025833333328328E-3</v>
      </c>
      <c r="J827" s="44">
        <f t="shared" si="143"/>
        <v>0.32011218707113492</v>
      </c>
      <c r="K827" s="45">
        <f t="shared" si="133"/>
        <v>0.13202315520687949</v>
      </c>
      <c r="L827" s="46">
        <f t="shared" si="134"/>
        <v>0</v>
      </c>
      <c r="M827" s="46">
        <f t="shared" si="135"/>
        <v>0</v>
      </c>
      <c r="N827" s="46">
        <f t="shared" si="140"/>
        <v>0</v>
      </c>
      <c r="O827" s="47">
        <f t="shared" si="141"/>
        <v>0</v>
      </c>
      <c r="P827" s="48">
        <f t="shared" si="136"/>
        <v>375.76990952287781</v>
      </c>
      <c r="Q827" s="50">
        <f t="shared" si="137"/>
        <v>0</v>
      </c>
      <c r="AA827" s="201"/>
      <c r="AB827" s="197"/>
    </row>
    <row r="828" spans="6:28" s="5" customFormat="1" x14ac:dyDescent="0.25">
      <c r="F828" s="49">
        <v>823</v>
      </c>
      <c r="G828" s="42">
        <f t="shared" si="142"/>
        <v>88.5833333333333</v>
      </c>
      <c r="H828" s="43">
        <f t="shared" si="138"/>
        <v>0.105631</v>
      </c>
      <c r="I828" s="44">
        <f t="shared" si="139"/>
        <v>8.8025833333328328E-3</v>
      </c>
      <c r="J828" s="44">
        <f t="shared" si="143"/>
        <v>0.31729437286842582</v>
      </c>
      <c r="K828" s="45">
        <f t="shared" si="133"/>
        <v>0.13169835154340576</v>
      </c>
      <c r="L828" s="46">
        <f t="shared" si="134"/>
        <v>0</v>
      </c>
      <c r="M828" s="46">
        <f t="shared" si="135"/>
        <v>0</v>
      </c>
      <c r="N828" s="46">
        <f t="shared" si="140"/>
        <v>0</v>
      </c>
      <c r="O828" s="47">
        <f t="shared" si="141"/>
        <v>0</v>
      </c>
      <c r="P828" s="48">
        <f t="shared" si="136"/>
        <v>375.76990952287781</v>
      </c>
      <c r="Q828" s="50">
        <f t="shared" si="137"/>
        <v>0</v>
      </c>
      <c r="AA828" s="201"/>
      <c r="AB828" s="197"/>
    </row>
    <row r="829" spans="6:28" s="5" customFormat="1" x14ac:dyDescent="0.25">
      <c r="F829" s="49">
        <v>824</v>
      </c>
      <c r="G829" s="42">
        <f t="shared" si="142"/>
        <v>88.666666666666629</v>
      </c>
      <c r="H829" s="43">
        <f t="shared" si="138"/>
        <v>0.105631</v>
      </c>
      <c r="I829" s="44">
        <f t="shared" si="139"/>
        <v>8.8025833333328328E-3</v>
      </c>
      <c r="J829" s="44">
        <f t="shared" si="143"/>
        <v>0.31450136271005391</v>
      </c>
      <c r="K829" s="45">
        <f t="shared" si="133"/>
        <v>0.1313743469626357</v>
      </c>
      <c r="L829" s="46">
        <f t="shared" si="134"/>
        <v>0</v>
      </c>
      <c r="M829" s="46">
        <f t="shared" si="135"/>
        <v>0</v>
      </c>
      <c r="N829" s="46">
        <f t="shared" si="140"/>
        <v>0</v>
      </c>
      <c r="O829" s="47">
        <f t="shared" si="141"/>
        <v>0</v>
      </c>
      <c r="P829" s="48">
        <f t="shared" si="136"/>
        <v>375.76990952287781</v>
      </c>
      <c r="Q829" s="50">
        <f t="shared" si="137"/>
        <v>0</v>
      </c>
      <c r="AA829" s="201"/>
      <c r="AB829" s="197"/>
    </row>
    <row r="830" spans="6:28" s="5" customFormat="1" x14ac:dyDescent="0.25">
      <c r="F830" s="49">
        <v>825</v>
      </c>
      <c r="G830" s="42">
        <f t="shared" si="142"/>
        <v>88.749999999999957</v>
      </c>
      <c r="H830" s="43">
        <f t="shared" si="138"/>
        <v>0.105631</v>
      </c>
      <c r="I830" s="44">
        <f t="shared" si="139"/>
        <v>8.8025833333328328E-3</v>
      </c>
      <c r="J830" s="44">
        <f t="shared" si="143"/>
        <v>0.3117329382563519</v>
      </c>
      <c r="K830" s="45">
        <f t="shared" si="133"/>
        <v>0.1310511394986642</v>
      </c>
      <c r="L830" s="46">
        <f t="shared" si="134"/>
        <v>0</v>
      </c>
      <c r="M830" s="46">
        <f t="shared" si="135"/>
        <v>0</v>
      </c>
      <c r="N830" s="46">
        <f t="shared" si="140"/>
        <v>0</v>
      </c>
      <c r="O830" s="47">
        <f t="shared" si="141"/>
        <v>0</v>
      </c>
      <c r="P830" s="48">
        <f t="shared" si="136"/>
        <v>375.76990952287781</v>
      </c>
      <c r="Q830" s="50">
        <f t="shared" si="137"/>
        <v>0</v>
      </c>
      <c r="AA830" s="201"/>
      <c r="AB830" s="197"/>
    </row>
    <row r="831" spans="6:28" s="5" customFormat="1" x14ac:dyDescent="0.25">
      <c r="F831" s="49">
        <v>826</v>
      </c>
      <c r="G831" s="42">
        <f t="shared" si="142"/>
        <v>88.833333333333286</v>
      </c>
      <c r="H831" s="43">
        <f t="shared" si="138"/>
        <v>0.105631</v>
      </c>
      <c r="I831" s="44">
        <f t="shared" si="139"/>
        <v>8.8025833333328328E-3</v>
      </c>
      <c r="J831" s="44">
        <f t="shared" si="143"/>
        <v>0.30898888308960565</v>
      </c>
      <c r="K831" s="45">
        <f t="shared" si="133"/>
        <v>0.13072872719042275</v>
      </c>
      <c r="L831" s="46">
        <f t="shared" si="134"/>
        <v>0</v>
      </c>
      <c r="M831" s="46">
        <f t="shared" si="135"/>
        <v>0</v>
      </c>
      <c r="N831" s="46">
        <f t="shared" si="140"/>
        <v>0</v>
      </c>
      <c r="O831" s="47">
        <f t="shared" si="141"/>
        <v>0</v>
      </c>
      <c r="P831" s="48">
        <f t="shared" si="136"/>
        <v>375.76990952287781</v>
      </c>
      <c r="Q831" s="50">
        <f t="shared" si="137"/>
        <v>0</v>
      </c>
      <c r="AA831" s="201"/>
      <c r="AB831" s="197"/>
    </row>
    <row r="832" spans="6:28" s="5" customFormat="1" x14ac:dyDescent="0.25">
      <c r="F832" s="49">
        <v>827</v>
      </c>
      <c r="G832" s="42">
        <f t="shared" si="142"/>
        <v>88.916666666666615</v>
      </c>
      <c r="H832" s="43">
        <f t="shared" si="138"/>
        <v>0.105631</v>
      </c>
      <c r="I832" s="44">
        <f t="shared" si="139"/>
        <v>8.8025833333388384E-3</v>
      </c>
      <c r="J832" s="44">
        <f t="shared" si="143"/>
        <v>0.30626898269713598</v>
      </c>
      <c r="K832" s="45">
        <f t="shared" si="133"/>
        <v>0.13040710808166739</v>
      </c>
      <c r="L832" s="46">
        <f t="shared" si="134"/>
        <v>0</v>
      </c>
      <c r="M832" s="46">
        <f t="shared" si="135"/>
        <v>0</v>
      </c>
      <c r="N832" s="46">
        <f t="shared" si="140"/>
        <v>0</v>
      </c>
      <c r="O832" s="47">
        <f t="shared" si="141"/>
        <v>0</v>
      </c>
      <c r="P832" s="48">
        <f t="shared" si="136"/>
        <v>375.76990952287781</v>
      </c>
      <c r="Q832" s="50">
        <f t="shared" si="137"/>
        <v>0</v>
      </c>
      <c r="AA832" s="201"/>
      <c r="AB832" s="197"/>
    </row>
    <row r="833" spans="6:28" s="5" customFormat="1" x14ac:dyDescent="0.25">
      <c r="F833" s="49">
        <v>828</v>
      </c>
      <c r="G833" s="42">
        <v>89</v>
      </c>
      <c r="H833" s="43">
        <f t="shared" si="138"/>
        <v>0.114858</v>
      </c>
      <c r="I833" s="44">
        <f t="shared" si="139"/>
        <v>9.5714999999994554E-3</v>
      </c>
      <c r="J833" s="44">
        <f t="shared" si="143"/>
        <v>0.30357302445452755</v>
      </c>
      <c r="K833" s="45">
        <f t="shared" si="133"/>
        <v>0.13008628022096699</v>
      </c>
      <c r="L833" s="46">
        <f t="shared" si="134"/>
        <v>0</v>
      </c>
      <c r="M833" s="46">
        <f t="shared" si="135"/>
        <v>0</v>
      </c>
      <c r="N833" s="46">
        <f t="shared" si="140"/>
        <v>0</v>
      </c>
      <c r="O833" s="47">
        <f t="shared" si="141"/>
        <v>0</v>
      </c>
      <c r="P833" s="48">
        <f t="shared" si="136"/>
        <v>375.76990952287781</v>
      </c>
      <c r="Q833" s="50">
        <f t="shared" si="137"/>
        <v>0</v>
      </c>
      <c r="AA833" s="201"/>
      <c r="AB833" s="197"/>
    </row>
    <row r="834" spans="6:28" s="5" customFormat="1" x14ac:dyDescent="0.25">
      <c r="F834" s="49">
        <v>829</v>
      </c>
      <c r="G834" s="42">
        <f t="shared" si="142"/>
        <v>89.083333333333329</v>
      </c>
      <c r="H834" s="43">
        <f t="shared" si="138"/>
        <v>0.114858</v>
      </c>
      <c r="I834" s="44">
        <f t="shared" si="139"/>
        <v>9.5714999999994554E-3</v>
      </c>
      <c r="J834" s="44">
        <f t="shared" si="143"/>
        <v>0.30066737525096121</v>
      </c>
      <c r="K834" s="45">
        <f t="shared" si="133"/>
        <v>0.12976624166169132</v>
      </c>
      <c r="L834" s="46">
        <f t="shared" si="134"/>
        <v>0</v>
      </c>
      <c r="M834" s="46">
        <f t="shared" si="135"/>
        <v>0</v>
      </c>
      <c r="N834" s="46">
        <f t="shared" si="140"/>
        <v>0</v>
      </c>
      <c r="O834" s="47">
        <f t="shared" si="141"/>
        <v>0</v>
      </c>
      <c r="P834" s="48">
        <f t="shared" si="136"/>
        <v>375.76990952287781</v>
      </c>
      <c r="Q834" s="50">
        <f t="shared" si="137"/>
        <v>0</v>
      </c>
      <c r="AA834" s="201"/>
      <c r="AB834" s="197"/>
    </row>
    <row r="835" spans="6:28" s="5" customFormat="1" x14ac:dyDescent="0.25">
      <c r="F835" s="49">
        <v>830</v>
      </c>
      <c r="G835" s="42">
        <f t="shared" si="142"/>
        <v>89.166666666666657</v>
      </c>
      <c r="H835" s="43">
        <f t="shared" si="138"/>
        <v>0.114858</v>
      </c>
      <c r="I835" s="44">
        <f t="shared" si="139"/>
        <v>9.5714999999994554E-3</v>
      </c>
      <c r="J835" s="44">
        <f t="shared" si="143"/>
        <v>0.29778953746874681</v>
      </c>
      <c r="K835" s="45">
        <f t="shared" si="133"/>
        <v>0.1294469904619992</v>
      </c>
      <c r="L835" s="46">
        <f t="shared" si="134"/>
        <v>0</v>
      </c>
      <c r="M835" s="46">
        <f t="shared" si="135"/>
        <v>0</v>
      </c>
      <c r="N835" s="46">
        <f t="shared" si="140"/>
        <v>0</v>
      </c>
      <c r="O835" s="47">
        <f t="shared" si="141"/>
        <v>0</v>
      </c>
      <c r="P835" s="48">
        <f t="shared" si="136"/>
        <v>375.76990952287781</v>
      </c>
      <c r="Q835" s="50">
        <f t="shared" si="137"/>
        <v>0</v>
      </c>
      <c r="AA835" s="201"/>
      <c r="AB835" s="197"/>
    </row>
    <row r="836" spans="6:28" s="5" customFormat="1" x14ac:dyDescent="0.25">
      <c r="F836" s="49">
        <v>831</v>
      </c>
      <c r="G836" s="42">
        <f t="shared" si="142"/>
        <v>89.249999999999986</v>
      </c>
      <c r="H836" s="43">
        <f t="shared" si="138"/>
        <v>0.114858</v>
      </c>
      <c r="I836" s="44">
        <f t="shared" si="139"/>
        <v>9.5714999999994554E-3</v>
      </c>
      <c r="J836" s="44">
        <f t="shared" si="143"/>
        <v>0.29493924491086487</v>
      </c>
      <c r="K836" s="45">
        <f t="shared" si="133"/>
        <v>0.12912852468482686</v>
      </c>
      <c r="L836" s="46">
        <f t="shared" si="134"/>
        <v>0</v>
      </c>
      <c r="M836" s="46">
        <f t="shared" si="135"/>
        <v>0</v>
      </c>
      <c r="N836" s="46">
        <f t="shared" si="140"/>
        <v>0</v>
      </c>
      <c r="O836" s="47">
        <f t="shared" si="141"/>
        <v>0</v>
      </c>
      <c r="P836" s="48">
        <f t="shared" si="136"/>
        <v>375.76990952287781</v>
      </c>
      <c r="Q836" s="50">
        <f t="shared" si="137"/>
        <v>0</v>
      </c>
      <c r="AA836" s="201"/>
      <c r="AB836" s="197"/>
    </row>
    <row r="837" spans="6:28" s="5" customFormat="1" x14ac:dyDescent="0.25">
      <c r="F837" s="49">
        <v>832</v>
      </c>
      <c r="G837" s="42">
        <f t="shared" si="142"/>
        <v>89.333333333333314</v>
      </c>
      <c r="H837" s="43">
        <f t="shared" si="138"/>
        <v>0.114858</v>
      </c>
      <c r="I837" s="44">
        <f t="shared" si="139"/>
        <v>9.5714999999994554E-3</v>
      </c>
      <c r="J837" s="44">
        <f t="shared" si="143"/>
        <v>0.29211623392820069</v>
      </c>
      <c r="K837" s="45">
        <f t="shared" ref="K837:K900" si="144">1/(1+$H$1)^F837</f>
        <v>0.12881084239787605</v>
      </c>
      <c r="L837" s="46">
        <f t="shared" ref="L837:L900" si="145">IF(F837+1&lt;=$W$16,$U$5,IF(G837&lt;$L$2,$P$1,0))</f>
        <v>0</v>
      </c>
      <c r="M837" s="46">
        <f t="shared" ref="M837:M900" si="146">IF(L837&lt;$U$9,L837,$U$9)</f>
        <v>0</v>
      </c>
      <c r="N837" s="46">
        <f t="shared" si="140"/>
        <v>0</v>
      </c>
      <c r="O837" s="47">
        <f t="shared" si="141"/>
        <v>0</v>
      </c>
      <c r="P837" s="48">
        <f t="shared" ref="P837:P900" si="147">IF(M837&gt;0,0,SUMIF($M$5:$M$1145,"&gt;510")/COUNTIF($M$5:$M$1145,"&gt;510")*$P$2)</f>
        <v>375.76990952287781</v>
      </c>
      <c r="Q837" s="50">
        <f t="shared" ref="Q837:Q900" si="148">IF(AND(G837&gt;=65,P837&lt;=900),0,IF((P837-MIN($W$11*P837,$X$12))&lt;$U$6,0,IF((P837-MIN($W$11*P837,$X$12))&lt;$U$7,(P837-MIN($W$11*P837,$X$12))*$W$6-$X$6,IF((P837-MIN($W$11*P837,$X$12))&lt;$U$8,(P837-MIN($W$11*P837,$X$12))*$W$7-$X$7,IF((P837-MIN($W$11*P837,$X$12))&lt;$U$10,(P837-MIN($W$11*P837,$X$12))*$W$8-$X$8,(P837-MIN($W$11*P837,$X$12))*$W$10-$X$10)))))</f>
        <v>0</v>
      </c>
      <c r="AA837" s="201"/>
      <c r="AB837" s="197"/>
    </row>
    <row r="838" spans="6:28" s="5" customFormat="1" x14ac:dyDescent="0.25">
      <c r="F838" s="49">
        <v>833</v>
      </c>
      <c r="G838" s="42">
        <f t="shared" si="142"/>
        <v>89.416666666666643</v>
      </c>
      <c r="H838" s="43">
        <f t="shared" ref="H838:H901" si="149">VLOOKUP(G838,$A$5:$B$100,2)</f>
        <v>0.114858</v>
      </c>
      <c r="I838" s="44">
        <f t="shared" ref="I838:I901" si="150">H838*(G839-G838)</f>
        <v>9.5714999999994554E-3</v>
      </c>
      <c r="J838" s="44">
        <f t="shared" si="143"/>
        <v>0.28932024339515711</v>
      </c>
      <c r="K838" s="45">
        <f t="shared" si="144"/>
        <v>0.12849394167360229</v>
      </c>
      <c r="L838" s="46">
        <f t="shared" si="145"/>
        <v>0</v>
      </c>
      <c r="M838" s="46">
        <f t="shared" si="146"/>
        <v>0</v>
      </c>
      <c r="N838" s="46">
        <f t="shared" ref="N838:N901" si="151">L838*(1+20%)</f>
        <v>0</v>
      </c>
      <c r="O838" s="47">
        <f t="shared" ref="O838:O901" si="152">M838*11%</f>
        <v>0</v>
      </c>
      <c r="P838" s="48">
        <f t="shared" si="147"/>
        <v>375.76990952287781</v>
      </c>
      <c r="Q838" s="50">
        <f t="shared" si="148"/>
        <v>0</v>
      </c>
      <c r="AA838" s="201"/>
      <c r="AB838" s="197"/>
    </row>
    <row r="839" spans="6:28" s="5" customFormat="1" x14ac:dyDescent="0.25">
      <c r="F839" s="49">
        <v>834</v>
      </c>
      <c r="G839" s="42">
        <f t="shared" ref="G839:G902" si="153">G838+1/12</f>
        <v>89.499999999999972</v>
      </c>
      <c r="H839" s="43">
        <f t="shared" si="149"/>
        <v>0.114858</v>
      </c>
      <c r="I839" s="44">
        <f t="shared" si="150"/>
        <v>9.5714999999994554E-3</v>
      </c>
      <c r="J839" s="44">
        <f t="shared" si="143"/>
        <v>0.28655101468550054</v>
      </c>
      <c r="K839" s="45">
        <f t="shared" si="144"/>
        <v>0.12817782058920338</v>
      </c>
      <c r="L839" s="46">
        <f t="shared" si="145"/>
        <v>0</v>
      </c>
      <c r="M839" s="46">
        <f t="shared" si="146"/>
        <v>0</v>
      </c>
      <c r="N839" s="46">
        <f t="shared" si="151"/>
        <v>0</v>
      </c>
      <c r="O839" s="47">
        <f t="shared" si="152"/>
        <v>0</v>
      </c>
      <c r="P839" s="48">
        <f t="shared" si="147"/>
        <v>375.76990952287781</v>
      </c>
      <c r="Q839" s="50">
        <f t="shared" si="148"/>
        <v>0</v>
      </c>
      <c r="AA839" s="201"/>
      <c r="AB839" s="197"/>
    </row>
    <row r="840" spans="6:28" s="5" customFormat="1" x14ac:dyDescent="0.25">
      <c r="F840" s="49">
        <v>835</v>
      </c>
      <c r="G840" s="42">
        <f t="shared" si="153"/>
        <v>89.5833333333333</v>
      </c>
      <c r="H840" s="43">
        <f t="shared" si="149"/>
        <v>0.114858</v>
      </c>
      <c r="I840" s="44">
        <f t="shared" si="150"/>
        <v>9.5714999999994554E-3</v>
      </c>
      <c r="J840" s="44">
        <f t="shared" ref="J840:J903" si="154">(1-I839)*J839</f>
        <v>0.28380829164843846</v>
      </c>
      <c r="K840" s="45">
        <f t="shared" si="144"/>
        <v>0.12786247722660754</v>
      </c>
      <c r="L840" s="46">
        <f t="shared" si="145"/>
        <v>0</v>
      </c>
      <c r="M840" s="46">
        <f t="shared" si="146"/>
        <v>0</v>
      </c>
      <c r="N840" s="46">
        <f t="shared" si="151"/>
        <v>0</v>
      </c>
      <c r="O840" s="47">
        <f t="shared" si="152"/>
        <v>0</v>
      </c>
      <c r="P840" s="48">
        <f t="shared" si="147"/>
        <v>375.76990952287781</v>
      </c>
      <c r="Q840" s="50">
        <f t="shared" si="148"/>
        <v>0</v>
      </c>
      <c r="AA840" s="201"/>
      <c r="AB840" s="197"/>
    </row>
    <row r="841" spans="6:28" s="5" customFormat="1" x14ac:dyDescent="0.25">
      <c r="F841" s="49">
        <v>836</v>
      </c>
      <c r="G841" s="42">
        <f t="shared" si="153"/>
        <v>89.666666666666629</v>
      </c>
      <c r="H841" s="43">
        <f t="shared" si="149"/>
        <v>0.114858</v>
      </c>
      <c r="I841" s="44">
        <f t="shared" si="150"/>
        <v>9.5714999999994554E-3</v>
      </c>
      <c r="J841" s="44">
        <f t="shared" si="154"/>
        <v>0.2810918205849256</v>
      </c>
      <c r="K841" s="45">
        <f t="shared" si="144"/>
        <v>0.1275479096724618</v>
      </c>
      <c r="L841" s="46">
        <f t="shared" si="145"/>
        <v>0</v>
      </c>
      <c r="M841" s="46">
        <f t="shared" si="146"/>
        <v>0</v>
      </c>
      <c r="N841" s="46">
        <f t="shared" si="151"/>
        <v>0</v>
      </c>
      <c r="O841" s="47">
        <f t="shared" si="152"/>
        <v>0</v>
      </c>
      <c r="P841" s="48">
        <f t="shared" si="147"/>
        <v>375.76990952287781</v>
      </c>
      <c r="Q841" s="50">
        <f t="shared" si="148"/>
        <v>0</v>
      </c>
      <c r="AA841" s="201"/>
      <c r="AB841" s="197"/>
    </row>
    <row r="842" spans="6:28" s="5" customFormat="1" x14ac:dyDescent="0.25">
      <c r="F842" s="49">
        <v>837</v>
      </c>
      <c r="G842" s="42">
        <f t="shared" si="153"/>
        <v>89.749999999999957</v>
      </c>
      <c r="H842" s="43">
        <f t="shared" si="149"/>
        <v>0.114858</v>
      </c>
      <c r="I842" s="44">
        <f t="shared" si="150"/>
        <v>9.5714999999994554E-3</v>
      </c>
      <c r="J842" s="44">
        <f t="shared" si="154"/>
        <v>0.27840135022419715</v>
      </c>
      <c r="K842" s="45">
        <f t="shared" si="144"/>
        <v>0.12723411601812057</v>
      </c>
      <c r="L842" s="46">
        <f t="shared" si="145"/>
        <v>0</v>
      </c>
      <c r="M842" s="46">
        <f t="shared" si="146"/>
        <v>0</v>
      </c>
      <c r="N842" s="46">
        <f t="shared" si="151"/>
        <v>0</v>
      </c>
      <c r="O842" s="47">
        <f t="shared" si="152"/>
        <v>0</v>
      </c>
      <c r="P842" s="48">
        <f t="shared" si="147"/>
        <v>375.76990952287781</v>
      </c>
      <c r="Q842" s="50">
        <f t="shared" si="148"/>
        <v>0</v>
      </c>
      <c r="AA842" s="201"/>
      <c r="AB842" s="197"/>
    </row>
    <row r="843" spans="6:28" s="5" customFormat="1" x14ac:dyDescent="0.25">
      <c r="F843" s="49">
        <v>838</v>
      </c>
      <c r="G843" s="42">
        <f t="shared" si="153"/>
        <v>89.833333333333286</v>
      </c>
      <c r="H843" s="43">
        <f t="shared" si="149"/>
        <v>0.114858</v>
      </c>
      <c r="I843" s="44">
        <f t="shared" si="150"/>
        <v>9.5714999999994554E-3</v>
      </c>
      <c r="J843" s="44">
        <f t="shared" si="154"/>
        <v>0.27573663170052642</v>
      </c>
      <c r="K843" s="45">
        <f t="shared" si="144"/>
        <v>0.12692109435963372</v>
      </c>
      <c r="L843" s="46">
        <f t="shared" si="145"/>
        <v>0</v>
      </c>
      <c r="M843" s="46">
        <f t="shared" si="146"/>
        <v>0</v>
      </c>
      <c r="N843" s="46">
        <f t="shared" si="151"/>
        <v>0</v>
      </c>
      <c r="O843" s="47">
        <f t="shared" si="152"/>
        <v>0</v>
      </c>
      <c r="P843" s="48">
        <f t="shared" si="147"/>
        <v>375.76990952287781</v>
      </c>
      <c r="Q843" s="50">
        <f t="shared" si="148"/>
        <v>0</v>
      </c>
      <c r="AA843" s="201"/>
      <c r="AB843" s="197"/>
    </row>
    <row r="844" spans="6:28" s="5" customFormat="1" x14ac:dyDescent="0.25">
      <c r="F844" s="49">
        <v>839</v>
      </c>
      <c r="G844" s="42">
        <f t="shared" si="153"/>
        <v>89.916666666666615</v>
      </c>
      <c r="H844" s="43">
        <f t="shared" si="149"/>
        <v>0.114858</v>
      </c>
      <c r="I844" s="44">
        <f t="shared" si="150"/>
        <v>9.5715000000059849E-3</v>
      </c>
      <c r="J844" s="44">
        <f t="shared" si="154"/>
        <v>0.27309741853020503</v>
      </c>
      <c r="K844" s="45">
        <f t="shared" si="144"/>
        <v>0.12660884279773529</v>
      </c>
      <c r="L844" s="46">
        <f t="shared" si="145"/>
        <v>0</v>
      </c>
      <c r="M844" s="46">
        <f t="shared" si="146"/>
        <v>0</v>
      </c>
      <c r="N844" s="46">
        <f t="shared" si="151"/>
        <v>0</v>
      </c>
      <c r="O844" s="47">
        <f t="shared" si="152"/>
        <v>0</v>
      </c>
      <c r="P844" s="48">
        <f t="shared" si="147"/>
        <v>375.76990952287781</v>
      </c>
      <c r="Q844" s="50">
        <f t="shared" si="148"/>
        <v>0</v>
      </c>
      <c r="AA844" s="201"/>
      <c r="AB844" s="197"/>
    </row>
    <row r="845" spans="6:28" s="5" customFormat="1" x14ac:dyDescent="0.25">
      <c r="F845" s="49">
        <v>840</v>
      </c>
      <c r="G845" s="42">
        <v>90</v>
      </c>
      <c r="H845" s="43">
        <f t="shared" si="149"/>
        <v>0.124612</v>
      </c>
      <c r="I845" s="44">
        <f t="shared" si="150"/>
        <v>1.0384333333332742E-2</v>
      </c>
      <c r="J845" s="44">
        <f t="shared" si="154"/>
        <v>0.27048346658874156</v>
      </c>
      <c r="K845" s="45">
        <f t="shared" si="144"/>
        <v>0.12629735943783199</v>
      </c>
      <c r="L845" s="46">
        <f t="shared" si="145"/>
        <v>0</v>
      </c>
      <c r="M845" s="46">
        <f t="shared" si="146"/>
        <v>0</v>
      </c>
      <c r="N845" s="46">
        <f t="shared" si="151"/>
        <v>0</v>
      </c>
      <c r="O845" s="47">
        <f t="shared" si="152"/>
        <v>0</v>
      </c>
      <c r="P845" s="48">
        <f t="shared" si="147"/>
        <v>375.76990952287781</v>
      </c>
      <c r="Q845" s="50">
        <f t="shared" si="148"/>
        <v>0</v>
      </c>
      <c r="AA845" s="201"/>
      <c r="AB845" s="197"/>
    </row>
    <row r="846" spans="6:28" s="5" customFormat="1" x14ac:dyDescent="0.25">
      <c r="F846" s="49">
        <v>841</v>
      </c>
      <c r="G846" s="42">
        <f t="shared" si="153"/>
        <v>90.083333333333329</v>
      </c>
      <c r="H846" s="43">
        <f t="shared" si="149"/>
        <v>0.124612</v>
      </c>
      <c r="I846" s="44">
        <f t="shared" si="150"/>
        <v>1.0384333333332742E-2</v>
      </c>
      <c r="J846" s="44">
        <f t="shared" si="154"/>
        <v>0.2676746761105287</v>
      </c>
      <c r="K846" s="45">
        <f t="shared" si="144"/>
        <v>0.12598664238999152</v>
      </c>
      <c r="L846" s="46">
        <f t="shared" si="145"/>
        <v>0</v>
      </c>
      <c r="M846" s="46">
        <f t="shared" si="146"/>
        <v>0</v>
      </c>
      <c r="N846" s="46">
        <f t="shared" si="151"/>
        <v>0</v>
      </c>
      <c r="O846" s="47">
        <f t="shared" si="152"/>
        <v>0</v>
      </c>
      <c r="P846" s="48">
        <f t="shared" si="147"/>
        <v>375.76990952287781</v>
      </c>
      <c r="Q846" s="50">
        <f t="shared" si="148"/>
        <v>0</v>
      </c>
      <c r="AA846" s="201"/>
      <c r="AB846" s="197"/>
    </row>
    <row r="847" spans="6:28" s="5" customFormat="1" x14ac:dyDescent="0.25">
      <c r="F847" s="49">
        <v>842</v>
      </c>
      <c r="G847" s="42">
        <f t="shared" si="153"/>
        <v>90.166666666666657</v>
      </c>
      <c r="H847" s="43">
        <f t="shared" si="149"/>
        <v>0.124612</v>
      </c>
      <c r="I847" s="44">
        <f t="shared" si="150"/>
        <v>1.0384333333332742E-2</v>
      </c>
      <c r="J847" s="44">
        <f t="shared" si="154"/>
        <v>0.26489505304890509</v>
      </c>
      <c r="K847" s="45">
        <f t="shared" si="144"/>
        <v>0.12567668976893126</v>
      </c>
      <c r="L847" s="46">
        <f t="shared" si="145"/>
        <v>0</v>
      </c>
      <c r="M847" s="46">
        <f t="shared" si="146"/>
        <v>0</v>
      </c>
      <c r="N847" s="46">
        <f t="shared" si="151"/>
        <v>0</v>
      </c>
      <c r="O847" s="47">
        <f t="shared" si="152"/>
        <v>0</v>
      </c>
      <c r="P847" s="48">
        <f t="shared" si="147"/>
        <v>375.76990952287781</v>
      </c>
      <c r="Q847" s="50">
        <f t="shared" si="148"/>
        <v>0</v>
      </c>
      <c r="AA847" s="201"/>
      <c r="AB847" s="197"/>
    </row>
    <row r="848" spans="6:28" s="5" customFormat="1" x14ac:dyDescent="0.25">
      <c r="F848" s="49">
        <v>843</v>
      </c>
      <c r="G848" s="42">
        <f t="shared" si="153"/>
        <v>90.249999999999986</v>
      </c>
      <c r="H848" s="43">
        <f t="shared" si="149"/>
        <v>0.124612</v>
      </c>
      <c r="I848" s="44">
        <f t="shared" si="150"/>
        <v>1.0384333333332742E-2</v>
      </c>
      <c r="J848" s="44">
        <f t="shared" si="154"/>
        <v>0.2621442945196944</v>
      </c>
      <c r="K848" s="45">
        <f t="shared" si="144"/>
        <v>0.12536749969400665</v>
      </c>
      <c r="L848" s="46">
        <f t="shared" si="145"/>
        <v>0</v>
      </c>
      <c r="M848" s="46">
        <f t="shared" si="146"/>
        <v>0</v>
      </c>
      <c r="N848" s="46">
        <f t="shared" si="151"/>
        <v>0</v>
      </c>
      <c r="O848" s="47">
        <f t="shared" si="152"/>
        <v>0</v>
      </c>
      <c r="P848" s="48">
        <f t="shared" si="147"/>
        <v>375.76990952287781</v>
      </c>
      <c r="Q848" s="50">
        <f t="shared" si="148"/>
        <v>0</v>
      </c>
      <c r="AA848" s="201"/>
      <c r="AB848" s="197"/>
    </row>
    <row r="849" spans="6:28" s="5" customFormat="1" x14ac:dyDescent="0.25">
      <c r="F849" s="49">
        <v>844</v>
      </c>
      <c r="G849" s="42">
        <f t="shared" si="153"/>
        <v>90.333333333333314</v>
      </c>
      <c r="H849" s="43">
        <f t="shared" si="149"/>
        <v>0.124612</v>
      </c>
      <c r="I849" s="44">
        <f t="shared" si="150"/>
        <v>1.0384333333332742E-2</v>
      </c>
      <c r="J849" s="44">
        <f t="shared" si="154"/>
        <v>0.25942210078397054</v>
      </c>
      <c r="K849" s="45">
        <f t="shared" si="144"/>
        <v>0.12505907028919999</v>
      </c>
      <c r="L849" s="46">
        <f t="shared" si="145"/>
        <v>0</v>
      </c>
      <c r="M849" s="46">
        <f t="shared" si="146"/>
        <v>0</v>
      </c>
      <c r="N849" s="46">
        <f t="shared" si="151"/>
        <v>0</v>
      </c>
      <c r="O849" s="47">
        <f t="shared" si="152"/>
        <v>0</v>
      </c>
      <c r="P849" s="48">
        <f t="shared" si="147"/>
        <v>375.76990952287781</v>
      </c>
      <c r="Q849" s="50">
        <f t="shared" si="148"/>
        <v>0</v>
      </c>
      <c r="AA849" s="201"/>
      <c r="AB849" s="197"/>
    </row>
    <row r="850" spans="6:28" s="5" customFormat="1" x14ac:dyDescent="0.25">
      <c r="F850" s="49">
        <v>845</v>
      </c>
      <c r="G850" s="42">
        <f t="shared" si="153"/>
        <v>90.416666666666643</v>
      </c>
      <c r="H850" s="43">
        <f t="shared" si="149"/>
        <v>0.124612</v>
      </c>
      <c r="I850" s="44">
        <f t="shared" si="150"/>
        <v>1.0384333333332742E-2</v>
      </c>
      <c r="J850" s="44">
        <f t="shared" si="154"/>
        <v>0.25672817521539637</v>
      </c>
      <c r="K850" s="45">
        <f t="shared" si="144"/>
        <v>0.12475139968310896</v>
      </c>
      <c r="L850" s="46">
        <f t="shared" si="145"/>
        <v>0</v>
      </c>
      <c r="M850" s="46">
        <f t="shared" si="146"/>
        <v>0</v>
      </c>
      <c r="N850" s="46">
        <f t="shared" si="151"/>
        <v>0</v>
      </c>
      <c r="O850" s="47">
        <f t="shared" si="152"/>
        <v>0</v>
      </c>
      <c r="P850" s="48">
        <f t="shared" si="147"/>
        <v>375.76990952287781</v>
      </c>
      <c r="Q850" s="50">
        <f t="shared" si="148"/>
        <v>0</v>
      </c>
      <c r="AA850" s="201"/>
      <c r="AB850" s="197"/>
    </row>
    <row r="851" spans="6:28" s="5" customFormat="1" x14ac:dyDescent="0.25">
      <c r="F851" s="49">
        <v>846</v>
      </c>
      <c r="G851" s="42">
        <f t="shared" si="153"/>
        <v>90.499999999999972</v>
      </c>
      <c r="H851" s="43">
        <f t="shared" si="149"/>
        <v>0.124612</v>
      </c>
      <c r="I851" s="44">
        <f t="shared" si="150"/>
        <v>1.0384333333332742E-2</v>
      </c>
      <c r="J851" s="44">
        <f t="shared" si="154"/>
        <v>0.25406222426790143</v>
      </c>
      <c r="K851" s="45">
        <f t="shared" si="144"/>
        <v>0.12444448600893526</v>
      </c>
      <c r="L851" s="46">
        <f t="shared" si="145"/>
        <v>0</v>
      </c>
      <c r="M851" s="46">
        <f t="shared" si="146"/>
        <v>0</v>
      </c>
      <c r="N851" s="46">
        <f t="shared" si="151"/>
        <v>0</v>
      </c>
      <c r="O851" s="47">
        <f t="shared" si="152"/>
        <v>0</v>
      </c>
      <c r="P851" s="48">
        <f t="shared" si="147"/>
        <v>375.76990952287781</v>
      </c>
      <c r="Q851" s="50">
        <f t="shared" si="148"/>
        <v>0</v>
      </c>
      <c r="AA851" s="201"/>
      <c r="AB851" s="197"/>
    </row>
    <row r="852" spans="6:28" s="5" customFormat="1" x14ac:dyDescent="0.25">
      <c r="F852" s="49">
        <v>847</v>
      </c>
      <c r="G852" s="42">
        <f t="shared" si="153"/>
        <v>90.5833333333333</v>
      </c>
      <c r="H852" s="43">
        <f t="shared" si="149"/>
        <v>0.124612</v>
      </c>
      <c r="I852" s="44">
        <f t="shared" si="150"/>
        <v>1.0384333333332742E-2</v>
      </c>
      <c r="J852" s="44">
        <f t="shared" si="154"/>
        <v>0.25142395744369561</v>
      </c>
      <c r="K852" s="45">
        <f t="shared" si="144"/>
        <v>0.12413832740447328</v>
      </c>
      <c r="L852" s="46">
        <f t="shared" si="145"/>
        <v>0</v>
      </c>
      <c r="M852" s="46">
        <f t="shared" si="146"/>
        <v>0</v>
      </c>
      <c r="N852" s="46">
        <f t="shared" si="151"/>
        <v>0</v>
      </c>
      <c r="O852" s="47">
        <f t="shared" si="152"/>
        <v>0</v>
      </c>
      <c r="P852" s="48">
        <f t="shared" si="147"/>
        <v>375.76990952287781</v>
      </c>
      <c r="Q852" s="50">
        <f t="shared" si="148"/>
        <v>0</v>
      </c>
      <c r="AA852" s="201"/>
      <c r="AB852" s="197"/>
    </row>
    <row r="853" spans="6:28" s="5" customFormat="1" x14ac:dyDescent="0.25">
      <c r="F853" s="49">
        <v>848</v>
      </c>
      <c r="G853" s="42">
        <f t="shared" si="153"/>
        <v>90.666666666666629</v>
      </c>
      <c r="H853" s="43">
        <f t="shared" si="149"/>
        <v>0.124612</v>
      </c>
      <c r="I853" s="44">
        <f t="shared" si="150"/>
        <v>1.0384333333332742E-2</v>
      </c>
      <c r="J853" s="44">
        <f t="shared" si="154"/>
        <v>0.24881308726161461</v>
      </c>
      <c r="K853" s="45">
        <f t="shared" si="144"/>
        <v>0.12383292201209883</v>
      </c>
      <c r="L853" s="46">
        <f t="shared" si="145"/>
        <v>0</v>
      </c>
      <c r="M853" s="46">
        <f t="shared" si="146"/>
        <v>0</v>
      </c>
      <c r="N853" s="46">
        <f t="shared" si="151"/>
        <v>0</v>
      </c>
      <c r="O853" s="47">
        <f t="shared" si="152"/>
        <v>0</v>
      </c>
      <c r="P853" s="48">
        <f t="shared" si="147"/>
        <v>375.76990952287781</v>
      </c>
      <c r="Q853" s="50">
        <f t="shared" si="148"/>
        <v>0</v>
      </c>
      <c r="AA853" s="201"/>
      <c r="AB853" s="197"/>
    </row>
    <row r="854" spans="6:28" s="5" customFormat="1" x14ac:dyDescent="0.25">
      <c r="F854" s="49">
        <v>849</v>
      </c>
      <c r="G854" s="42">
        <f t="shared" si="153"/>
        <v>90.749999999999957</v>
      </c>
      <c r="H854" s="43">
        <f t="shared" si="149"/>
        <v>0.124612</v>
      </c>
      <c r="I854" s="44">
        <f t="shared" si="150"/>
        <v>1.0384333333332742E-2</v>
      </c>
      <c r="J854" s="44">
        <f t="shared" si="154"/>
        <v>0.24622932922579438</v>
      </c>
      <c r="K854" s="45">
        <f t="shared" si="144"/>
        <v>0.12352826797875777</v>
      </c>
      <c r="L854" s="46">
        <f t="shared" si="145"/>
        <v>0</v>
      </c>
      <c r="M854" s="46">
        <f t="shared" si="146"/>
        <v>0</v>
      </c>
      <c r="N854" s="46">
        <f t="shared" si="151"/>
        <v>0</v>
      </c>
      <c r="O854" s="47">
        <f t="shared" si="152"/>
        <v>0</v>
      </c>
      <c r="P854" s="48">
        <f t="shared" si="147"/>
        <v>375.76990952287781</v>
      </c>
      <c r="Q854" s="50">
        <f t="shared" si="148"/>
        <v>0</v>
      </c>
      <c r="AA854" s="201"/>
      <c r="AB854" s="197"/>
    </row>
    <row r="855" spans="6:28" s="5" customFormat="1" x14ac:dyDescent="0.25">
      <c r="F855" s="49">
        <v>850</v>
      </c>
      <c r="G855" s="42">
        <f t="shared" si="153"/>
        <v>90.833333333333286</v>
      </c>
      <c r="H855" s="43">
        <f t="shared" si="149"/>
        <v>0.124612</v>
      </c>
      <c r="I855" s="44">
        <f t="shared" si="150"/>
        <v>1.0384333333332742E-2</v>
      </c>
      <c r="J855" s="44">
        <f t="shared" si="154"/>
        <v>0.24367240179467078</v>
      </c>
      <c r="K855" s="45">
        <f t="shared" si="144"/>
        <v>0.123224363455955</v>
      </c>
      <c r="L855" s="46">
        <f t="shared" si="145"/>
        <v>0</v>
      </c>
      <c r="M855" s="46">
        <f t="shared" si="146"/>
        <v>0</v>
      </c>
      <c r="N855" s="46">
        <f t="shared" si="151"/>
        <v>0</v>
      </c>
      <c r="O855" s="47">
        <f t="shared" si="152"/>
        <v>0</v>
      </c>
      <c r="P855" s="48">
        <f t="shared" si="147"/>
        <v>375.76990952287781</v>
      </c>
      <c r="Q855" s="50">
        <f t="shared" si="148"/>
        <v>0</v>
      </c>
      <c r="AA855" s="201"/>
      <c r="AB855" s="197"/>
    </row>
    <row r="856" spans="6:28" s="5" customFormat="1" x14ac:dyDescent="0.25">
      <c r="F856" s="49">
        <v>851</v>
      </c>
      <c r="G856" s="42">
        <f t="shared" si="153"/>
        <v>90.916666666666615</v>
      </c>
      <c r="H856" s="43">
        <f t="shared" si="149"/>
        <v>0.124612</v>
      </c>
      <c r="I856" s="44">
        <f t="shared" si="150"/>
        <v>1.0384333333339827E-2</v>
      </c>
      <c r="J856" s="44">
        <f t="shared" si="154"/>
        <v>0.24114202635030113</v>
      </c>
      <c r="K856" s="45">
        <f t="shared" si="144"/>
        <v>0.122921206599743</v>
      </c>
      <c r="L856" s="46">
        <f t="shared" si="145"/>
        <v>0</v>
      </c>
      <c r="M856" s="46">
        <f t="shared" si="146"/>
        <v>0</v>
      </c>
      <c r="N856" s="46">
        <f t="shared" si="151"/>
        <v>0</v>
      </c>
      <c r="O856" s="47">
        <f t="shared" si="152"/>
        <v>0</v>
      </c>
      <c r="P856" s="48">
        <f t="shared" si="147"/>
        <v>375.76990952287781</v>
      </c>
      <c r="Q856" s="50">
        <f t="shared" si="148"/>
        <v>0</v>
      </c>
      <c r="AA856" s="201"/>
      <c r="AB856" s="197"/>
    </row>
    <row r="857" spans="6:28" s="5" customFormat="1" x14ac:dyDescent="0.25">
      <c r="F857" s="49">
        <v>852</v>
      </c>
      <c r="G857" s="42">
        <v>91</v>
      </c>
      <c r="H857" s="43">
        <f t="shared" si="149"/>
        <v>0.13486100000000001</v>
      </c>
      <c r="I857" s="44">
        <f t="shared" si="150"/>
        <v>1.1238416666666029E-2</v>
      </c>
      <c r="J857" s="44">
        <f t="shared" si="154"/>
        <v>0.23863792716800258</v>
      </c>
      <c r="K857" s="45">
        <f t="shared" si="144"/>
        <v>0.12261879557071065</v>
      </c>
      <c r="L857" s="46">
        <f t="shared" si="145"/>
        <v>0</v>
      </c>
      <c r="M857" s="46">
        <f t="shared" si="146"/>
        <v>0</v>
      </c>
      <c r="N857" s="46">
        <f t="shared" si="151"/>
        <v>0</v>
      </c>
      <c r="O857" s="47">
        <f t="shared" si="152"/>
        <v>0</v>
      </c>
      <c r="P857" s="48">
        <f t="shared" si="147"/>
        <v>375.76990952287781</v>
      </c>
      <c r="Q857" s="50">
        <f t="shared" si="148"/>
        <v>0</v>
      </c>
      <c r="AA857" s="201"/>
      <c r="AB857" s="197"/>
    </row>
    <row r="858" spans="6:28" s="5" customFormat="1" x14ac:dyDescent="0.25">
      <c r="F858" s="49">
        <v>853</v>
      </c>
      <c r="G858" s="42">
        <f t="shared" si="153"/>
        <v>91.083333333333329</v>
      </c>
      <c r="H858" s="43">
        <f t="shared" si="149"/>
        <v>0.13486100000000001</v>
      </c>
      <c r="I858" s="44">
        <f t="shared" si="150"/>
        <v>1.1238416666666029E-2</v>
      </c>
      <c r="J858" s="44">
        <f t="shared" si="154"/>
        <v>0.23595601471001906</v>
      </c>
      <c r="K858" s="45">
        <f t="shared" si="144"/>
        <v>0.12231712853397235</v>
      </c>
      <c r="L858" s="46">
        <f t="shared" si="145"/>
        <v>0</v>
      </c>
      <c r="M858" s="46">
        <f t="shared" si="146"/>
        <v>0</v>
      </c>
      <c r="N858" s="46">
        <f t="shared" si="151"/>
        <v>0</v>
      </c>
      <c r="O858" s="47">
        <f t="shared" si="152"/>
        <v>0</v>
      </c>
      <c r="P858" s="48">
        <f t="shared" si="147"/>
        <v>375.76990952287781</v>
      </c>
      <c r="Q858" s="50">
        <f t="shared" si="148"/>
        <v>0</v>
      </c>
      <c r="AA858" s="201"/>
      <c r="AB858" s="197"/>
    </row>
    <row r="859" spans="6:28" s="5" customFormat="1" x14ac:dyDescent="0.25">
      <c r="F859" s="49">
        <v>854</v>
      </c>
      <c r="G859" s="42">
        <f t="shared" si="153"/>
        <v>91.166666666666657</v>
      </c>
      <c r="H859" s="43">
        <f t="shared" si="149"/>
        <v>0.13486100000000001</v>
      </c>
      <c r="I859" s="44">
        <f t="shared" si="150"/>
        <v>1.1238416666666029E-2</v>
      </c>
      <c r="J859" s="44">
        <f t="shared" si="154"/>
        <v>0.23330424270170189</v>
      </c>
      <c r="K859" s="45">
        <f t="shared" si="144"/>
        <v>0.12201620365915651</v>
      </c>
      <c r="L859" s="46">
        <f t="shared" si="145"/>
        <v>0</v>
      </c>
      <c r="M859" s="46">
        <f t="shared" si="146"/>
        <v>0</v>
      </c>
      <c r="N859" s="46">
        <f t="shared" si="151"/>
        <v>0</v>
      </c>
      <c r="O859" s="47">
        <f t="shared" si="152"/>
        <v>0</v>
      </c>
      <c r="P859" s="48">
        <f t="shared" si="147"/>
        <v>375.76990952287781</v>
      </c>
      <c r="Q859" s="50">
        <f t="shared" si="148"/>
        <v>0</v>
      </c>
      <c r="AA859" s="201"/>
      <c r="AB859" s="197"/>
    </row>
    <row r="860" spans="6:28" s="5" customFormat="1" x14ac:dyDescent="0.25">
      <c r="F860" s="49">
        <v>855</v>
      </c>
      <c r="G860" s="42">
        <f t="shared" si="153"/>
        <v>91.249999999999986</v>
      </c>
      <c r="H860" s="43">
        <f t="shared" si="149"/>
        <v>0.13486100000000001</v>
      </c>
      <c r="I860" s="44">
        <f t="shared" si="150"/>
        <v>1.1238416666666029E-2</v>
      </c>
      <c r="J860" s="44">
        <f t="shared" si="154"/>
        <v>0.23068227241211919</v>
      </c>
      <c r="K860" s="45">
        <f t="shared" si="144"/>
        <v>0.12171601912039473</v>
      </c>
      <c r="L860" s="46">
        <f t="shared" si="145"/>
        <v>0</v>
      </c>
      <c r="M860" s="46">
        <f t="shared" si="146"/>
        <v>0</v>
      </c>
      <c r="N860" s="46">
        <f t="shared" si="151"/>
        <v>0</v>
      </c>
      <c r="O860" s="47">
        <f t="shared" si="152"/>
        <v>0</v>
      </c>
      <c r="P860" s="48">
        <f t="shared" si="147"/>
        <v>375.76990952287781</v>
      </c>
      <c r="Q860" s="50">
        <f t="shared" si="148"/>
        <v>0</v>
      </c>
      <c r="AA860" s="201"/>
      <c r="AB860" s="197"/>
    </row>
    <row r="861" spans="6:28" s="5" customFormat="1" x14ac:dyDescent="0.25">
      <c r="F861" s="49">
        <v>856</v>
      </c>
      <c r="G861" s="42">
        <f t="shared" si="153"/>
        <v>91.333333333333314</v>
      </c>
      <c r="H861" s="43">
        <f t="shared" si="149"/>
        <v>0.13486100000000001</v>
      </c>
      <c r="I861" s="44">
        <f t="shared" si="150"/>
        <v>1.1238416666666029E-2</v>
      </c>
      <c r="J861" s="44">
        <f t="shared" si="154"/>
        <v>0.22808976891713845</v>
      </c>
      <c r="K861" s="45">
        <f t="shared" si="144"/>
        <v>0.12141657309631065</v>
      </c>
      <c r="L861" s="46">
        <f t="shared" si="145"/>
        <v>0</v>
      </c>
      <c r="M861" s="46">
        <f t="shared" si="146"/>
        <v>0</v>
      </c>
      <c r="N861" s="46">
        <f t="shared" si="151"/>
        <v>0</v>
      </c>
      <c r="O861" s="47">
        <f t="shared" si="152"/>
        <v>0</v>
      </c>
      <c r="P861" s="48">
        <f t="shared" si="147"/>
        <v>375.76990952287781</v>
      </c>
      <c r="Q861" s="50">
        <f t="shared" si="148"/>
        <v>0</v>
      </c>
      <c r="AA861" s="201"/>
      <c r="AB861" s="197"/>
    </row>
    <row r="862" spans="6:28" s="5" customFormat="1" x14ac:dyDescent="0.25">
      <c r="F862" s="49">
        <v>857</v>
      </c>
      <c r="G862" s="42">
        <f t="shared" si="153"/>
        <v>91.416666666666643</v>
      </c>
      <c r="H862" s="43">
        <f t="shared" si="149"/>
        <v>0.13486100000000001</v>
      </c>
      <c r="I862" s="44">
        <f t="shared" si="150"/>
        <v>1.1238416666666029E-2</v>
      </c>
      <c r="J862" s="44">
        <f t="shared" si="154"/>
        <v>0.22552640105664407</v>
      </c>
      <c r="K862" s="45">
        <f t="shared" si="144"/>
        <v>0.12111786377000867</v>
      </c>
      <c r="L862" s="46">
        <f t="shared" si="145"/>
        <v>0</v>
      </c>
      <c r="M862" s="46">
        <f t="shared" si="146"/>
        <v>0</v>
      </c>
      <c r="N862" s="46">
        <f t="shared" si="151"/>
        <v>0</v>
      </c>
      <c r="O862" s="47">
        <f t="shared" si="152"/>
        <v>0</v>
      </c>
      <c r="P862" s="48">
        <f t="shared" si="147"/>
        <v>375.76990952287781</v>
      </c>
      <c r="Q862" s="50">
        <f t="shared" si="148"/>
        <v>0</v>
      </c>
      <c r="AA862" s="201"/>
      <c r="AB862" s="197"/>
    </row>
    <row r="863" spans="6:28" s="5" customFormat="1" x14ac:dyDescent="0.25">
      <c r="F863" s="49">
        <v>858</v>
      </c>
      <c r="G863" s="42">
        <f t="shared" si="153"/>
        <v>91.499999999999972</v>
      </c>
      <c r="H863" s="43">
        <f t="shared" si="149"/>
        <v>0.13486100000000001</v>
      </c>
      <c r="I863" s="44">
        <f t="shared" si="150"/>
        <v>1.1238416666666029E-2</v>
      </c>
      <c r="J863" s="44">
        <f t="shared" si="154"/>
        <v>0.22299184139223588</v>
      </c>
      <c r="K863" s="45">
        <f t="shared" si="144"/>
        <v>0.12081988932906336</v>
      </c>
      <c r="L863" s="46">
        <f t="shared" si="145"/>
        <v>0</v>
      </c>
      <c r="M863" s="46">
        <f t="shared" si="146"/>
        <v>0</v>
      </c>
      <c r="N863" s="46">
        <f t="shared" si="151"/>
        <v>0</v>
      </c>
      <c r="O863" s="47">
        <f t="shared" si="152"/>
        <v>0</v>
      </c>
      <c r="P863" s="48">
        <f t="shared" si="147"/>
        <v>375.76990952287781</v>
      </c>
      <c r="Q863" s="50">
        <f t="shared" si="148"/>
        <v>0</v>
      </c>
      <c r="AA863" s="201"/>
      <c r="AB863" s="197"/>
    </row>
    <row r="864" spans="6:28" s="5" customFormat="1" x14ac:dyDescent="0.25">
      <c r="F864" s="49">
        <v>859</v>
      </c>
      <c r="G864" s="42">
        <f t="shared" si="153"/>
        <v>91.5833333333333</v>
      </c>
      <c r="H864" s="43">
        <f t="shared" si="149"/>
        <v>0.13486100000000001</v>
      </c>
      <c r="I864" s="44">
        <f t="shared" si="150"/>
        <v>1.1238416666666029E-2</v>
      </c>
      <c r="J864" s="44">
        <f t="shared" si="154"/>
        <v>0.22048576616540283</v>
      </c>
      <c r="K864" s="45">
        <f t="shared" si="144"/>
        <v>0.12052264796550805</v>
      </c>
      <c r="L864" s="46">
        <f t="shared" si="145"/>
        <v>0</v>
      </c>
      <c r="M864" s="46">
        <f t="shared" si="146"/>
        <v>0</v>
      </c>
      <c r="N864" s="46">
        <f t="shared" si="151"/>
        <v>0</v>
      </c>
      <c r="O864" s="47">
        <f t="shared" si="152"/>
        <v>0</v>
      </c>
      <c r="P864" s="48">
        <f t="shared" si="147"/>
        <v>375.76990952287781</v>
      </c>
      <c r="Q864" s="50">
        <f t="shared" si="148"/>
        <v>0</v>
      </c>
      <c r="AA864" s="201"/>
      <c r="AB864" s="197"/>
    </row>
    <row r="865" spans="6:28" s="5" customFormat="1" x14ac:dyDescent="0.25">
      <c r="F865" s="49">
        <v>860</v>
      </c>
      <c r="G865" s="42">
        <f t="shared" si="153"/>
        <v>91.666666666666629</v>
      </c>
      <c r="H865" s="43">
        <f t="shared" si="149"/>
        <v>0.13486100000000001</v>
      </c>
      <c r="I865" s="44">
        <f t="shared" si="150"/>
        <v>1.1238416666666029E-2</v>
      </c>
      <c r="J865" s="44">
        <f t="shared" si="154"/>
        <v>0.21800785525616695</v>
      </c>
      <c r="K865" s="45">
        <f t="shared" si="144"/>
        <v>0.12022613787582406</v>
      </c>
      <c r="L865" s="46">
        <f t="shared" si="145"/>
        <v>0</v>
      </c>
      <c r="M865" s="46">
        <f t="shared" si="146"/>
        <v>0</v>
      </c>
      <c r="N865" s="46">
        <f t="shared" si="151"/>
        <v>0</v>
      </c>
      <c r="O865" s="47">
        <f t="shared" si="152"/>
        <v>0</v>
      </c>
      <c r="P865" s="48">
        <f t="shared" si="147"/>
        <v>375.76990952287781</v>
      </c>
      <c r="Q865" s="50">
        <f t="shared" si="148"/>
        <v>0</v>
      </c>
      <c r="AA865" s="201"/>
      <c r="AB865" s="197"/>
    </row>
    <row r="866" spans="6:28" s="5" customFormat="1" x14ac:dyDescent="0.25">
      <c r="F866" s="49">
        <v>861</v>
      </c>
      <c r="G866" s="42">
        <f t="shared" si="153"/>
        <v>91.749999999999957</v>
      </c>
      <c r="H866" s="43">
        <f t="shared" si="149"/>
        <v>0.13486100000000001</v>
      </c>
      <c r="I866" s="44">
        <f t="shared" si="150"/>
        <v>1.1238416666666029E-2</v>
      </c>
      <c r="J866" s="44">
        <f t="shared" si="154"/>
        <v>0.21555779214219192</v>
      </c>
      <c r="K866" s="45">
        <f t="shared" si="144"/>
        <v>0.11993035726092986</v>
      </c>
      <c r="L866" s="46">
        <f t="shared" si="145"/>
        <v>0</v>
      </c>
      <c r="M866" s="46">
        <f t="shared" si="146"/>
        <v>0</v>
      </c>
      <c r="N866" s="46">
        <f t="shared" si="151"/>
        <v>0</v>
      </c>
      <c r="O866" s="47">
        <f t="shared" si="152"/>
        <v>0</v>
      </c>
      <c r="P866" s="48">
        <f t="shared" si="147"/>
        <v>375.76990952287781</v>
      </c>
      <c r="Q866" s="50">
        <f t="shared" si="148"/>
        <v>0</v>
      </c>
      <c r="AA866" s="201"/>
      <c r="AB866" s="197"/>
    </row>
    <row r="867" spans="6:28" s="5" customFormat="1" x14ac:dyDescent="0.25">
      <c r="F867" s="49">
        <v>862</v>
      </c>
      <c r="G867" s="42">
        <f t="shared" si="153"/>
        <v>91.833333333333286</v>
      </c>
      <c r="H867" s="43">
        <f t="shared" si="149"/>
        <v>0.13486100000000001</v>
      </c>
      <c r="I867" s="44">
        <f t="shared" si="150"/>
        <v>1.1238416666666029E-2</v>
      </c>
      <c r="J867" s="44">
        <f t="shared" si="154"/>
        <v>0.21313526385835138</v>
      </c>
      <c r="K867" s="45">
        <f t="shared" si="144"/>
        <v>0.11963530432616989</v>
      </c>
      <c r="L867" s="46">
        <f t="shared" si="145"/>
        <v>0</v>
      </c>
      <c r="M867" s="46">
        <f t="shared" si="146"/>
        <v>0</v>
      </c>
      <c r="N867" s="46">
        <f t="shared" si="151"/>
        <v>0</v>
      </c>
      <c r="O867" s="47">
        <f t="shared" si="152"/>
        <v>0</v>
      </c>
      <c r="P867" s="48">
        <f t="shared" si="147"/>
        <v>375.76990952287781</v>
      </c>
      <c r="Q867" s="50">
        <f t="shared" si="148"/>
        <v>0</v>
      </c>
      <c r="AA867" s="201"/>
      <c r="AB867" s="197"/>
    </row>
    <row r="868" spans="6:28" s="5" customFormat="1" x14ac:dyDescent="0.25">
      <c r="F868" s="49">
        <v>863</v>
      </c>
      <c r="G868" s="42">
        <f t="shared" si="153"/>
        <v>91.916666666666615</v>
      </c>
      <c r="H868" s="43">
        <f t="shared" si="149"/>
        <v>0.13486100000000001</v>
      </c>
      <c r="I868" s="44">
        <f t="shared" si="150"/>
        <v>1.1238416666673695E-2</v>
      </c>
      <c r="J868" s="44">
        <f t="shared" si="154"/>
        <v>0.21073996095675143</v>
      </c>
      <c r="K868" s="45">
        <f t="shared" si="144"/>
        <v>0.11934097728130383</v>
      </c>
      <c r="L868" s="46">
        <f t="shared" si="145"/>
        <v>0</v>
      </c>
      <c r="M868" s="46">
        <f t="shared" si="146"/>
        <v>0</v>
      </c>
      <c r="N868" s="46">
        <f t="shared" si="151"/>
        <v>0</v>
      </c>
      <c r="O868" s="47">
        <f t="shared" si="152"/>
        <v>0</v>
      </c>
      <c r="P868" s="48">
        <f t="shared" si="147"/>
        <v>375.76990952287781</v>
      </c>
      <c r="Q868" s="50">
        <f t="shared" si="148"/>
        <v>0</v>
      </c>
      <c r="AA868" s="201"/>
      <c r="AB868" s="197"/>
    </row>
    <row r="869" spans="6:28" s="5" customFormat="1" x14ac:dyDescent="0.25">
      <c r="F869" s="49">
        <v>864</v>
      </c>
      <c r="G869" s="42">
        <v>92</v>
      </c>
      <c r="H869" s="43">
        <f t="shared" si="149"/>
        <v>0.14557500000000001</v>
      </c>
      <c r="I869" s="44">
        <f t="shared" si="150"/>
        <v>1.2131249999999311E-2</v>
      </c>
      <c r="J869" s="44">
        <f t="shared" si="154"/>
        <v>0.20837157746720092</v>
      </c>
      <c r="K869" s="45">
        <f t="shared" si="144"/>
        <v>0.11904737434049578</v>
      </c>
      <c r="L869" s="46">
        <f t="shared" si="145"/>
        <v>0</v>
      </c>
      <c r="M869" s="46">
        <f t="shared" si="146"/>
        <v>0</v>
      </c>
      <c r="N869" s="46">
        <f t="shared" si="151"/>
        <v>0</v>
      </c>
      <c r="O869" s="47">
        <f t="shared" si="152"/>
        <v>0</v>
      </c>
      <c r="P869" s="48">
        <f t="shared" si="147"/>
        <v>375.76990952287781</v>
      </c>
      <c r="Q869" s="50">
        <f t="shared" si="148"/>
        <v>0</v>
      </c>
      <c r="AA869" s="201"/>
      <c r="AB869" s="197"/>
    </row>
    <row r="870" spans="6:28" s="5" customFormat="1" x14ac:dyDescent="0.25">
      <c r="F870" s="49">
        <v>865</v>
      </c>
      <c r="G870" s="42">
        <f t="shared" si="153"/>
        <v>92.083333333333329</v>
      </c>
      <c r="H870" s="43">
        <f t="shared" si="149"/>
        <v>0.14557500000000001</v>
      </c>
      <c r="I870" s="44">
        <f t="shared" si="150"/>
        <v>1.2131249999999311E-2</v>
      </c>
      <c r="J870" s="44">
        <f t="shared" si="154"/>
        <v>0.2058437697680521</v>
      </c>
      <c r="K870" s="45">
        <f t="shared" si="144"/>
        <v>0.11875449372230323</v>
      </c>
      <c r="L870" s="46">
        <f t="shared" si="145"/>
        <v>0</v>
      </c>
      <c r="M870" s="46">
        <f t="shared" si="146"/>
        <v>0</v>
      </c>
      <c r="N870" s="46">
        <f t="shared" si="151"/>
        <v>0</v>
      </c>
      <c r="O870" s="47">
        <f t="shared" si="152"/>
        <v>0</v>
      </c>
      <c r="P870" s="48">
        <f t="shared" si="147"/>
        <v>375.76990952287781</v>
      </c>
      <c r="Q870" s="50">
        <f t="shared" si="148"/>
        <v>0</v>
      </c>
      <c r="AA870" s="201"/>
      <c r="AB870" s="197"/>
    </row>
    <row r="871" spans="6:28" s="5" customFormat="1" x14ac:dyDescent="0.25">
      <c r="F871" s="49">
        <v>866</v>
      </c>
      <c r="G871" s="42">
        <f t="shared" si="153"/>
        <v>92.166666666666657</v>
      </c>
      <c r="H871" s="43">
        <f t="shared" si="149"/>
        <v>0.14557500000000001</v>
      </c>
      <c r="I871" s="44">
        <f t="shared" si="150"/>
        <v>1.2131249999999311E-2</v>
      </c>
      <c r="J871" s="44">
        <f t="shared" si="154"/>
        <v>0.20334662753605356</v>
      </c>
      <c r="K871" s="45">
        <f t="shared" si="144"/>
        <v>0.11846233364966649</v>
      </c>
      <c r="L871" s="46">
        <f t="shared" si="145"/>
        <v>0</v>
      </c>
      <c r="M871" s="46">
        <f t="shared" si="146"/>
        <v>0</v>
      </c>
      <c r="N871" s="46">
        <f t="shared" si="151"/>
        <v>0</v>
      </c>
      <c r="O871" s="47">
        <f t="shared" si="152"/>
        <v>0</v>
      </c>
      <c r="P871" s="48">
        <f t="shared" si="147"/>
        <v>375.76990952287781</v>
      </c>
      <c r="Q871" s="50">
        <f t="shared" si="148"/>
        <v>0</v>
      </c>
      <c r="AA871" s="201"/>
      <c r="AB871" s="197"/>
    </row>
    <row r="872" spans="6:28" s="5" customFormat="1" x14ac:dyDescent="0.25">
      <c r="F872" s="49">
        <v>867</v>
      </c>
      <c r="G872" s="42">
        <f t="shared" si="153"/>
        <v>92.249999999999986</v>
      </c>
      <c r="H872" s="43">
        <f t="shared" si="149"/>
        <v>0.14557500000000001</v>
      </c>
      <c r="I872" s="44">
        <f t="shared" si="150"/>
        <v>1.2131249999999311E-2</v>
      </c>
      <c r="J872" s="44">
        <f t="shared" si="154"/>
        <v>0.20087977876075697</v>
      </c>
      <c r="K872" s="45">
        <f t="shared" si="144"/>
        <v>0.11817089234989782</v>
      </c>
      <c r="L872" s="46">
        <f t="shared" si="145"/>
        <v>0</v>
      </c>
      <c r="M872" s="46">
        <f t="shared" si="146"/>
        <v>0</v>
      </c>
      <c r="N872" s="46">
        <f t="shared" si="151"/>
        <v>0</v>
      </c>
      <c r="O872" s="47">
        <f t="shared" si="152"/>
        <v>0</v>
      </c>
      <c r="P872" s="48">
        <f t="shared" si="147"/>
        <v>375.76990952287781</v>
      </c>
      <c r="Q872" s="50">
        <f t="shared" si="148"/>
        <v>0</v>
      </c>
      <c r="AA872" s="201"/>
      <c r="AB872" s="197"/>
    </row>
    <row r="873" spans="6:28" s="5" customFormat="1" x14ac:dyDescent="0.25">
      <c r="F873" s="49">
        <v>868</v>
      </c>
      <c r="G873" s="42">
        <f t="shared" si="153"/>
        <v>92.333333333333314</v>
      </c>
      <c r="H873" s="43">
        <f t="shared" si="149"/>
        <v>0.14557500000000001</v>
      </c>
      <c r="I873" s="44">
        <f t="shared" si="150"/>
        <v>1.2131249999999311E-2</v>
      </c>
      <c r="J873" s="44">
        <f t="shared" si="154"/>
        <v>0.19844285594466568</v>
      </c>
      <c r="K873" s="45">
        <f t="shared" si="144"/>
        <v>0.11788016805467053</v>
      </c>
      <c r="L873" s="46">
        <f t="shared" si="145"/>
        <v>0</v>
      </c>
      <c r="M873" s="46">
        <f t="shared" si="146"/>
        <v>0</v>
      </c>
      <c r="N873" s="46">
        <f t="shared" si="151"/>
        <v>0</v>
      </c>
      <c r="O873" s="47">
        <f t="shared" si="152"/>
        <v>0</v>
      </c>
      <c r="P873" s="48">
        <f t="shared" si="147"/>
        <v>375.76990952287781</v>
      </c>
      <c r="Q873" s="50">
        <f t="shared" si="148"/>
        <v>0</v>
      </c>
      <c r="AA873" s="201"/>
      <c r="AB873" s="197"/>
    </row>
    <row r="874" spans="6:28" s="5" customFormat="1" x14ac:dyDescent="0.25">
      <c r="F874" s="49">
        <v>869</v>
      </c>
      <c r="G874" s="42">
        <f t="shared" si="153"/>
        <v>92.416666666666643</v>
      </c>
      <c r="H874" s="43">
        <f t="shared" si="149"/>
        <v>0.14557500000000001</v>
      </c>
      <c r="I874" s="44">
        <f t="shared" si="150"/>
        <v>1.2131249999999311E-2</v>
      </c>
      <c r="J874" s="44">
        <f t="shared" si="154"/>
        <v>0.19603549604848711</v>
      </c>
      <c r="K874" s="45">
        <f t="shared" si="144"/>
        <v>0.11759015900000838</v>
      </c>
      <c r="L874" s="46">
        <f t="shared" si="145"/>
        <v>0</v>
      </c>
      <c r="M874" s="46">
        <f t="shared" si="146"/>
        <v>0</v>
      </c>
      <c r="N874" s="46">
        <f t="shared" si="151"/>
        <v>0</v>
      </c>
      <c r="O874" s="47">
        <f t="shared" si="152"/>
        <v>0</v>
      </c>
      <c r="P874" s="48">
        <f t="shared" si="147"/>
        <v>375.76990952287781</v>
      </c>
      <c r="Q874" s="50">
        <f t="shared" si="148"/>
        <v>0</v>
      </c>
      <c r="AA874" s="201"/>
      <c r="AB874" s="197"/>
    </row>
    <row r="875" spans="6:28" s="5" customFormat="1" x14ac:dyDescent="0.25">
      <c r="F875" s="49">
        <v>870</v>
      </c>
      <c r="G875" s="42">
        <f t="shared" si="153"/>
        <v>92.499999999999972</v>
      </c>
      <c r="H875" s="43">
        <f t="shared" si="149"/>
        <v>0.14557500000000001</v>
      </c>
      <c r="I875" s="44">
        <f t="shared" si="150"/>
        <v>1.2131249999999311E-2</v>
      </c>
      <c r="J875" s="44">
        <f t="shared" si="154"/>
        <v>0.19365734043704905</v>
      </c>
      <c r="K875" s="45">
        <f t="shared" si="144"/>
        <v>0.11730086342627506</v>
      </c>
      <c r="L875" s="46">
        <f t="shared" si="145"/>
        <v>0</v>
      </c>
      <c r="M875" s="46">
        <f t="shared" si="146"/>
        <v>0</v>
      </c>
      <c r="N875" s="46">
        <f t="shared" si="151"/>
        <v>0</v>
      </c>
      <c r="O875" s="47">
        <f t="shared" si="152"/>
        <v>0</v>
      </c>
      <c r="P875" s="48">
        <f t="shared" si="147"/>
        <v>375.76990952287781</v>
      </c>
      <c r="Q875" s="50">
        <f t="shared" si="148"/>
        <v>0</v>
      </c>
      <c r="AA875" s="201"/>
      <c r="AB875" s="197"/>
    </row>
    <row r="876" spans="6:28" s="5" customFormat="1" x14ac:dyDescent="0.25">
      <c r="F876" s="49">
        <v>871</v>
      </c>
      <c r="G876" s="42">
        <f t="shared" si="153"/>
        <v>92.5833333333333</v>
      </c>
      <c r="H876" s="43">
        <f t="shared" si="149"/>
        <v>0.14557500000000001</v>
      </c>
      <c r="I876" s="44">
        <f t="shared" si="150"/>
        <v>1.2131249999999311E-2</v>
      </c>
      <c r="J876" s="44">
        <f t="shared" si="154"/>
        <v>0.19130803482587225</v>
      </c>
      <c r="K876" s="45">
        <f t="shared" si="144"/>
        <v>0.11701227957816307</v>
      </c>
      <c r="L876" s="46">
        <f t="shared" si="145"/>
        <v>0</v>
      </c>
      <c r="M876" s="46">
        <f t="shared" si="146"/>
        <v>0</v>
      </c>
      <c r="N876" s="46">
        <f t="shared" si="151"/>
        <v>0</v>
      </c>
      <c r="O876" s="47">
        <f t="shared" si="152"/>
        <v>0</v>
      </c>
      <c r="P876" s="48">
        <f t="shared" si="147"/>
        <v>375.76990952287781</v>
      </c>
      <c r="Q876" s="50">
        <f t="shared" si="148"/>
        <v>0</v>
      </c>
      <c r="AA876" s="201"/>
      <c r="AB876" s="197"/>
    </row>
    <row r="877" spans="6:28" s="5" customFormat="1" x14ac:dyDescent="0.25">
      <c r="F877" s="49">
        <v>872</v>
      </c>
      <c r="G877" s="42">
        <f t="shared" si="153"/>
        <v>92.666666666666629</v>
      </c>
      <c r="H877" s="43">
        <f t="shared" si="149"/>
        <v>0.14557500000000001</v>
      </c>
      <c r="I877" s="44">
        <f t="shared" si="150"/>
        <v>1.2131249999999311E-2</v>
      </c>
      <c r="J877" s="44">
        <f t="shared" si="154"/>
        <v>0.18898722922839103</v>
      </c>
      <c r="K877" s="45">
        <f t="shared" si="144"/>
        <v>0.11672440570468354</v>
      </c>
      <c r="L877" s="46">
        <f t="shared" si="145"/>
        <v>0</v>
      </c>
      <c r="M877" s="46">
        <f t="shared" si="146"/>
        <v>0</v>
      </c>
      <c r="N877" s="46">
        <f t="shared" si="151"/>
        <v>0</v>
      </c>
      <c r="O877" s="47">
        <f t="shared" si="152"/>
        <v>0</v>
      </c>
      <c r="P877" s="48">
        <f t="shared" si="147"/>
        <v>375.76990952287781</v>
      </c>
      <c r="Q877" s="50">
        <f t="shared" si="148"/>
        <v>0</v>
      </c>
      <c r="AA877" s="201"/>
      <c r="AB877" s="197"/>
    </row>
    <row r="878" spans="6:28" s="5" customFormat="1" x14ac:dyDescent="0.25">
      <c r="F878" s="49">
        <v>873</v>
      </c>
      <c r="G878" s="42">
        <f t="shared" si="153"/>
        <v>92.749999999999957</v>
      </c>
      <c r="H878" s="43">
        <f t="shared" si="149"/>
        <v>0.14557500000000001</v>
      </c>
      <c r="I878" s="44">
        <f t="shared" si="150"/>
        <v>1.2131249999999311E-2</v>
      </c>
      <c r="J878" s="44">
        <f t="shared" si="154"/>
        <v>0.18669457790381425</v>
      </c>
      <c r="K878" s="45">
        <f t="shared" si="144"/>
        <v>0.11643724005915515</v>
      </c>
      <c r="L878" s="46">
        <f t="shared" si="145"/>
        <v>0</v>
      </c>
      <c r="M878" s="46">
        <f t="shared" si="146"/>
        <v>0</v>
      </c>
      <c r="N878" s="46">
        <f t="shared" si="151"/>
        <v>0</v>
      </c>
      <c r="O878" s="47">
        <f t="shared" si="152"/>
        <v>0</v>
      </c>
      <c r="P878" s="48">
        <f t="shared" si="147"/>
        <v>375.76990952287781</v>
      </c>
      <c r="Q878" s="50">
        <f t="shared" si="148"/>
        <v>0</v>
      </c>
      <c r="AA878" s="201"/>
      <c r="AB878" s="197"/>
    </row>
    <row r="879" spans="6:28" s="5" customFormat="1" x14ac:dyDescent="0.25">
      <c r="F879" s="49">
        <v>874</v>
      </c>
      <c r="G879" s="42">
        <f t="shared" si="153"/>
        <v>92.833333333333286</v>
      </c>
      <c r="H879" s="43">
        <f t="shared" si="149"/>
        <v>0.14557500000000001</v>
      </c>
      <c r="I879" s="44">
        <f t="shared" si="150"/>
        <v>1.2131249999999311E-2</v>
      </c>
      <c r="J879" s="44">
        <f t="shared" si="154"/>
        <v>0.18442973930561873</v>
      </c>
      <c r="K879" s="45">
        <f t="shared" si="144"/>
        <v>0.11615078089919403</v>
      </c>
      <c r="L879" s="46">
        <f t="shared" si="145"/>
        <v>0</v>
      </c>
      <c r="M879" s="46">
        <f t="shared" si="146"/>
        <v>0</v>
      </c>
      <c r="N879" s="46">
        <f t="shared" si="151"/>
        <v>0</v>
      </c>
      <c r="O879" s="47">
        <f t="shared" si="152"/>
        <v>0</v>
      </c>
      <c r="P879" s="48">
        <f t="shared" si="147"/>
        <v>375.76990952287781</v>
      </c>
      <c r="Q879" s="50">
        <f t="shared" si="148"/>
        <v>0</v>
      </c>
      <c r="AA879" s="201"/>
      <c r="AB879" s="197"/>
    </row>
    <row r="880" spans="6:28" s="5" customFormat="1" x14ac:dyDescent="0.25">
      <c r="F880" s="49">
        <v>875</v>
      </c>
      <c r="G880" s="42">
        <f t="shared" si="153"/>
        <v>92.916666666666615</v>
      </c>
      <c r="H880" s="43">
        <f t="shared" si="149"/>
        <v>0.14557500000000001</v>
      </c>
      <c r="I880" s="44">
        <f t="shared" si="150"/>
        <v>1.2131250000007586E-2</v>
      </c>
      <c r="J880" s="44">
        <f t="shared" si="154"/>
        <v>0.1821923760306676</v>
      </c>
      <c r="K880" s="45">
        <f t="shared" si="144"/>
        <v>0.11586502648670269</v>
      </c>
      <c r="L880" s="46">
        <f t="shared" si="145"/>
        <v>0</v>
      </c>
      <c r="M880" s="46">
        <f t="shared" si="146"/>
        <v>0</v>
      </c>
      <c r="N880" s="46">
        <f t="shared" si="151"/>
        <v>0</v>
      </c>
      <c r="O880" s="47">
        <f t="shared" si="152"/>
        <v>0</v>
      </c>
      <c r="P880" s="48">
        <f t="shared" si="147"/>
        <v>375.76990952287781</v>
      </c>
      <c r="Q880" s="50">
        <f t="shared" si="148"/>
        <v>0</v>
      </c>
      <c r="AA880" s="201"/>
      <c r="AB880" s="197"/>
    </row>
    <row r="881" spans="6:28" s="5" customFormat="1" x14ac:dyDescent="0.25">
      <c r="F881" s="49">
        <v>876</v>
      </c>
      <c r="G881" s="42">
        <v>93</v>
      </c>
      <c r="H881" s="43">
        <f t="shared" si="149"/>
        <v>0.15672700000000001</v>
      </c>
      <c r="I881" s="44">
        <f t="shared" si="150"/>
        <v>1.3060583333332591E-2</v>
      </c>
      <c r="J881" s="44">
        <f t="shared" si="154"/>
        <v>0.17998215476894419</v>
      </c>
      <c r="K881" s="45">
        <f t="shared" si="144"/>
        <v>0.11557997508785993</v>
      </c>
      <c r="L881" s="46">
        <f t="shared" si="145"/>
        <v>0</v>
      </c>
      <c r="M881" s="46">
        <f t="shared" si="146"/>
        <v>0</v>
      </c>
      <c r="N881" s="46">
        <f t="shared" si="151"/>
        <v>0</v>
      </c>
      <c r="O881" s="47">
        <f t="shared" si="152"/>
        <v>0</v>
      </c>
      <c r="P881" s="48">
        <f t="shared" si="147"/>
        <v>375.76990952287781</v>
      </c>
      <c r="Q881" s="50">
        <f t="shared" si="148"/>
        <v>0</v>
      </c>
      <c r="AA881" s="201"/>
      <c r="AB881" s="197"/>
    </row>
    <row r="882" spans="6:28" s="5" customFormat="1" x14ac:dyDescent="0.25">
      <c r="F882" s="49">
        <v>877</v>
      </c>
      <c r="G882" s="42">
        <f t="shared" si="153"/>
        <v>93.083333333333329</v>
      </c>
      <c r="H882" s="43">
        <f t="shared" si="149"/>
        <v>0.15672700000000001</v>
      </c>
      <c r="I882" s="44">
        <f t="shared" si="150"/>
        <v>1.3060583333332591E-2</v>
      </c>
      <c r="J882" s="44">
        <f t="shared" si="154"/>
        <v>0.17763148283807162</v>
      </c>
      <c r="K882" s="45">
        <f t="shared" si="144"/>
        <v>0.1152956249731099</v>
      </c>
      <c r="L882" s="46">
        <f t="shared" si="145"/>
        <v>0</v>
      </c>
      <c r="M882" s="46">
        <f t="shared" si="146"/>
        <v>0</v>
      </c>
      <c r="N882" s="46">
        <f t="shared" si="151"/>
        <v>0</v>
      </c>
      <c r="O882" s="47">
        <f t="shared" si="152"/>
        <v>0</v>
      </c>
      <c r="P882" s="48">
        <f t="shared" si="147"/>
        <v>375.76990952287781</v>
      </c>
      <c r="Q882" s="50">
        <f t="shared" si="148"/>
        <v>0</v>
      </c>
      <c r="AA882" s="201"/>
      <c r="AB882" s="197"/>
    </row>
    <row r="883" spans="6:28" s="5" customFormat="1" x14ac:dyDescent="0.25">
      <c r="F883" s="49">
        <v>878</v>
      </c>
      <c r="G883" s="42">
        <f t="shared" si="153"/>
        <v>93.166666666666657</v>
      </c>
      <c r="H883" s="43">
        <f t="shared" si="149"/>
        <v>0.15672700000000001</v>
      </c>
      <c r="I883" s="44">
        <f t="shared" si="150"/>
        <v>1.3060583333332591E-2</v>
      </c>
      <c r="J883" s="44">
        <f t="shared" si="154"/>
        <v>0.17531151205384155</v>
      </c>
      <c r="K883" s="45">
        <f t="shared" si="144"/>
        <v>0.11501197441715193</v>
      </c>
      <c r="L883" s="46">
        <f t="shared" si="145"/>
        <v>0</v>
      </c>
      <c r="M883" s="46">
        <f t="shared" si="146"/>
        <v>0</v>
      </c>
      <c r="N883" s="46">
        <f t="shared" si="151"/>
        <v>0</v>
      </c>
      <c r="O883" s="47">
        <f t="shared" si="152"/>
        <v>0</v>
      </c>
      <c r="P883" s="48">
        <f t="shared" si="147"/>
        <v>375.76990952287781</v>
      </c>
      <c r="Q883" s="50">
        <f t="shared" si="148"/>
        <v>0</v>
      </c>
      <c r="AA883" s="201"/>
      <c r="AB883" s="197"/>
    </row>
    <row r="884" spans="6:28" s="5" customFormat="1" x14ac:dyDescent="0.25">
      <c r="F884" s="49">
        <v>879</v>
      </c>
      <c r="G884" s="42">
        <f t="shared" si="153"/>
        <v>93.249999999999986</v>
      </c>
      <c r="H884" s="43">
        <f t="shared" si="149"/>
        <v>0.15672700000000001</v>
      </c>
      <c r="I884" s="44">
        <f t="shared" si="150"/>
        <v>1.3060583333332591E-2</v>
      </c>
      <c r="J884" s="44">
        <f t="shared" si="154"/>
        <v>0.17302184144136981</v>
      </c>
      <c r="K884" s="45">
        <f t="shared" si="144"/>
        <v>0.11472902169892986</v>
      </c>
      <c r="L884" s="46">
        <f t="shared" si="145"/>
        <v>0</v>
      </c>
      <c r="M884" s="46">
        <f t="shared" si="146"/>
        <v>0</v>
      </c>
      <c r="N884" s="46">
        <f t="shared" si="151"/>
        <v>0</v>
      </c>
      <c r="O884" s="47">
        <f t="shared" si="152"/>
        <v>0</v>
      </c>
      <c r="P884" s="48">
        <f t="shared" si="147"/>
        <v>375.76990952287781</v>
      </c>
      <c r="Q884" s="50">
        <f t="shared" si="148"/>
        <v>0</v>
      </c>
      <c r="AA884" s="201"/>
      <c r="AB884" s="197"/>
    </row>
    <row r="885" spans="6:28" s="5" customFormat="1" x14ac:dyDescent="0.25">
      <c r="F885" s="49">
        <v>880</v>
      </c>
      <c r="G885" s="42">
        <f t="shared" si="153"/>
        <v>93.333333333333314</v>
      </c>
      <c r="H885" s="43">
        <f t="shared" si="149"/>
        <v>0.15672700000000001</v>
      </c>
      <c r="I885" s="44">
        <f t="shared" si="150"/>
        <v>1.3060583333332591E-2</v>
      </c>
      <c r="J885" s="44">
        <f t="shared" si="154"/>
        <v>0.17076207526273815</v>
      </c>
      <c r="K885" s="45">
        <f t="shared" si="144"/>
        <v>0.11444676510162181</v>
      </c>
      <c r="L885" s="46">
        <f t="shared" si="145"/>
        <v>0</v>
      </c>
      <c r="M885" s="46">
        <f t="shared" si="146"/>
        <v>0</v>
      </c>
      <c r="N885" s="46">
        <f t="shared" si="151"/>
        <v>0</v>
      </c>
      <c r="O885" s="47">
        <f t="shared" si="152"/>
        <v>0</v>
      </c>
      <c r="P885" s="48">
        <f t="shared" si="147"/>
        <v>375.76990952287781</v>
      </c>
      <c r="Q885" s="50">
        <f t="shared" si="148"/>
        <v>0</v>
      </c>
      <c r="AA885" s="201"/>
      <c r="AB885" s="197"/>
    </row>
    <row r="886" spans="6:28" s="5" customFormat="1" x14ac:dyDescent="0.25">
      <c r="F886" s="49">
        <v>881</v>
      </c>
      <c r="G886" s="42">
        <f t="shared" si="153"/>
        <v>93.416666666666643</v>
      </c>
      <c r="H886" s="43">
        <f t="shared" si="149"/>
        <v>0.15672700000000001</v>
      </c>
      <c r="I886" s="44">
        <f t="shared" si="150"/>
        <v>1.3060583333332591E-2</v>
      </c>
      <c r="J886" s="44">
        <f t="shared" si="154"/>
        <v>0.16853182294859634</v>
      </c>
      <c r="K886" s="45">
        <f t="shared" si="144"/>
        <v>0.11416520291262947</v>
      </c>
      <c r="L886" s="46">
        <f t="shared" si="145"/>
        <v>0</v>
      </c>
      <c r="M886" s="46">
        <f t="shared" si="146"/>
        <v>0</v>
      </c>
      <c r="N886" s="46">
        <f t="shared" si="151"/>
        <v>0</v>
      </c>
      <c r="O886" s="47">
        <f t="shared" si="152"/>
        <v>0</v>
      </c>
      <c r="P886" s="48">
        <f t="shared" si="147"/>
        <v>375.76990952287781</v>
      </c>
      <c r="Q886" s="50">
        <f t="shared" si="148"/>
        <v>0</v>
      </c>
      <c r="AA886" s="201"/>
      <c r="AB886" s="197"/>
    </row>
    <row r="887" spans="6:28" s="5" customFormat="1" x14ac:dyDescent="0.25">
      <c r="F887" s="49">
        <v>882</v>
      </c>
      <c r="G887" s="42">
        <f t="shared" si="153"/>
        <v>93.499999999999972</v>
      </c>
      <c r="H887" s="43">
        <f t="shared" si="149"/>
        <v>0.15672700000000001</v>
      </c>
      <c r="I887" s="44">
        <f t="shared" si="150"/>
        <v>1.3060583333332591E-2</v>
      </c>
      <c r="J887" s="44">
        <f t="shared" si="154"/>
        <v>0.16633069903065775</v>
      </c>
      <c r="K887" s="45">
        <f t="shared" si="144"/>
        <v>0.113884333423568</v>
      </c>
      <c r="L887" s="46">
        <f t="shared" si="145"/>
        <v>0</v>
      </c>
      <c r="M887" s="46">
        <f t="shared" si="146"/>
        <v>0</v>
      </c>
      <c r="N887" s="46">
        <f t="shared" si="151"/>
        <v>0</v>
      </c>
      <c r="O887" s="47">
        <f t="shared" si="152"/>
        <v>0</v>
      </c>
      <c r="P887" s="48">
        <f t="shared" si="147"/>
        <v>375.76990952287781</v>
      </c>
      <c r="Q887" s="50">
        <f t="shared" si="148"/>
        <v>0</v>
      </c>
      <c r="AA887" s="201"/>
      <c r="AB887" s="197"/>
    </row>
    <row r="888" spans="6:28" s="5" customFormat="1" x14ac:dyDescent="0.25">
      <c r="F888" s="49">
        <v>883</v>
      </c>
      <c r="G888" s="42">
        <f t="shared" si="153"/>
        <v>93.5833333333333</v>
      </c>
      <c r="H888" s="43">
        <f t="shared" si="149"/>
        <v>0.15672700000000001</v>
      </c>
      <c r="I888" s="44">
        <f t="shared" si="150"/>
        <v>1.3060583333332591E-2</v>
      </c>
      <c r="J888" s="44">
        <f t="shared" si="154"/>
        <v>0.16415832307507638</v>
      </c>
      <c r="K888" s="45">
        <f t="shared" si="144"/>
        <v>0.11360415493025539</v>
      </c>
      <c r="L888" s="46">
        <f t="shared" si="145"/>
        <v>0</v>
      </c>
      <c r="M888" s="46">
        <f t="shared" si="146"/>
        <v>0</v>
      </c>
      <c r="N888" s="46">
        <f t="shared" si="151"/>
        <v>0</v>
      </c>
      <c r="O888" s="47">
        <f t="shared" si="152"/>
        <v>0</v>
      </c>
      <c r="P888" s="48">
        <f t="shared" si="147"/>
        <v>375.76990952287781</v>
      </c>
      <c r="Q888" s="50">
        <f t="shared" si="148"/>
        <v>0</v>
      </c>
      <c r="AA888" s="201"/>
      <c r="AB888" s="197"/>
    </row>
    <row r="889" spans="6:28" s="5" customFormat="1" x14ac:dyDescent="0.25">
      <c r="F889" s="49">
        <v>884</v>
      </c>
      <c r="G889" s="42">
        <f t="shared" si="153"/>
        <v>93.666666666666629</v>
      </c>
      <c r="H889" s="43">
        <f t="shared" si="149"/>
        <v>0.15672700000000001</v>
      </c>
      <c r="I889" s="44">
        <f t="shared" si="150"/>
        <v>1.3060583333332591E-2</v>
      </c>
      <c r="J889" s="44">
        <f t="shared" si="154"/>
        <v>0.16201431961669421</v>
      </c>
      <c r="K889" s="45">
        <f t="shared" si="144"/>
        <v>0.1133246657327024</v>
      </c>
      <c r="L889" s="46">
        <f t="shared" si="145"/>
        <v>0</v>
      </c>
      <c r="M889" s="46">
        <f t="shared" si="146"/>
        <v>0</v>
      </c>
      <c r="N889" s="46">
        <f t="shared" si="151"/>
        <v>0</v>
      </c>
      <c r="O889" s="47">
        <f t="shared" si="152"/>
        <v>0</v>
      </c>
      <c r="P889" s="48">
        <f t="shared" si="147"/>
        <v>375.76990952287781</v>
      </c>
      <c r="Q889" s="50">
        <f t="shared" si="148"/>
        <v>0</v>
      </c>
      <c r="AA889" s="201"/>
      <c r="AB889" s="197"/>
    </row>
    <row r="890" spans="6:28" s="5" customFormat="1" x14ac:dyDescent="0.25">
      <c r="F890" s="49">
        <v>885</v>
      </c>
      <c r="G890" s="42">
        <f t="shared" si="153"/>
        <v>93.749999999999957</v>
      </c>
      <c r="H890" s="43">
        <f t="shared" si="149"/>
        <v>0.15672700000000001</v>
      </c>
      <c r="I890" s="44">
        <f t="shared" si="150"/>
        <v>1.3060583333332591E-2</v>
      </c>
      <c r="J890" s="44">
        <f t="shared" si="154"/>
        <v>0.1598983180941472</v>
      </c>
      <c r="K890" s="45">
        <f t="shared" si="144"/>
        <v>0.11304586413510205</v>
      </c>
      <c r="L890" s="46">
        <f t="shared" si="145"/>
        <v>0</v>
      </c>
      <c r="M890" s="46">
        <f t="shared" si="146"/>
        <v>0</v>
      </c>
      <c r="N890" s="46">
        <f t="shared" si="151"/>
        <v>0</v>
      </c>
      <c r="O890" s="47">
        <f t="shared" si="152"/>
        <v>0</v>
      </c>
      <c r="P890" s="48">
        <f t="shared" si="147"/>
        <v>375.76990952287781</v>
      </c>
      <c r="Q890" s="50">
        <f t="shared" si="148"/>
        <v>0</v>
      </c>
      <c r="AA890" s="201"/>
      <c r="AB890" s="197"/>
    </row>
    <row r="891" spans="6:28" s="5" customFormat="1" x14ac:dyDescent="0.25">
      <c r="F891" s="49">
        <v>886</v>
      </c>
      <c r="G891" s="42">
        <f t="shared" si="153"/>
        <v>93.833333333333286</v>
      </c>
      <c r="H891" s="43">
        <f t="shared" si="149"/>
        <v>0.15672700000000001</v>
      </c>
      <c r="I891" s="44">
        <f t="shared" si="150"/>
        <v>1.3060583333332591E-2</v>
      </c>
      <c r="J891" s="44">
        <f t="shared" si="154"/>
        <v>0.15780995278581886</v>
      </c>
      <c r="K891" s="45">
        <f t="shared" si="144"/>
        <v>0.11276774844581938</v>
      </c>
      <c r="L891" s="46">
        <f t="shared" si="145"/>
        <v>0</v>
      </c>
      <c r="M891" s="46">
        <f t="shared" si="146"/>
        <v>0</v>
      </c>
      <c r="N891" s="46">
        <f t="shared" si="151"/>
        <v>0</v>
      </c>
      <c r="O891" s="47">
        <f t="shared" si="152"/>
        <v>0</v>
      </c>
      <c r="P891" s="48">
        <f t="shared" si="147"/>
        <v>375.76990952287781</v>
      </c>
      <c r="Q891" s="50">
        <f t="shared" si="148"/>
        <v>0</v>
      </c>
      <c r="AA891" s="201"/>
      <c r="AB891" s="197"/>
    </row>
    <row r="892" spans="6:28" s="5" customFormat="1" x14ac:dyDescent="0.25">
      <c r="F892" s="49">
        <v>887</v>
      </c>
      <c r="G892" s="42">
        <f t="shared" si="153"/>
        <v>93.916666666666615</v>
      </c>
      <c r="H892" s="43">
        <f t="shared" si="149"/>
        <v>0.15672700000000001</v>
      </c>
      <c r="I892" s="44">
        <f t="shared" si="150"/>
        <v>1.3060583333341501E-2</v>
      </c>
      <c r="J892" s="44">
        <f t="shared" si="154"/>
        <v>0.15574886274663038</v>
      </c>
      <c r="K892" s="45">
        <f t="shared" si="144"/>
        <v>0.11249031697738121</v>
      </c>
      <c r="L892" s="46">
        <f t="shared" si="145"/>
        <v>0</v>
      </c>
      <c r="M892" s="46">
        <f t="shared" si="146"/>
        <v>0</v>
      </c>
      <c r="N892" s="46">
        <f t="shared" si="151"/>
        <v>0</v>
      </c>
      <c r="O892" s="47">
        <f t="shared" si="152"/>
        <v>0</v>
      </c>
      <c r="P892" s="48">
        <f t="shared" si="147"/>
        <v>375.76990952287781</v>
      </c>
      <c r="Q892" s="50">
        <f t="shared" si="148"/>
        <v>0</v>
      </c>
      <c r="AA892" s="201"/>
      <c r="AB892" s="197"/>
    </row>
    <row r="893" spans="6:28" s="5" customFormat="1" x14ac:dyDescent="0.25">
      <c r="F893" s="49">
        <v>888</v>
      </c>
      <c r="G893" s="42">
        <v>94</v>
      </c>
      <c r="H893" s="43">
        <f t="shared" si="149"/>
        <v>0.16829</v>
      </c>
      <c r="I893" s="44">
        <f t="shared" si="150"/>
        <v>1.4024166666665869E-2</v>
      </c>
      <c r="J893" s="44">
        <f t="shared" si="154"/>
        <v>0.15371469174565486</v>
      </c>
      <c r="K893" s="45">
        <f t="shared" si="144"/>
        <v>0.11221356804646591</v>
      </c>
      <c r="L893" s="46">
        <f t="shared" si="145"/>
        <v>0</v>
      </c>
      <c r="M893" s="46">
        <f t="shared" si="146"/>
        <v>0</v>
      </c>
      <c r="N893" s="46">
        <f t="shared" si="151"/>
        <v>0</v>
      </c>
      <c r="O893" s="47">
        <f t="shared" si="152"/>
        <v>0</v>
      </c>
      <c r="P893" s="48">
        <f t="shared" si="147"/>
        <v>375.76990952287781</v>
      </c>
      <c r="Q893" s="50">
        <f t="shared" si="148"/>
        <v>0</v>
      </c>
      <c r="AA893" s="201"/>
      <c r="AB893" s="197"/>
    </row>
    <row r="894" spans="6:28" s="5" customFormat="1" x14ac:dyDescent="0.25">
      <c r="F894" s="49">
        <v>889</v>
      </c>
      <c r="G894" s="42">
        <f t="shared" si="153"/>
        <v>94.083333333333329</v>
      </c>
      <c r="H894" s="43">
        <f t="shared" si="149"/>
        <v>0.16829</v>
      </c>
      <c r="I894" s="44">
        <f t="shared" si="150"/>
        <v>1.4024166666665869E-2</v>
      </c>
      <c r="J894" s="44">
        <f t="shared" si="154"/>
        <v>0.15155897128949863</v>
      </c>
      <c r="K894" s="45">
        <f t="shared" si="144"/>
        <v>0.11193749997389306</v>
      </c>
      <c r="L894" s="46">
        <f t="shared" si="145"/>
        <v>0</v>
      </c>
      <c r="M894" s="46">
        <f t="shared" si="146"/>
        <v>0</v>
      </c>
      <c r="N894" s="46">
        <f t="shared" si="151"/>
        <v>0</v>
      </c>
      <c r="O894" s="47">
        <f t="shared" si="152"/>
        <v>0</v>
      </c>
      <c r="P894" s="48">
        <f t="shared" si="147"/>
        <v>375.76990952287781</v>
      </c>
      <c r="Q894" s="50">
        <f t="shared" si="148"/>
        <v>0</v>
      </c>
      <c r="AA894" s="201"/>
      <c r="AB894" s="197"/>
    </row>
    <row r="895" spans="6:28" s="5" customFormat="1" x14ac:dyDescent="0.25">
      <c r="F895" s="49">
        <v>890</v>
      </c>
      <c r="G895" s="42">
        <f t="shared" si="153"/>
        <v>94.166666666666657</v>
      </c>
      <c r="H895" s="43">
        <f t="shared" si="149"/>
        <v>0.16829</v>
      </c>
      <c r="I895" s="44">
        <f t="shared" si="150"/>
        <v>1.4024166666665869E-2</v>
      </c>
      <c r="J895" s="44">
        <f t="shared" si="154"/>
        <v>0.1494334830163063</v>
      </c>
      <c r="K895" s="45">
        <f t="shared" si="144"/>
        <v>0.11166211108461345</v>
      </c>
      <c r="L895" s="46">
        <f t="shared" si="145"/>
        <v>0</v>
      </c>
      <c r="M895" s="46">
        <f t="shared" si="146"/>
        <v>0</v>
      </c>
      <c r="N895" s="46">
        <f t="shared" si="151"/>
        <v>0</v>
      </c>
      <c r="O895" s="47">
        <f t="shared" si="152"/>
        <v>0</v>
      </c>
      <c r="P895" s="48">
        <f t="shared" si="147"/>
        <v>375.76990952287781</v>
      </c>
      <c r="Q895" s="50">
        <f t="shared" si="148"/>
        <v>0</v>
      </c>
      <c r="AA895" s="201"/>
      <c r="AB895" s="197"/>
    </row>
    <row r="896" spans="6:28" s="5" customFormat="1" x14ac:dyDescent="0.25">
      <c r="F896" s="49">
        <v>891</v>
      </c>
      <c r="G896" s="42">
        <f t="shared" si="153"/>
        <v>94.249999999999986</v>
      </c>
      <c r="H896" s="43">
        <f t="shared" si="149"/>
        <v>0.16829</v>
      </c>
      <c r="I896" s="44">
        <f t="shared" si="150"/>
        <v>1.4024166666665869E-2</v>
      </c>
      <c r="J896" s="44">
        <f t="shared" si="154"/>
        <v>0.14733780294490523</v>
      </c>
      <c r="K896" s="45">
        <f t="shared" si="144"/>
        <v>0.11138739970769886</v>
      </c>
      <c r="L896" s="46">
        <f t="shared" si="145"/>
        <v>0</v>
      </c>
      <c r="M896" s="46">
        <f t="shared" si="146"/>
        <v>0</v>
      </c>
      <c r="N896" s="46">
        <f t="shared" si="151"/>
        <v>0</v>
      </c>
      <c r="O896" s="47">
        <f t="shared" si="152"/>
        <v>0</v>
      </c>
      <c r="P896" s="48">
        <f t="shared" si="147"/>
        <v>375.76990952287781</v>
      </c>
      <c r="Q896" s="50">
        <f t="shared" si="148"/>
        <v>0</v>
      </c>
      <c r="AA896" s="201"/>
      <c r="AB896" s="197"/>
    </row>
    <row r="897" spans="6:28" s="5" customFormat="1" x14ac:dyDescent="0.25">
      <c r="F897" s="49">
        <v>892</v>
      </c>
      <c r="G897" s="42">
        <f t="shared" si="153"/>
        <v>94.333333333333314</v>
      </c>
      <c r="H897" s="43">
        <f t="shared" si="149"/>
        <v>0.16829</v>
      </c>
      <c r="I897" s="44">
        <f t="shared" si="150"/>
        <v>1.4024166666665869E-2</v>
      </c>
      <c r="J897" s="44">
        <f t="shared" si="154"/>
        <v>0.14527151304010552</v>
      </c>
      <c r="K897" s="45">
        <f t="shared" si="144"/>
        <v>0.11111336417633182</v>
      </c>
      <c r="L897" s="46">
        <f t="shared" si="145"/>
        <v>0</v>
      </c>
      <c r="M897" s="46">
        <f t="shared" si="146"/>
        <v>0</v>
      </c>
      <c r="N897" s="46">
        <f t="shared" si="151"/>
        <v>0</v>
      </c>
      <c r="O897" s="47">
        <f t="shared" si="152"/>
        <v>0</v>
      </c>
      <c r="P897" s="48">
        <f t="shared" si="147"/>
        <v>375.76990952287781</v>
      </c>
      <c r="Q897" s="50">
        <f t="shared" si="148"/>
        <v>0</v>
      </c>
      <c r="AA897" s="201"/>
      <c r="AB897" s="197"/>
    </row>
    <row r="898" spans="6:28" s="5" customFormat="1" x14ac:dyDescent="0.25">
      <c r="F898" s="49">
        <v>893</v>
      </c>
      <c r="G898" s="42">
        <f t="shared" si="153"/>
        <v>94.416666666666643</v>
      </c>
      <c r="H898" s="43">
        <f t="shared" si="149"/>
        <v>0.16829</v>
      </c>
      <c r="I898" s="44">
        <f t="shared" si="150"/>
        <v>1.4024166666665869E-2</v>
      </c>
      <c r="J898" s="44">
        <f t="shared" si="154"/>
        <v>0.14323420112931237</v>
      </c>
      <c r="K898" s="45">
        <f t="shared" si="144"/>
        <v>0.11084000282779558</v>
      </c>
      <c r="L898" s="46">
        <f t="shared" si="145"/>
        <v>0</v>
      </c>
      <c r="M898" s="46">
        <f t="shared" si="146"/>
        <v>0</v>
      </c>
      <c r="N898" s="46">
        <f t="shared" si="151"/>
        <v>0</v>
      </c>
      <c r="O898" s="47">
        <f t="shared" si="152"/>
        <v>0</v>
      </c>
      <c r="P898" s="48">
        <f t="shared" si="147"/>
        <v>375.76990952287781</v>
      </c>
      <c r="Q898" s="50">
        <f t="shared" si="148"/>
        <v>0</v>
      </c>
      <c r="AA898" s="201"/>
      <c r="AB898" s="197"/>
    </row>
    <row r="899" spans="6:28" s="5" customFormat="1" x14ac:dyDescent="0.25">
      <c r="F899" s="49">
        <v>894</v>
      </c>
      <c r="G899" s="42">
        <f t="shared" si="153"/>
        <v>94.499999999999972</v>
      </c>
      <c r="H899" s="43">
        <f t="shared" si="149"/>
        <v>0.16829</v>
      </c>
      <c r="I899" s="44">
        <f t="shared" si="150"/>
        <v>1.4024166666665869E-2</v>
      </c>
      <c r="J899" s="44">
        <f t="shared" si="154"/>
        <v>0.14122546082030815</v>
      </c>
      <c r="K899" s="45">
        <f t="shared" si="144"/>
        <v>0.11056731400346405</v>
      </c>
      <c r="L899" s="46">
        <f t="shared" si="145"/>
        <v>0</v>
      </c>
      <c r="M899" s="46">
        <f t="shared" si="146"/>
        <v>0</v>
      </c>
      <c r="N899" s="46">
        <f t="shared" si="151"/>
        <v>0</v>
      </c>
      <c r="O899" s="47">
        <f t="shared" si="152"/>
        <v>0</v>
      </c>
      <c r="P899" s="48">
        <f t="shared" si="147"/>
        <v>375.76990952287781</v>
      </c>
      <c r="Q899" s="50">
        <f t="shared" si="148"/>
        <v>0</v>
      </c>
      <c r="AA899" s="201"/>
      <c r="AB899" s="197"/>
    </row>
    <row r="900" spans="6:28" s="5" customFormat="1" x14ac:dyDescent="0.25">
      <c r="F900" s="49">
        <v>895</v>
      </c>
      <c r="G900" s="42">
        <f t="shared" si="153"/>
        <v>94.5833333333333</v>
      </c>
      <c r="H900" s="43">
        <f t="shared" si="149"/>
        <v>0.16829</v>
      </c>
      <c r="I900" s="44">
        <f t="shared" si="150"/>
        <v>1.4024166666665869E-2</v>
      </c>
      <c r="J900" s="44">
        <f t="shared" si="154"/>
        <v>0.13924489142018748</v>
      </c>
      <c r="K900" s="45">
        <f t="shared" si="144"/>
        <v>0.11029529604879161</v>
      </c>
      <c r="L900" s="46">
        <f t="shared" si="145"/>
        <v>0</v>
      </c>
      <c r="M900" s="46">
        <f t="shared" si="146"/>
        <v>0</v>
      </c>
      <c r="N900" s="46">
        <f t="shared" si="151"/>
        <v>0</v>
      </c>
      <c r="O900" s="47">
        <f t="shared" si="152"/>
        <v>0</v>
      </c>
      <c r="P900" s="48">
        <f t="shared" si="147"/>
        <v>375.76990952287781</v>
      </c>
      <c r="Q900" s="50">
        <f t="shared" si="148"/>
        <v>0</v>
      </c>
      <c r="AA900" s="201"/>
      <c r="AB900" s="197"/>
    </row>
    <row r="901" spans="6:28" s="5" customFormat="1" x14ac:dyDescent="0.25">
      <c r="F901" s="49">
        <v>896</v>
      </c>
      <c r="G901" s="42">
        <f t="shared" si="153"/>
        <v>94.666666666666629</v>
      </c>
      <c r="H901" s="43">
        <f t="shared" si="149"/>
        <v>0.16829</v>
      </c>
      <c r="I901" s="44">
        <f t="shared" si="150"/>
        <v>1.4024166666665869E-2</v>
      </c>
      <c r="J901" s="44">
        <f t="shared" si="154"/>
        <v>0.13729209785542898</v>
      </c>
      <c r="K901" s="45">
        <f t="shared" ref="K901:K964" si="155">1/(1+$H$1)^F901</f>
        <v>0.11002394731330331</v>
      </c>
      <c r="L901" s="46">
        <f t="shared" ref="L901:L964" si="156">IF(F901+1&lt;=$W$16,$U$5,IF(G901&lt;$L$2,$P$1,0))</f>
        <v>0</v>
      </c>
      <c r="M901" s="46">
        <f t="shared" ref="M901:M964" si="157">IF(L901&lt;$U$9,L901,$U$9)</f>
        <v>0</v>
      </c>
      <c r="N901" s="46">
        <f t="shared" si="151"/>
        <v>0</v>
      </c>
      <c r="O901" s="47">
        <f t="shared" si="152"/>
        <v>0</v>
      </c>
      <c r="P901" s="48">
        <f t="shared" ref="P901:P964" si="158">IF(M901&gt;0,0,SUMIF($M$5:$M$1145,"&gt;510")/COUNTIF($M$5:$M$1145,"&gt;510")*$P$2)</f>
        <v>375.76990952287781</v>
      </c>
      <c r="Q901" s="50">
        <f t="shared" ref="Q901:Q964" si="159">IF(AND(G901&gt;=65,P901&lt;=900),0,IF((P901-MIN($W$11*P901,$X$12))&lt;$U$6,0,IF((P901-MIN($W$11*P901,$X$12))&lt;$U$7,(P901-MIN($W$11*P901,$X$12))*$W$6-$X$6,IF((P901-MIN($W$11*P901,$X$12))&lt;$U$8,(P901-MIN($W$11*P901,$X$12))*$W$7-$X$7,IF((P901-MIN($W$11*P901,$X$12))&lt;$U$10,(P901-MIN($W$11*P901,$X$12))*$W$8-$X$8,(P901-MIN($W$11*P901,$X$12))*$W$10-$X$10)))))</f>
        <v>0</v>
      </c>
      <c r="AA901" s="201"/>
      <c r="AB901" s="197"/>
    </row>
    <row r="902" spans="6:28" s="5" customFormat="1" x14ac:dyDescent="0.25">
      <c r="F902" s="49">
        <v>897</v>
      </c>
      <c r="G902" s="42">
        <f t="shared" si="153"/>
        <v>94.749999999999957</v>
      </c>
      <c r="H902" s="43">
        <f t="shared" ref="H902:H965" si="160">VLOOKUP(G902,$A$5:$B$100,2)</f>
        <v>0.16829</v>
      </c>
      <c r="I902" s="44">
        <f t="shared" ref="I902:I965" si="161">H902*(G903-G902)</f>
        <v>1.4024166666665869E-2</v>
      </c>
      <c r="J902" s="44">
        <f t="shared" si="154"/>
        <v>0.13536669059308826</v>
      </c>
      <c r="K902" s="45">
        <f t="shared" si="155"/>
        <v>0.10975326615058453</v>
      </c>
      <c r="L902" s="46">
        <f t="shared" si="156"/>
        <v>0</v>
      </c>
      <c r="M902" s="46">
        <f t="shared" si="157"/>
        <v>0</v>
      </c>
      <c r="N902" s="46">
        <f t="shared" ref="N902:N965" si="162">L902*(1+20%)</f>
        <v>0</v>
      </c>
      <c r="O902" s="47">
        <f t="shared" ref="O902:O965" si="163">M902*11%</f>
        <v>0</v>
      </c>
      <c r="P902" s="48">
        <f t="shared" si="158"/>
        <v>375.76990952287781</v>
      </c>
      <c r="Q902" s="50">
        <f t="shared" si="159"/>
        <v>0</v>
      </c>
      <c r="AA902" s="201"/>
      <c r="AB902" s="197"/>
    </row>
    <row r="903" spans="6:28" s="5" customFormat="1" x14ac:dyDescent="0.25">
      <c r="F903" s="49">
        <v>898</v>
      </c>
      <c r="G903" s="42">
        <f t="shared" ref="G903:G966" si="164">G902+1/12</f>
        <v>94.833333333333286</v>
      </c>
      <c r="H903" s="43">
        <f t="shared" si="160"/>
        <v>0.16829</v>
      </c>
      <c r="I903" s="44">
        <f t="shared" si="161"/>
        <v>1.4024166666665869E-2</v>
      </c>
      <c r="J903" s="44">
        <f t="shared" si="154"/>
        <v>0.13346828556309581</v>
      </c>
      <c r="K903" s="45">
        <f t="shared" si="155"/>
        <v>0.10948325091827125</v>
      </c>
      <c r="L903" s="46">
        <f t="shared" si="156"/>
        <v>0</v>
      </c>
      <c r="M903" s="46">
        <f t="shared" si="157"/>
        <v>0</v>
      </c>
      <c r="N903" s="46">
        <f t="shared" si="162"/>
        <v>0</v>
      </c>
      <c r="O903" s="47">
        <f t="shared" si="163"/>
        <v>0</v>
      </c>
      <c r="P903" s="48">
        <f t="shared" si="158"/>
        <v>375.76990952287781</v>
      </c>
      <c r="Q903" s="50">
        <f t="shared" si="159"/>
        <v>0</v>
      </c>
      <c r="AA903" s="201"/>
      <c r="AB903" s="197"/>
    </row>
    <row r="904" spans="6:28" s="5" customFormat="1" x14ac:dyDescent="0.25">
      <c r="F904" s="49">
        <v>899</v>
      </c>
      <c r="G904" s="42">
        <f t="shared" si="164"/>
        <v>94.916666666666615</v>
      </c>
      <c r="H904" s="43">
        <f t="shared" si="160"/>
        <v>0.16829</v>
      </c>
      <c r="I904" s="44">
        <f t="shared" si="161"/>
        <v>1.4024166666675435E-2</v>
      </c>
      <c r="J904" s="44">
        <f t="shared" ref="J904:J967" si="165">(1-I903)*J903</f>
        <v>0.13159650408164481</v>
      </c>
      <c r="K904" s="45">
        <f t="shared" si="155"/>
        <v>0.10921389997804004</v>
      </c>
      <c r="L904" s="46">
        <f t="shared" si="156"/>
        <v>0</v>
      </c>
      <c r="M904" s="46">
        <f t="shared" si="157"/>
        <v>0</v>
      </c>
      <c r="N904" s="46">
        <f t="shared" si="162"/>
        <v>0</v>
      </c>
      <c r="O904" s="47">
        <f t="shared" si="163"/>
        <v>0</v>
      </c>
      <c r="P904" s="48">
        <f t="shared" si="158"/>
        <v>375.76990952287781</v>
      </c>
      <c r="Q904" s="50">
        <f t="shared" si="159"/>
        <v>0</v>
      </c>
      <c r="AA904" s="201"/>
      <c r="AB904" s="197"/>
    </row>
    <row r="905" spans="6:28" s="5" customFormat="1" x14ac:dyDescent="0.25">
      <c r="F905" s="49">
        <v>900</v>
      </c>
      <c r="G905" s="42">
        <v>95</v>
      </c>
      <c r="H905" s="43">
        <f t="shared" si="160"/>
        <v>0.18024499999999999</v>
      </c>
      <c r="I905" s="44">
        <f t="shared" si="161"/>
        <v>1.5020416666665811E-2</v>
      </c>
      <c r="J905" s="44">
        <f t="shared" si="165"/>
        <v>0.12975097277565198</v>
      </c>
      <c r="K905" s="45">
        <f t="shared" si="155"/>
        <v>0.10894521169559797</v>
      </c>
      <c r="L905" s="46">
        <f t="shared" si="156"/>
        <v>0</v>
      </c>
      <c r="M905" s="46">
        <f t="shared" si="157"/>
        <v>0</v>
      </c>
      <c r="N905" s="46">
        <f t="shared" si="162"/>
        <v>0</v>
      </c>
      <c r="O905" s="47">
        <f t="shared" si="163"/>
        <v>0</v>
      </c>
      <c r="P905" s="48">
        <f t="shared" si="158"/>
        <v>375.76990952287781</v>
      </c>
      <c r="Q905" s="50">
        <f t="shared" si="159"/>
        <v>0</v>
      </c>
      <c r="AA905" s="201"/>
      <c r="AB905" s="197"/>
    </row>
    <row r="906" spans="6:28" s="5" customFormat="1" x14ac:dyDescent="0.25">
      <c r="F906" s="49">
        <v>901</v>
      </c>
      <c r="G906" s="42">
        <f t="shared" si="164"/>
        <v>95.083333333333329</v>
      </c>
      <c r="H906" s="43">
        <f t="shared" si="160"/>
        <v>0.18024499999999999</v>
      </c>
      <c r="I906" s="44">
        <f t="shared" si="161"/>
        <v>1.5020416666665811E-2</v>
      </c>
      <c r="J906" s="44">
        <f t="shared" si="165"/>
        <v>0.12780205910165648</v>
      </c>
      <c r="K906" s="45">
        <f t="shared" si="155"/>
        <v>0.10867718444067287</v>
      </c>
      <c r="L906" s="46">
        <f t="shared" si="156"/>
        <v>0</v>
      </c>
      <c r="M906" s="46">
        <f t="shared" si="157"/>
        <v>0</v>
      </c>
      <c r="N906" s="46">
        <f t="shared" si="162"/>
        <v>0</v>
      </c>
      <c r="O906" s="47">
        <f t="shared" si="163"/>
        <v>0</v>
      </c>
      <c r="P906" s="48">
        <f t="shared" si="158"/>
        <v>375.76990952287781</v>
      </c>
      <c r="Q906" s="50">
        <f t="shared" si="159"/>
        <v>0</v>
      </c>
      <c r="AA906" s="201"/>
      <c r="AB906" s="197"/>
    </row>
    <row r="907" spans="6:28" s="5" customFormat="1" x14ac:dyDescent="0.25">
      <c r="F907" s="49">
        <v>902</v>
      </c>
      <c r="G907" s="42">
        <f t="shared" si="164"/>
        <v>95.166666666666657</v>
      </c>
      <c r="H907" s="43">
        <f t="shared" si="160"/>
        <v>0.18024499999999999</v>
      </c>
      <c r="I907" s="44">
        <f t="shared" si="161"/>
        <v>1.5020416666665811E-2</v>
      </c>
      <c r="J907" s="44">
        <f t="shared" si="165"/>
        <v>0.12588241892309177</v>
      </c>
      <c r="K907" s="45">
        <f t="shared" si="155"/>
        <v>0.10840981658700334</v>
      </c>
      <c r="L907" s="46">
        <f t="shared" si="156"/>
        <v>0</v>
      </c>
      <c r="M907" s="46">
        <f t="shared" si="157"/>
        <v>0</v>
      </c>
      <c r="N907" s="46">
        <f t="shared" si="162"/>
        <v>0</v>
      </c>
      <c r="O907" s="47">
        <f t="shared" si="163"/>
        <v>0</v>
      </c>
      <c r="P907" s="48">
        <f t="shared" si="158"/>
        <v>375.76990952287781</v>
      </c>
      <c r="Q907" s="50">
        <f t="shared" si="159"/>
        <v>0</v>
      </c>
      <c r="AA907" s="201"/>
      <c r="AB907" s="197"/>
    </row>
    <row r="908" spans="6:28" s="5" customFormat="1" x14ac:dyDescent="0.25">
      <c r="F908" s="49">
        <v>903</v>
      </c>
      <c r="G908" s="42">
        <f t="shared" si="164"/>
        <v>95.249999999999986</v>
      </c>
      <c r="H908" s="43">
        <f t="shared" si="160"/>
        <v>0.18024499999999999</v>
      </c>
      <c r="I908" s="44">
        <f t="shared" si="161"/>
        <v>1.5020416666665811E-2</v>
      </c>
      <c r="J908" s="44">
        <f t="shared" si="165"/>
        <v>0.12399161253985916</v>
      </c>
      <c r="K908" s="45">
        <f t="shared" si="155"/>
        <v>0.10814310651232896</v>
      </c>
      <c r="L908" s="46">
        <f t="shared" si="156"/>
        <v>0</v>
      </c>
      <c r="M908" s="46">
        <f t="shared" si="157"/>
        <v>0</v>
      </c>
      <c r="N908" s="46">
        <f t="shared" si="162"/>
        <v>0</v>
      </c>
      <c r="O908" s="47">
        <f t="shared" si="163"/>
        <v>0</v>
      </c>
      <c r="P908" s="48">
        <f t="shared" si="158"/>
        <v>375.76990952287781</v>
      </c>
      <c r="Q908" s="50">
        <f t="shared" si="159"/>
        <v>0</v>
      </c>
      <c r="AA908" s="201"/>
      <c r="AB908" s="197"/>
    </row>
    <row r="909" spans="6:28" s="5" customFormat="1" x14ac:dyDescent="0.25">
      <c r="F909" s="49">
        <v>904</v>
      </c>
      <c r="G909" s="42">
        <f t="shared" si="164"/>
        <v>95.333333333333314</v>
      </c>
      <c r="H909" s="43">
        <f t="shared" si="160"/>
        <v>0.18024499999999999</v>
      </c>
      <c r="I909" s="44">
        <f t="shared" si="161"/>
        <v>1.5020416666665811E-2</v>
      </c>
      <c r="J909" s="44">
        <f t="shared" si="165"/>
        <v>0.1221292068563387</v>
      </c>
      <c r="K909" s="45">
        <f t="shared" si="155"/>
        <v>0.10787705259838037</v>
      </c>
      <c r="L909" s="46">
        <f t="shared" si="156"/>
        <v>0</v>
      </c>
      <c r="M909" s="46">
        <f t="shared" si="157"/>
        <v>0</v>
      </c>
      <c r="N909" s="46">
        <f t="shared" si="162"/>
        <v>0</v>
      </c>
      <c r="O909" s="47">
        <f t="shared" si="163"/>
        <v>0</v>
      </c>
      <c r="P909" s="48">
        <f t="shared" si="158"/>
        <v>375.76990952287781</v>
      </c>
      <c r="Q909" s="50">
        <f t="shared" si="159"/>
        <v>0</v>
      </c>
      <c r="AA909" s="201"/>
      <c r="AB909" s="197"/>
    </row>
    <row r="910" spans="6:28" s="5" customFormat="1" x14ac:dyDescent="0.25">
      <c r="F910" s="49">
        <v>905</v>
      </c>
      <c r="G910" s="42">
        <f t="shared" si="164"/>
        <v>95.416666666666643</v>
      </c>
      <c r="H910" s="43">
        <f t="shared" si="160"/>
        <v>0.18024499999999999</v>
      </c>
      <c r="I910" s="44">
        <f t="shared" si="161"/>
        <v>1.5020416666665811E-2</v>
      </c>
      <c r="J910" s="44">
        <f t="shared" si="165"/>
        <v>0.12029477528218707</v>
      </c>
      <c r="K910" s="45">
        <f t="shared" si="155"/>
        <v>0.10761165323086946</v>
      </c>
      <c r="L910" s="46">
        <f t="shared" si="156"/>
        <v>0</v>
      </c>
      <c r="M910" s="46">
        <f t="shared" si="157"/>
        <v>0</v>
      </c>
      <c r="N910" s="46">
        <f t="shared" si="162"/>
        <v>0</v>
      </c>
      <c r="O910" s="47">
        <f t="shared" si="163"/>
        <v>0</v>
      </c>
      <c r="P910" s="48">
        <f t="shared" si="158"/>
        <v>375.76990952287781</v>
      </c>
      <c r="Q910" s="50">
        <f t="shared" si="159"/>
        <v>0</v>
      </c>
      <c r="AA910" s="201"/>
      <c r="AB910" s="197"/>
    </row>
    <row r="911" spans="6:28" s="5" customFormat="1" x14ac:dyDescent="0.25">
      <c r="F911" s="49">
        <v>906</v>
      </c>
      <c r="G911" s="42">
        <f t="shared" si="164"/>
        <v>95.499999999999972</v>
      </c>
      <c r="H911" s="43">
        <f t="shared" si="160"/>
        <v>0.18024499999999999</v>
      </c>
      <c r="I911" s="44">
        <f t="shared" si="161"/>
        <v>1.5020416666665811E-2</v>
      </c>
      <c r="J911" s="44">
        <f t="shared" si="165"/>
        <v>0.11848789763462569</v>
      </c>
      <c r="K911" s="45">
        <f t="shared" si="155"/>
        <v>0.10734690679947964</v>
      </c>
      <c r="L911" s="46">
        <f t="shared" si="156"/>
        <v>0</v>
      </c>
      <c r="M911" s="46">
        <f t="shared" si="157"/>
        <v>0</v>
      </c>
      <c r="N911" s="46">
        <f t="shared" si="162"/>
        <v>0</v>
      </c>
      <c r="O911" s="47">
        <f t="shared" si="163"/>
        <v>0</v>
      </c>
      <c r="P911" s="48">
        <f t="shared" si="158"/>
        <v>375.76990952287781</v>
      </c>
      <c r="Q911" s="50">
        <f t="shared" si="159"/>
        <v>0</v>
      </c>
      <c r="AA911" s="201"/>
      <c r="AB911" s="197"/>
    </row>
    <row r="912" spans="6:28" s="5" customFormat="1" x14ac:dyDescent="0.25">
      <c r="F912" s="49">
        <v>907</v>
      </c>
      <c r="G912" s="42">
        <f t="shared" si="164"/>
        <v>95.5833333333333</v>
      </c>
      <c r="H912" s="43">
        <f t="shared" si="160"/>
        <v>0.18024499999999999</v>
      </c>
      <c r="I912" s="44">
        <f t="shared" si="161"/>
        <v>1.5020416666665811E-2</v>
      </c>
      <c r="J912" s="44">
        <f t="shared" si="165"/>
        <v>0.11670816004219638</v>
      </c>
      <c r="K912" s="45">
        <f t="shared" si="155"/>
        <v>0.1070828116978559</v>
      </c>
      <c r="L912" s="46">
        <f t="shared" si="156"/>
        <v>0</v>
      </c>
      <c r="M912" s="46">
        <f t="shared" si="157"/>
        <v>0</v>
      </c>
      <c r="N912" s="46">
        <f t="shared" si="162"/>
        <v>0</v>
      </c>
      <c r="O912" s="47">
        <f t="shared" si="163"/>
        <v>0</v>
      </c>
      <c r="P912" s="48">
        <f t="shared" si="158"/>
        <v>375.76990952287781</v>
      </c>
      <c r="Q912" s="50">
        <f t="shared" si="159"/>
        <v>0</v>
      </c>
      <c r="AA912" s="201"/>
      <c r="AB912" s="197"/>
    </row>
    <row r="913" spans="6:28" s="5" customFormat="1" x14ac:dyDescent="0.25">
      <c r="F913" s="49">
        <v>908</v>
      </c>
      <c r="G913" s="42">
        <f t="shared" si="164"/>
        <v>95.666666666666629</v>
      </c>
      <c r="H913" s="43">
        <f t="shared" si="160"/>
        <v>0.18024499999999999</v>
      </c>
      <c r="I913" s="44">
        <f t="shared" si="161"/>
        <v>1.5020416666665811E-2</v>
      </c>
      <c r="J913" s="44">
        <f t="shared" si="165"/>
        <v>0.11495515484996267</v>
      </c>
      <c r="K913" s="45">
        <f t="shared" si="155"/>
        <v>0.10681936632359541</v>
      </c>
      <c r="L913" s="46">
        <f t="shared" si="156"/>
        <v>0</v>
      </c>
      <c r="M913" s="46">
        <f t="shared" si="157"/>
        <v>0</v>
      </c>
      <c r="N913" s="46">
        <f t="shared" si="162"/>
        <v>0</v>
      </c>
      <c r="O913" s="47">
        <f t="shared" si="163"/>
        <v>0</v>
      </c>
      <c r="P913" s="48">
        <f t="shared" si="158"/>
        <v>375.76990952287781</v>
      </c>
      <c r="Q913" s="50">
        <f t="shared" si="159"/>
        <v>0</v>
      </c>
      <c r="AA913" s="201"/>
      <c r="AB913" s="197"/>
    </row>
    <row r="914" spans="6:28" s="5" customFormat="1" x14ac:dyDescent="0.25">
      <c r="F914" s="49">
        <v>909</v>
      </c>
      <c r="G914" s="42">
        <f t="shared" si="164"/>
        <v>95.749999999999957</v>
      </c>
      <c r="H914" s="43">
        <f t="shared" si="160"/>
        <v>0.18024499999999999</v>
      </c>
      <c r="I914" s="44">
        <f t="shared" si="161"/>
        <v>1.5020416666665811E-2</v>
      </c>
      <c r="J914" s="44">
        <f t="shared" si="165"/>
        <v>0.11322848052613516</v>
      </c>
      <c r="K914" s="45">
        <f t="shared" si="155"/>
        <v>0.10655656907823735</v>
      </c>
      <c r="L914" s="46">
        <f t="shared" si="156"/>
        <v>0</v>
      </c>
      <c r="M914" s="46">
        <f t="shared" si="157"/>
        <v>0</v>
      </c>
      <c r="N914" s="46">
        <f t="shared" si="162"/>
        <v>0</v>
      </c>
      <c r="O914" s="47">
        <f t="shared" si="163"/>
        <v>0</v>
      </c>
      <c r="P914" s="48">
        <f t="shared" si="158"/>
        <v>375.76990952287781</v>
      </c>
      <c r="Q914" s="50">
        <f t="shared" si="159"/>
        <v>0</v>
      </c>
      <c r="AA914" s="201"/>
      <c r="AB914" s="197"/>
    </row>
    <row r="915" spans="6:28" s="5" customFormat="1" x14ac:dyDescent="0.25">
      <c r="F915" s="49">
        <v>910</v>
      </c>
      <c r="G915" s="42">
        <f t="shared" si="164"/>
        <v>95.833333333333286</v>
      </c>
      <c r="H915" s="43">
        <f t="shared" si="160"/>
        <v>0.18024499999999999</v>
      </c>
      <c r="I915" s="44">
        <f t="shared" si="161"/>
        <v>1.5020416666665811E-2</v>
      </c>
      <c r="J915" s="44">
        <f t="shared" si="165"/>
        <v>0.11152774157009916</v>
      </c>
      <c r="K915" s="45">
        <f t="shared" si="155"/>
        <v>0.1062944183672536</v>
      </c>
      <c r="L915" s="46">
        <f t="shared" si="156"/>
        <v>0</v>
      </c>
      <c r="M915" s="46">
        <f t="shared" si="157"/>
        <v>0</v>
      </c>
      <c r="N915" s="46">
        <f t="shared" si="162"/>
        <v>0</v>
      </c>
      <c r="O915" s="47">
        <f t="shared" si="163"/>
        <v>0</v>
      </c>
      <c r="P915" s="48">
        <f t="shared" si="158"/>
        <v>375.76990952287781</v>
      </c>
      <c r="Q915" s="50">
        <f t="shared" si="159"/>
        <v>0</v>
      </c>
      <c r="AA915" s="201"/>
      <c r="AB915" s="197"/>
    </row>
    <row r="916" spans="6:28" s="5" customFormat="1" x14ac:dyDescent="0.25">
      <c r="F916" s="49">
        <v>911</v>
      </c>
      <c r="G916" s="42">
        <f t="shared" si="164"/>
        <v>95.916666666666615</v>
      </c>
      <c r="H916" s="43">
        <f t="shared" si="160"/>
        <v>0.18024499999999999</v>
      </c>
      <c r="I916" s="44">
        <f t="shared" si="161"/>
        <v>1.5020416666676058E-2</v>
      </c>
      <c r="J916" s="44">
        <f t="shared" si="165"/>
        <v>0.10985254842182406</v>
      </c>
      <c r="K916" s="45">
        <f t="shared" si="155"/>
        <v>0.10603291260003883</v>
      </c>
      <c r="L916" s="46">
        <f t="shared" si="156"/>
        <v>0</v>
      </c>
      <c r="M916" s="46">
        <f t="shared" si="157"/>
        <v>0</v>
      </c>
      <c r="N916" s="46">
        <f t="shared" si="162"/>
        <v>0</v>
      </c>
      <c r="O916" s="47">
        <f t="shared" si="163"/>
        <v>0</v>
      </c>
      <c r="P916" s="48">
        <f t="shared" si="158"/>
        <v>375.76990952287781</v>
      </c>
      <c r="Q916" s="50">
        <f t="shared" si="159"/>
        <v>0</v>
      </c>
      <c r="AA916" s="201"/>
      <c r="AB916" s="197"/>
    </row>
    <row r="917" spans="6:28" s="5" customFormat="1" x14ac:dyDescent="0.25">
      <c r="F917" s="49">
        <v>912</v>
      </c>
      <c r="G917" s="42">
        <v>96</v>
      </c>
      <c r="H917" s="43">
        <f t="shared" si="160"/>
        <v>0.19256499999999999</v>
      </c>
      <c r="I917" s="44">
        <f t="shared" si="161"/>
        <v>1.6047083333332421E-2</v>
      </c>
      <c r="J917" s="44">
        <f t="shared" si="165"/>
        <v>0.10820251737263205</v>
      </c>
      <c r="K917" s="45">
        <f t="shared" si="155"/>
        <v>0.10577205018990089</v>
      </c>
      <c r="L917" s="46">
        <f t="shared" si="156"/>
        <v>0</v>
      </c>
      <c r="M917" s="46">
        <f t="shared" si="157"/>
        <v>0</v>
      </c>
      <c r="N917" s="46">
        <f t="shared" si="162"/>
        <v>0</v>
      </c>
      <c r="O917" s="47">
        <f t="shared" si="163"/>
        <v>0</v>
      </c>
      <c r="P917" s="48">
        <f t="shared" si="158"/>
        <v>375.76990952287781</v>
      </c>
      <c r="Q917" s="50">
        <f t="shared" si="159"/>
        <v>0</v>
      </c>
      <c r="AA917" s="201"/>
      <c r="AB917" s="197"/>
    </row>
    <row r="918" spans="6:28" s="5" customFormat="1" x14ac:dyDescent="0.25">
      <c r="F918" s="49">
        <v>913</v>
      </c>
      <c r="G918" s="42">
        <f t="shared" si="164"/>
        <v>96.083333333333329</v>
      </c>
      <c r="H918" s="43">
        <f t="shared" si="160"/>
        <v>0.19256499999999999</v>
      </c>
      <c r="I918" s="44">
        <f t="shared" si="161"/>
        <v>1.6047083333332421E-2</v>
      </c>
      <c r="J918" s="44">
        <f t="shared" si="165"/>
        <v>0.10646618255947708</v>
      </c>
      <c r="K918" s="45">
        <f t="shared" si="155"/>
        <v>0.10551182955405128</v>
      </c>
      <c r="L918" s="46">
        <f t="shared" si="156"/>
        <v>0</v>
      </c>
      <c r="M918" s="46">
        <f t="shared" si="157"/>
        <v>0</v>
      </c>
      <c r="N918" s="46">
        <f t="shared" si="162"/>
        <v>0</v>
      </c>
      <c r="O918" s="47">
        <f t="shared" si="163"/>
        <v>0</v>
      </c>
      <c r="P918" s="48">
        <f t="shared" si="158"/>
        <v>375.76990952287781</v>
      </c>
      <c r="Q918" s="50">
        <f t="shared" si="159"/>
        <v>0</v>
      </c>
      <c r="AA918" s="201"/>
      <c r="AB918" s="197"/>
    </row>
    <row r="919" spans="6:28" s="5" customFormat="1" x14ac:dyDescent="0.25">
      <c r="F919" s="49">
        <v>914</v>
      </c>
      <c r="G919" s="42">
        <f t="shared" si="164"/>
        <v>96.166666666666657</v>
      </c>
      <c r="H919" s="43">
        <f t="shared" si="160"/>
        <v>0.19256499999999999</v>
      </c>
      <c r="I919" s="44">
        <f t="shared" si="161"/>
        <v>1.6047083333332421E-2</v>
      </c>
      <c r="J919" s="44">
        <f t="shared" si="165"/>
        <v>0.10475771085576338</v>
      </c>
      <c r="K919" s="45">
        <f t="shared" si="155"/>
        <v>0.10525224911359546</v>
      </c>
      <c r="L919" s="46">
        <f t="shared" si="156"/>
        <v>0</v>
      </c>
      <c r="M919" s="46">
        <f t="shared" si="157"/>
        <v>0</v>
      </c>
      <c r="N919" s="46">
        <f t="shared" si="162"/>
        <v>0</v>
      </c>
      <c r="O919" s="47">
        <f t="shared" si="163"/>
        <v>0</v>
      </c>
      <c r="P919" s="48">
        <f t="shared" si="158"/>
        <v>375.76990952287781</v>
      </c>
      <c r="Q919" s="50">
        <f t="shared" si="159"/>
        <v>0</v>
      </c>
      <c r="AA919" s="201"/>
      <c r="AB919" s="197"/>
    </row>
    <row r="920" spans="6:28" s="5" customFormat="1" x14ac:dyDescent="0.25">
      <c r="F920" s="49">
        <v>915</v>
      </c>
      <c r="G920" s="42">
        <f t="shared" si="164"/>
        <v>96.249999999999986</v>
      </c>
      <c r="H920" s="43">
        <f t="shared" si="160"/>
        <v>0.19256499999999999</v>
      </c>
      <c r="I920" s="44">
        <f t="shared" si="161"/>
        <v>1.6047083333332421E-2</v>
      </c>
      <c r="J920" s="44">
        <f t="shared" si="165"/>
        <v>0.10307665513985181</v>
      </c>
      <c r="K920" s="45">
        <f t="shared" si="155"/>
        <v>0.10499330729352326</v>
      </c>
      <c r="L920" s="46">
        <f t="shared" si="156"/>
        <v>0</v>
      </c>
      <c r="M920" s="46">
        <f t="shared" si="157"/>
        <v>0</v>
      </c>
      <c r="N920" s="46">
        <f t="shared" si="162"/>
        <v>0</v>
      </c>
      <c r="O920" s="47">
        <f t="shared" si="163"/>
        <v>0</v>
      </c>
      <c r="P920" s="48">
        <f t="shared" si="158"/>
        <v>375.76990952287781</v>
      </c>
      <c r="Q920" s="50">
        <f t="shared" si="159"/>
        <v>0</v>
      </c>
      <c r="AA920" s="201"/>
      <c r="AB920" s="197"/>
    </row>
    <row r="921" spans="6:28" s="5" customFormat="1" x14ac:dyDescent="0.25">
      <c r="F921" s="49">
        <v>916</v>
      </c>
      <c r="G921" s="42">
        <f t="shared" si="164"/>
        <v>96.333333333333314</v>
      </c>
      <c r="H921" s="43">
        <f t="shared" si="160"/>
        <v>0.19256499999999999</v>
      </c>
      <c r="I921" s="44">
        <f t="shared" si="161"/>
        <v>1.6047083333332421E-2</v>
      </c>
      <c r="J921" s="44">
        <f t="shared" si="165"/>
        <v>0.10142257546510144</v>
      </c>
      <c r="K921" s="45">
        <f t="shared" si="155"/>
        <v>0.10473500252269936</v>
      </c>
      <c r="L921" s="46">
        <f t="shared" si="156"/>
        <v>0</v>
      </c>
      <c r="M921" s="46">
        <f t="shared" si="157"/>
        <v>0</v>
      </c>
      <c r="N921" s="46">
        <f t="shared" si="162"/>
        <v>0</v>
      </c>
      <c r="O921" s="47">
        <f t="shared" si="163"/>
        <v>0</v>
      </c>
      <c r="P921" s="48">
        <f t="shared" si="158"/>
        <v>375.76990952287781</v>
      </c>
      <c r="Q921" s="50">
        <f t="shared" si="159"/>
        <v>0</v>
      </c>
      <c r="AA921" s="201"/>
      <c r="AB921" s="197"/>
    </row>
    <row r="922" spans="6:28" s="5" customFormat="1" x14ac:dyDescent="0.25">
      <c r="F922" s="49">
        <v>917</v>
      </c>
      <c r="G922" s="42">
        <f t="shared" si="164"/>
        <v>96.416666666666643</v>
      </c>
      <c r="H922" s="43">
        <f t="shared" si="160"/>
        <v>0.19256499999999999</v>
      </c>
      <c r="I922" s="44">
        <f t="shared" si="161"/>
        <v>1.6047083333332421E-2</v>
      </c>
      <c r="J922" s="44">
        <f t="shared" si="165"/>
        <v>9.9795038944731768E-2</v>
      </c>
      <c r="K922" s="45">
        <f t="shared" si="155"/>
        <v>0.10447733323385383</v>
      </c>
      <c r="L922" s="46">
        <f t="shared" si="156"/>
        <v>0</v>
      </c>
      <c r="M922" s="46">
        <f t="shared" si="157"/>
        <v>0</v>
      </c>
      <c r="N922" s="46">
        <f t="shared" si="162"/>
        <v>0</v>
      </c>
      <c r="O922" s="47">
        <f t="shared" si="163"/>
        <v>0</v>
      </c>
      <c r="P922" s="48">
        <f t="shared" si="158"/>
        <v>375.76990952287781</v>
      </c>
      <c r="Q922" s="50">
        <f t="shared" si="159"/>
        <v>0</v>
      </c>
      <c r="AA922" s="201"/>
      <c r="AB922" s="197"/>
    </row>
    <row r="923" spans="6:28" s="5" customFormat="1" x14ac:dyDescent="0.25">
      <c r="F923" s="49">
        <v>918</v>
      </c>
      <c r="G923" s="42">
        <f t="shared" si="164"/>
        <v>96.499999999999972</v>
      </c>
      <c r="H923" s="43">
        <f t="shared" si="160"/>
        <v>0.19256499999999999</v>
      </c>
      <c r="I923" s="44">
        <f t="shared" si="161"/>
        <v>1.6047083333332421E-2</v>
      </c>
      <c r="J923" s="44">
        <f t="shared" si="165"/>
        <v>9.8193619638532501E-2</v>
      </c>
      <c r="K923" s="45">
        <f t="shared" si="155"/>
        <v>0.1042202978635724</v>
      </c>
      <c r="L923" s="46">
        <f t="shared" si="156"/>
        <v>0</v>
      </c>
      <c r="M923" s="46">
        <f t="shared" si="157"/>
        <v>0</v>
      </c>
      <c r="N923" s="46">
        <f t="shared" si="162"/>
        <v>0</v>
      </c>
      <c r="O923" s="47">
        <f t="shared" si="163"/>
        <v>0</v>
      </c>
      <c r="P923" s="48">
        <f t="shared" si="158"/>
        <v>375.76990952287781</v>
      </c>
      <c r="Q923" s="50">
        <f t="shared" si="159"/>
        <v>0</v>
      </c>
      <c r="AA923" s="201"/>
      <c r="AB923" s="197"/>
    </row>
    <row r="924" spans="6:28" s="5" customFormat="1" x14ac:dyDescent="0.25">
      <c r="F924" s="49">
        <v>919</v>
      </c>
      <c r="G924" s="42">
        <f t="shared" si="164"/>
        <v>96.5833333333333</v>
      </c>
      <c r="H924" s="43">
        <f t="shared" si="160"/>
        <v>0.19256499999999999</v>
      </c>
      <c r="I924" s="44">
        <f t="shared" si="161"/>
        <v>1.6047083333332421E-2</v>
      </c>
      <c r="J924" s="44">
        <f t="shared" si="165"/>
        <v>9.6617898441391431E-2</v>
      </c>
      <c r="K924" s="45">
        <f t="shared" si="155"/>
        <v>0.10396389485228726</v>
      </c>
      <c r="L924" s="46">
        <f t="shared" si="156"/>
        <v>0</v>
      </c>
      <c r="M924" s="46">
        <f t="shared" si="157"/>
        <v>0</v>
      </c>
      <c r="N924" s="46">
        <f t="shared" si="162"/>
        <v>0</v>
      </c>
      <c r="O924" s="47">
        <f t="shared" si="163"/>
        <v>0</v>
      </c>
      <c r="P924" s="48">
        <f t="shared" si="158"/>
        <v>375.76990952287781</v>
      </c>
      <c r="Q924" s="50">
        <f t="shared" si="159"/>
        <v>0</v>
      </c>
      <c r="AA924" s="201"/>
      <c r="AB924" s="197"/>
    </row>
    <row r="925" spans="6:28" s="5" customFormat="1" x14ac:dyDescent="0.25">
      <c r="F925" s="49">
        <v>920</v>
      </c>
      <c r="G925" s="42">
        <f t="shared" si="164"/>
        <v>96.666666666666629</v>
      </c>
      <c r="H925" s="43">
        <f t="shared" si="160"/>
        <v>0.19256499999999999</v>
      </c>
      <c r="I925" s="44">
        <f t="shared" si="161"/>
        <v>1.6047083333332421E-2</v>
      </c>
      <c r="J925" s="44">
        <f t="shared" si="165"/>
        <v>9.5067462973610975E-2</v>
      </c>
      <c r="K925" s="45">
        <f t="shared" si="155"/>
        <v>0.10370812264426738</v>
      </c>
      <c r="L925" s="46">
        <f t="shared" si="156"/>
        <v>0</v>
      </c>
      <c r="M925" s="46">
        <f t="shared" si="157"/>
        <v>0</v>
      </c>
      <c r="N925" s="46">
        <f t="shared" si="162"/>
        <v>0</v>
      </c>
      <c r="O925" s="47">
        <f t="shared" si="163"/>
        <v>0</v>
      </c>
      <c r="P925" s="48">
        <f t="shared" si="158"/>
        <v>375.76990952287781</v>
      </c>
      <c r="Q925" s="50">
        <f t="shared" si="159"/>
        <v>0</v>
      </c>
      <c r="AA925" s="201"/>
      <c r="AB925" s="197"/>
    </row>
    <row r="926" spans="6:28" s="5" customFormat="1" x14ac:dyDescent="0.25">
      <c r="F926" s="49">
        <v>921</v>
      </c>
      <c r="G926" s="42">
        <f t="shared" si="164"/>
        <v>96.749999999999957</v>
      </c>
      <c r="H926" s="43">
        <f t="shared" si="160"/>
        <v>0.19256499999999999</v>
      </c>
      <c r="I926" s="44">
        <f t="shared" si="161"/>
        <v>1.6047083333332421E-2</v>
      </c>
      <c r="J926" s="44">
        <f t="shared" si="165"/>
        <v>9.354190747298495E-2</v>
      </c>
      <c r="K926" s="45">
        <f t="shared" si="155"/>
        <v>0.10345297968760905</v>
      </c>
      <c r="L926" s="46">
        <f t="shared" si="156"/>
        <v>0</v>
      </c>
      <c r="M926" s="46">
        <f t="shared" si="157"/>
        <v>0</v>
      </c>
      <c r="N926" s="46">
        <f t="shared" si="162"/>
        <v>0</v>
      </c>
      <c r="O926" s="47">
        <f t="shared" si="163"/>
        <v>0</v>
      </c>
      <c r="P926" s="48">
        <f t="shared" si="158"/>
        <v>375.76990952287781</v>
      </c>
      <c r="Q926" s="50">
        <f t="shared" si="159"/>
        <v>0</v>
      </c>
      <c r="AA926" s="201"/>
      <c r="AB926" s="197"/>
    </row>
    <row r="927" spans="6:28" s="5" customFormat="1" x14ac:dyDescent="0.25">
      <c r="F927" s="49">
        <v>922</v>
      </c>
      <c r="G927" s="42">
        <f t="shared" si="164"/>
        <v>96.833333333333286</v>
      </c>
      <c r="H927" s="43">
        <f t="shared" si="160"/>
        <v>0.19256499999999999</v>
      </c>
      <c r="I927" s="44">
        <f t="shared" si="161"/>
        <v>1.6047083333332421E-2</v>
      </c>
      <c r="J927" s="44">
        <f t="shared" si="165"/>
        <v>9.2040832688607091E-2</v>
      </c>
      <c r="K927" s="45">
        <f t="shared" si="155"/>
        <v>0.10319846443422678</v>
      </c>
      <c r="L927" s="46">
        <f t="shared" si="156"/>
        <v>0</v>
      </c>
      <c r="M927" s="46">
        <f t="shared" si="157"/>
        <v>0</v>
      </c>
      <c r="N927" s="46">
        <f t="shared" si="162"/>
        <v>0</v>
      </c>
      <c r="O927" s="47">
        <f t="shared" si="163"/>
        <v>0</v>
      </c>
      <c r="P927" s="48">
        <f t="shared" si="158"/>
        <v>375.76990952287781</v>
      </c>
      <c r="Q927" s="50">
        <f t="shared" si="159"/>
        <v>0</v>
      </c>
      <c r="AA927" s="201"/>
      <c r="AB927" s="197"/>
    </row>
    <row r="928" spans="6:28" s="5" customFormat="1" x14ac:dyDescent="0.25">
      <c r="F928" s="49">
        <v>923</v>
      </c>
      <c r="G928" s="42">
        <f t="shared" si="164"/>
        <v>96.916666666666615</v>
      </c>
      <c r="H928" s="43">
        <f t="shared" si="160"/>
        <v>0.19256499999999999</v>
      </c>
      <c r="I928" s="44">
        <f t="shared" si="161"/>
        <v>1.6047083333343367E-2</v>
      </c>
      <c r="J928" s="44">
        <f t="shared" si="165"/>
        <v>9.0563845776383711E-2</v>
      </c>
      <c r="K928" s="45">
        <f t="shared" si="155"/>
        <v>0.1029445753398435</v>
      </c>
      <c r="L928" s="46">
        <f t="shared" si="156"/>
        <v>0</v>
      </c>
      <c r="M928" s="46">
        <f t="shared" si="157"/>
        <v>0</v>
      </c>
      <c r="N928" s="46">
        <f t="shared" si="162"/>
        <v>0</v>
      </c>
      <c r="O928" s="47">
        <f t="shared" si="163"/>
        <v>0</v>
      </c>
      <c r="P928" s="48">
        <f t="shared" si="158"/>
        <v>375.76990952287781</v>
      </c>
      <c r="Q928" s="50">
        <f t="shared" si="159"/>
        <v>0</v>
      </c>
      <c r="AA928" s="201"/>
      <c r="AB928" s="197"/>
    </row>
    <row r="929" spans="6:28" s="5" customFormat="1" x14ac:dyDescent="0.25">
      <c r="F929" s="49">
        <v>924</v>
      </c>
      <c r="G929" s="42">
        <v>97</v>
      </c>
      <c r="H929" s="43">
        <f t="shared" si="160"/>
        <v>0.20522899999999999</v>
      </c>
      <c r="I929" s="44">
        <f t="shared" si="161"/>
        <v>1.7102416666665694E-2</v>
      </c>
      <c r="J929" s="44">
        <f t="shared" si="165"/>
        <v>8.911056019622203E-2</v>
      </c>
      <c r="K929" s="45">
        <f t="shared" si="155"/>
        <v>0.10269131086398141</v>
      </c>
      <c r="L929" s="46">
        <f t="shared" si="156"/>
        <v>0</v>
      </c>
      <c r="M929" s="46">
        <f t="shared" si="157"/>
        <v>0</v>
      </c>
      <c r="N929" s="46">
        <f t="shared" si="162"/>
        <v>0</v>
      </c>
      <c r="O929" s="47">
        <f t="shared" si="163"/>
        <v>0</v>
      </c>
      <c r="P929" s="48">
        <f t="shared" si="158"/>
        <v>375.76990952287781</v>
      </c>
      <c r="Q929" s="50">
        <f t="shared" si="159"/>
        <v>0</v>
      </c>
      <c r="AA929" s="201"/>
      <c r="AB929" s="197"/>
    </row>
    <row r="930" spans="6:28" s="5" customFormat="1" x14ac:dyDescent="0.25">
      <c r="F930" s="49">
        <v>925</v>
      </c>
      <c r="G930" s="42">
        <f t="shared" si="164"/>
        <v>97.083333333333329</v>
      </c>
      <c r="H930" s="43">
        <f t="shared" si="160"/>
        <v>0.20522899999999999</v>
      </c>
      <c r="I930" s="44">
        <f t="shared" si="161"/>
        <v>1.7102416666665694E-2</v>
      </c>
      <c r="J930" s="44">
        <f t="shared" si="165"/>
        <v>8.7586554266346248E-2</v>
      </c>
      <c r="K930" s="45">
        <f t="shared" si="155"/>
        <v>0.10243866946995267</v>
      </c>
      <c r="L930" s="46">
        <f t="shared" si="156"/>
        <v>0</v>
      </c>
      <c r="M930" s="46">
        <f t="shared" si="157"/>
        <v>0</v>
      </c>
      <c r="N930" s="46">
        <f t="shared" si="162"/>
        <v>0</v>
      </c>
      <c r="O930" s="47">
        <f t="shared" si="163"/>
        <v>0</v>
      </c>
      <c r="P930" s="48">
        <f t="shared" si="158"/>
        <v>375.76990952287781</v>
      </c>
      <c r="Q930" s="50">
        <f t="shared" si="159"/>
        <v>0</v>
      </c>
      <c r="AA930" s="201"/>
      <c r="AB930" s="197"/>
    </row>
    <row r="931" spans="6:28" s="5" customFormat="1" x14ac:dyDescent="0.25">
      <c r="F931" s="49">
        <v>926</v>
      </c>
      <c r="G931" s="42">
        <f t="shared" si="164"/>
        <v>97.166666666666657</v>
      </c>
      <c r="H931" s="43">
        <f t="shared" si="160"/>
        <v>0.20522899999999999</v>
      </c>
      <c r="I931" s="44">
        <f t="shared" si="161"/>
        <v>1.7102416666665694E-2</v>
      </c>
      <c r="J931" s="44">
        <f t="shared" si="165"/>
        <v>8.6088612520885677E-2</v>
      </c>
      <c r="K931" s="45">
        <f t="shared" si="155"/>
        <v>0.10218664962484993</v>
      </c>
      <c r="L931" s="46">
        <f t="shared" si="156"/>
        <v>0</v>
      </c>
      <c r="M931" s="46">
        <f t="shared" si="157"/>
        <v>0</v>
      </c>
      <c r="N931" s="46">
        <f t="shared" si="162"/>
        <v>0</v>
      </c>
      <c r="O931" s="47">
        <f t="shared" si="163"/>
        <v>0</v>
      </c>
      <c r="P931" s="48">
        <f t="shared" si="158"/>
        <v>375.76990952287781</v>
      </c>
      <c r="Q931" s="50">
        <f t="shared" si="159"/>
        <v>0</v>
      </c>
      <c r="AA931" s="201"/>
      <c r="AB931" s="197"/>
    </row>
    <row r="932" spans="6:28" s="5" customFormat="1" x14ac:dyDescent="0.25">
      <c r="F932" s="49">
        <v>927</v>
      </c>
      <c r="G932" s="42">
        <f t="shared" si="164"/>
        <v>97.249999999999986</v>
      </c>
      <c r="H932" s="43">
        <f t="shared" si="160"/>
        <v>0.20522899999999999</v>
      </c>
      <c r="I932" s="44">
        <f t="shared" si="161"/>
        <v>1.7102416666665694E-2</v>
      </c>
      <c r="J932" s="44">
        <f t="shared" si="165"/>
        <v>8.4616289199298353E-2</v>
      </c>
      <c r="K932" s="45">
        <f t="shared" si="155"/>
        <v>0.10193524979953711</v>
      </c>
      <c r="L932" s="46">
        <f t="shared" si="156"/>
        <v>0</v>
      </c>
      <c r="M932" s="46">
        <f t="shared" si="157"/>
        <v>0</v>
      </c>
      <c r="N932" s="46">
        <f t="shared" si="162"/>
        <v>0</v>
      </c>
      <c r="O932" s="47">
        <f t="shared" si="163"/>
        <v>0</v>
      </c>
      <c r="P932" s="48">
        <f t="shared" si="158"/>
        <v>375.76990952287781</v>
      </c>
      <c r="Q932" s="50">
        <f t="shared" si="159"/>
        <v>0</v>
      </c>
      <c r="AA932" s="201"/>
      <c r="AB932" s="197"/>
    </row>
    <row r="933" spans="6:28" s="5" customFormat="1" x14ac:dyDescent="0.25">
      <c r="F933" s="49">
        <v>928</v>
      </c>
      <c r="G933" s="42">
        <f t="shared" si="164"/>
        <v>97.333333333333314</v>
      </c>
      <c r="H933" s="43">
        <f t="shared" si="160"/>
        <v>0.20522899999999999</v>
      </c>
      <c r="I933" s="44">
        <f t="shared" si="161"/>
        <v>1.7102416666665694E-2</v>
      </c>
      <c r="J933" s="44">
        <f t="shared" si="165"/>
        <v>8.3169146164624869E-2</v>
      </c>
      <c r="K933" s="45">
        <f t="shared" si="155"/>
        <v>0.10168446846864015</v>
      </c>
      <c r="L933" s="46">
        <f t="shared" si="156"/>
        <v>0</v>
      </c>
      <c r="M933" s="46">
        <f t="shared" si="157"/>
        <v>0</v>
      </c>
      <c r="N933" s="46">
        <f t="shared" si="162"/>
        <v>0</v>
      </c>
      <c r="O933" s="47">
        <f t="shared" si="163"/>
        <v>0</v>
      </c>
      <c r="P933" s="48">
        <f t="shared" si="158"/>
        <v>375.76990952287781</v>
      </c>
      <c r="Q933" s="50">
        <f t="shared" si="159"/>
        <v>0</v>
      </c>
      <c r="AA933" s="201"/>
      <c r="AB933" s="197"/>
    </row>
    <row r="934" spans="6:28" s="5" customFormat="1" x14ac:dyDescent="0.25">
      <c r="F934" s="49">
        <v>929</v>
      </c>
      <c r="G934" s="42">
        <f t="shared" si="164"/>
        <v>97.416666666666643</v>
      </c>
      <c r="H934" s="43">
        <f t="shared" si="160"/>
        <v>0.20522899999999999</v>
      </c>
      <c r="I934" s="44">
        <f t="shared" si="161"/>
        <v>1.7102416666665694E-2</v>
      </c>
      <c r="J934" s="44">
        <f t="shared" si="165"/>
        <v>8.174675277310664E-2</v>
      </c>
      <c r="K934" s="45">
        <f t="shared" si="155"/>
        <v>0.10143430411053767</v>
      </c>
      <c r="L934" s="46">
        <f t="shared" si="156"/>
        <v>0</v>
      </c>
      <c r="M934" s="46">
        <f t="shared" si="157"/>
        <v>0</v>
      </c>
      <c r="N934" s="46">
        <f t="shared" si="162"/>
        <v>0</v>
      </c>
      <c r="O934" s="47">
        <f t="shared" si="163"/>
        <v>0</v>
      </c>
      <c r="P934" s="48">
        <f t="shared" si="158"/>
        <v>375.76990952287781</v>
      </c>
      <c r="Q934" s="50">
        <f t="shared" si="159"/>
        <v>0</v>
      </c>
      <c r="AA934" s="201"/>
      <c r="AB934" s="197"/>
    </row>
    <row r="935" spans="6:28" s="5" customFormat="1" x14ac:dyDescent="0.25">
      <c r="F935" s="49">
        <v>930</v>
      </c>
      <c r="G935" s="42">
        <f t="shared" si="164"/>
        <v>97.499999999999972</v>
      </c>
      <c r="H935" s="43">
        <f t="shared" si="160"/>
        <v>0.20522899999999999</v>
      </c>
      <c r="I935" s="44">
        <f t="shared" si="161"/>
        <v>1.7102416666665694E-2</v>
      </c>
      <c r="J935" s="44">
        <f t="shared" si="165"/>
        <v>8.0348685746034057E-2</v>
      </c>
      <c r="K935" s="45">
        <f t="shared" si="155"/>
        <v>0.10118475520735183</v>
      </c>
      <c r="L935" s="46">
        <f t="shared" si="156"/>
        <v>0</v>
      </c>
      <c r="M935" s="46">
        <f t="shared" si="157"/>
        <v>0</v>
      </c>
      <c r="N935" s="46">
        <f t="shared" si="162"/>
        <v>0</v>
      </c>
      <c r="O935" s="47">
        <f t="shared" si="163"/>
        <v>0</v>
      </c>
      <c r="P935" s="48">
        <f t="shared" si="158"/>
        <v>375.76990952287781</v>
      </c>
      <c r="Q935" s="50">
        <f t="shared" si="159"/>
        <v>0</v>
      </c>
      <c r="AA935" s="201"/>
      <c r="AB935" s="197"/>
    </row>
    <row r="936" spans="6:28" s="5" customFormat="1" x14ac:dyDescent="0.25">
      <c r="F936" s="49">
        <v>931</v>
      </c>
      <c r="G936" s="42">
        <f t="shared" si="164"/>
        <v>97.5833333333333</v>
      </c>
      <c r="H936" s="43">
        <f t="shared" si="160"/>
        <v>0.20522899999999999</v>
      </c>
      <c r="I936" s="44">
        <f t="shared" si="161"/>
        <v>1.7102416666665694E-2</v>
      </c>
      <c r="J936" s="44">
        <f t="shared" si="165"/>
        <v>7.8974529043786407E-2</v>
      </c>
      <c r="K936" s="45">
        <f t="shared" si="155"/>
        <v>0.10093582024493906</v>
      </c>
      <c r="L936" s="46">
        <f t="shared" si="156"/>
        <v>0</v>
      </c>
      <c r="M936" s="46">
        <f t="shared" si="157"/>
        <v>0</v>
      </c>
      <c r="N936" s="46">
        <f t="shared" si="162"/>
        <v>0</v>
      </c>
      <c r="O936" s="47">
        <f t="shared" si="163"/>
        <v>0</v>
      </c>
      <c r="P936" s="48">
        <f t="shared" si="158"/>
        <v>375.76990952287781</v>
      </c>
      <c r="Q936" s="50">
        <f t="shared" si="159"/>
        <v>0</v>
      </c>
      <c r="AA936" s="201"/>
      <c r="AB936" s="197"/>
    </row>
    <row r="937" spans="6:28" s="5" customFormat="1" x14ac:dyDescent="0.25">
      <c r="F937" s="49">
        <v>932</v>
      </c>
      <c r="G937" s="42">
        <f t="shared" si="164"/>
        <v>97.666666666666629</v>
      </c>
      <c r="H937" s="43">
        <f t="shared" si="160"/>
        <v>0.20522899999999999</v>
      </c>
      <c r="I937" s="44">
        <f t="shared" si="161"/>
        <v>1.7102416666665694E-2</v>
      </c>
      <c r="J937" s="44">
        <f t="shared" si="165"/>
        <v>7.7623873742025881E-2</v>
      </c>
      <c r="K937" s="45">
        <f t="shared" si="155"/>
        <v>0.10068749771288092</v>
      </c>
      <c r="L937" s="46">
        <f t="shared" si="156"/>
        <v>0</v>
      </c>
      <c r="M937" s="46">
        <f t="shared" si="157"/>
        <v>0</v>
      </c>
      <c r="N937" s="46">
        <f t="shared" si="162"/>
        <v>0</v>
      </c>
      <c r="O937" s="47">
        <f t="shared" si="163"/>
        <v>0</v>
      </c>
      <c r="P937" s="48">
        <f t="shared" si="158"/>
        <v>375.76990952287781</v>
      </c>
      <c r="Q937" s="50">
        <f t="shared" si="159"/>
        <v>0</v>
      </c>
      <c r="AA937" s="201"/>
      <c r="AB937" s="197"/>
    </row>
    <row r="938" spans="6:28" s="5" customFormat="1" x14ac:dyDescent="0.25">
      <c r="F938" s="49">
        <v>933</v>
      </c>
      <c r="G938" s="42">
        <f t="shared" si="164"/>
        <v>97.749999999999957</v>
      </c>
      <c r="H938" s="43">
        <f t="shared" si="160"/>
        <v>0.20522899999999999</v>
      </c>
      <c r="I938" s="44">
        <f t="shared" si="161"/>
        <v>1.7102416666665694E-2</v>
      </c>
      <c r="J938" s="44">
        <f t="shared" si="165"/>
        <v>7.6296317910009112E-2</v>
      </c>
      <c r="K938" s="45">
        <f t="shared" si="155"/>
        <v>0.10043978610447481</v>
      </c>
      <c r="L938" s="46">
        <f t="shared" si="156"/>
        <v>0</v>
      </c>
      <c r="M938" s="46">
        <f t="shared" si="157"/>
        <v>0</v>
      </c>
      <c r="N938" s="46">
        <f t="shared" si="162"/>
        <v>0</v>
      </c>
      <c r="O938" s="47">
        <f t="shared" si="163"/>
        <v>0</v>
      </c>
      <c r="P938" s="48">
        <f t="shared" si="158"/>
        <v>375.76990952287781</v>
      </c>
      <c r="Q938" s="50">
        <f t="shared" si="159"/>
        <v>0</v>
      </c>
      <c r="AA938" s="201"/>
      <c r="AB938" s="197"/>
    </row>
    <row r="939" spans="6:28" s="5" customFormat="1" x14ac:dyDescent="0.25">
      <c r="F939" s="49">
        <v>934</v>
      </c>
      <c r="G939" s="42">
        <f t="shared" si="164"/>
        <v>97.833333333333286</v>
      </c>
      <c r="H939" s="43">
        <f t="shared" si="160"/>
        <v>0.20522899999999999</v>
      </c>
      <c r="I939" s="44">
        <f t="shared" si="161"/>
        <v>1.7102416666665694E-2</v>
      </c>
      <c r="J939" s="44">
        <f t="shared" si="165"/>
        <v>7.499146649097975E-2</v>
      </c>
      <c r="K939" s="45">
        <f t="shared" si="155"/>
        <v>0.10019268391672501</v>
      </c>
      <c r="L939" s="46">
        <f t="shared" si="156"/>
        <v>0</v>
      </c>
      <c r="M939" s="46">
        <f t="shared" si="157"/>
        <v>0</v>
      </c>
      <c r="N939" s="46">
        <f t="shared" si="162"/>
        <v>0</v>
      </c>
      <c r="O939" s="47">
        <f t="shared" si="163"/>
        <v>0</v>
      </c>
      <c r="P939" s="48">
        <f t="shared" si="158"/>
        <v>375.76990952287781</v>
      </c>
      <c r="Q939" s="50">
        <f t="shared" si="159"/>
        <v>0</v>
      </c>
      <c r="AA939" s="201"/>
      <c r="AB939" s="197"/>
    </row>
    <row r="940" spans="6:28" s="5" customFormat="1" x14ac:dyDescent="0.25">
      <c r="F940" s="49">
        <v>935</v>
      </c>
      <c r="G940" s="42">
        <f t="shared" si="164"/>
        <v>97.916666666666615</v>
      </c>
      <c r="H940" s="43">
        <f t="shared" si="160"/>
        <v>0.20522899999999999</v>
      </c>
      <c r="I940" s="44">
        <f t="shared" si="161"/>
        <v>1.7102416666677361E-2</v>
      </c>
      <c r="J940" s="44">
        <f t="shared" si="165"/>
        <v>7.370893118460671E-2</v>
      </c>
      <c r="K940" s="45">
        <f t="shared" si="155"/>
        <v>9.9946189650333458E-2</v>
      </c>
      <c r="L940" s="46">
        <f t="shared" si="156"/>
        <v>0</v>
      </c>
      <c r="M940" s="46">
        <f t="shared" si="157"/>
        <v>0</v>
      </c>
      <c r="N940" s="46">
        <f t="shared" si="162"/>
        <v>0</v>
      </c>
      <c r="O940" s="47">
        <f t="shared" si="163"/>
        <v>0</v>
      </c>
      <c r="P940" s="48">
        <f t="shared" si="158"/>
        <v>375.76990952287781</v>
      </c>
      <c r="Q940" s="50">
        <f t="shared" si="159"/>
        <v>0</v>
      </c>
      <c r="AA940" s="201"/>
      <c r="AB940" s="197"/>
    </row>
    <row r="941" spans="6:28" s="5" customFormat="1" x14ac:dyDescent="0.25">
      <c r="F941" s="49">
        <v>936</v>
      </c>
      <c r="G941" s="42">
        <v>98</v>
      </c>
      <c r="H941" s="43">
        <f t="shared" si="160"/>
        <v>0.21868299999999999</v>
      </c>
      <c r="I941" s="44">
        <f t="shared" si="161"/>
        <v>1.8223583333332297E-2</v>
      </c>
      <c r="J941" s="44">
        <f t="shared" si="165"/>
        <v>7.2448330331432123E-2</v>
      </c>
      <c r="K941" s="45">
        <f t="shared" si="155"/>
        <v>9.9700301809690667E-2</v>
      </c>
      <c r="L941" s="46">
        <f t="shared" si="156"/>
        <v>0</v>
      </c>
      <c r="M941" s="46">
        <f t="shared" si="157"/>
        <v>0</v>
      </c>
      <c r="N941" s="46">
        <f t="shared" si="162"/>
        <v>0</v>
      </c>
      <c r="O941" s="47">
        <f t="shared" si="163"/>
        <v>0</v>
      </c>
      <c r="P941" s="48">
        <f t="shared" si="158"/>
        <v>375.76990952287781</v>
      </c>
      <c r="Q941" s="50">
        <f t="shared" si="159"/>
        <v>0</v>
      </c>
      <c r="AA941" s="201"/>
      <c r="AB941" s="197"/>
    </row>
    <row r="942" spans="6:28" s="5" customFormat="1" x14ac:dyDescent="0.25">
      <c r="F942" s="49">
        <v>937</v>
      </c>
      <c r="G942" s="42">
        <f t="shared" si="164"/>
        <v>98.083333333333329</v>
      </c>
      <c r="H942" s="43">
        <f t="shared" si="160"/>
        <v>0.21868299999999999</v>
      </c>
      <c r="I942" s="44">
        <f t="shared" si="161"/>
        <v>1.8223583333332297E-2</v>
      </c>
      <c r="J942" s="44">
        <f t="shared" si="165"/>
        <v>7.1128062146276483E-2</v>
      </c>
      <c r="K942" s="45">
        <f t="shared" si="155"/>
        <v>9.9455018902866621E-2</v>
      </c>
      <c r="L942" s="46">
        <f t="shared" si="156"/>
        <v>0</v>
      </c>
      <c r="M942" s="46">
        <f t="shared" si="157"/>
        <v>0</v>
      </c>
      <c r="N942" s="46">
        <f t="shared" si="162"/>
        <v>0</v>
      </c>
      <c r="O942" s="47">
        <f t="shared" si="163"/>
        <v>0</v>
      </c>
      <c r="P942" s="48">
        <f t="shared" si="158"/>
        <v>375.76990952287781</v>
      </c>
      <c r="Q942" s="50">
        <f t="shared" si="159"/>
        <v>0</v>
      </c>
      <c r="AA942" s="201"/>
      <c r="AB942" s="197"/>
    </row>
    <row r="943" spans="6:28" s="5" customFormat="1" x14ac:dyDescent="0.25">
      <c r="F943" s="49">
        <v>938</v>
      </c>
      <c r="G943" s="42">
        <f t="shared" si="164"/>
        <v>98.166666666666657</v>
      </c>
      <c r="H943" s="43">
        <f t="shared" si="160"/>
        <v>0.21868299999999999</v>
      </c>
      <c r="I943" s="44">
        <f t="shared" si="161"/>
        <v>1.8223583333332297E-2</v>
      </c>
      <c r="J943" s="44">
        <f t="shared" si="165"/>
        <v>6.9831853978415376E-2</v>
      </c>
      <c r="K943" s="45">
        <f t="shared" si="155"/>
        <v>9.9210339441601833E-2</v>
      </c>
      <c r="L943" s="46">
        <f t="shared" si="156"/>
        <v>0</v>
      </c>
      <c r="M943" s="46">
        <f t="shared" si="157"/>
        <v>0</v>
      </c>
      <c r="N943" s="46">
        <f t="shared" si="162"/>
        <v>0</v>
      </c>
      <c r="O943" s="47">
        <f t="shared" si="163"/>
        <v>0</v>
      </c>
      <c r="P943" s="48">
        <f t="shared" si="158"/>
        <v>375.76990952287781</v>
      </c>
      <c r="Q943" s="50">
        <f t="shared" si="159"/>
        <v>0</v>
      </c>
      <c r="AA943" s="201"/>
      <c r="AB943" s="197"/>
    </row>
    <row r="944" spans="6:28" s="5" customFormat="1" x14ac:dyDescent="0.25">
      <c r="F944" s="49">
        <v>939</v>
      </c>
      <c r="G944" s="42">
        <f t="shared" si="164"/>
        <v>98.249999999999986</v>
      </c>
      <c r="H944" s="43">
        <f t="shared" si="160"/>
        <v>0.21868299999999999</v>
      </c>
      <c r="I944" s="44">
        <f t="shared" si="161"/>
        <v>1.8223583333332297E-2</v>
      </c>
      <c r="J944" s="44">
        <f t="shared" si="165"/>
        <v>6.8559267368118626E-2</v>
      </c>
      <c r="K944" s="45">
        <f t="shared" si="155"/>
        <v>9.8966261941298109E-2</v>
      </c>
      <c r="L944" s="46">
        <f t="shared" si="156"/>
        <v>0</v>
      </c>
      <c r="M944" s="46">
        <f t="shared" si="157"/>
        <v>0</v>
      </c>
      <c r="N944" s="46">
        <f t="shared" si="162"/>
        <v>0</v>
      </c>
      <c r="O944" s="47">
        <f t="shared" si="163"/>
        <v>0</v>
      </c>
      <c r="P944" s="48">
        <f t="shared" si="158"/>
        <v>375.76990952287781</v>
      </c>
      <c r="Q944" s="50">
        <f t="shared" si="159"/>
        <v>0</v>
      </c>
      <c r="AA944" s="201"/>
      <c r="AB944" s="197"/>
    </row>
    <row r="945" spans="6:28" s="5" customFormat="1" x14ac:dyDescent="0.25">
      <c r="F945" s="49">
        <v>940</v>
      </c>
      <c r="G945" s="42">
        <f t="shared" si="164"/>
        <v>98.333333333333314</v>
      </c>
      <c r="H945" s="43">
        <f t="shared" si="160"/>
        <v>0.21868299999999999</v>
      </c>
      <c r="I945" s="44">
        <f t="shared" si="161"/>
        <v>1.8223583333332297E-2</v>
      </c>
      <c r="J945" s="44">
        <f t="shared" si="165"/>
        <v>6.7309871845963501E-2</v>
      </c>
      <c r="K945" s="45">
        <f t="shared" si="155"/>
        <v>9.8722784921009832E-2</v>
      </c>
      <c r="L945" s="46">
        <f t="shared" si="156"/>
        <v>0</v>
      </c>
      <c r="M945" s="46">
        <f t="shared" si="157"/>
        <v>0</v>
      </c>
      <c r="N945" s="46">
        <f t="shared" si="162"/>
        <v>0</v>
      </c>
      <c r="O945" s="47">
        <f t="shared" si="163"/>
        <v>0</v>
      </c>
      <c r="P945" s="48">
        <f t="shared" si="158"/>
        <v>375.76990952287781</v>
      </c>
      <c r="Q945" s="50">
        <f t="shared" si="159"/>
        <v>0</v>
      </c>
      <c r="AA945" s="201"/>
      <c r="AB945" s="197"/>
    </row>
    <row r="946" spans="6:28" s="5" customFormat="1" x14ac:dyDescent="0.25">
      <c r="F946" s="49">
        <v>941</v>
      </c>
      <c r="G946" s="42">
        <f t="shared" si="164"/>
        <v>98.416666666666643</v>
      </c>
      <c r="H946" s="43">
        <f t="shared" si="160"/>
        <v>0.21868299999999999</v>
      </c>
      <c r="I946" s="44">
        <f t="shared" si="161"/>
        <v>1.8223583333332297E-2</v>
      </c>
      <c r="J946" s="44">
        <f t="shared" si="165"/>
        <v>6.6083244787222661E-2</v>
      </c>
      <c r="K946" s="45">
        <f t="shared" si="155"/>
        <v>9.8479906903434597E-2</v>
      </c>
      <c r="L946" s="46">
        <f t="shared" si="156"/>
        <v>0</v>
      </c>
      <c r="M946" s="46">
        <f t="shared" si="157"/>
        <v>0</v>
      </c>
      <c r="N946" s="46">
        <f t="shared" si="162"/>
        <v>0</v>
      </c>
      <c r="O946" s="47">
        <f t="shared" si="163"/>
        <v>0</v>
      </c>
      <c r="P946" s="48">
        <f t="shared" si="158"/>
        <v>375.76990952287781</v>
      </c>
      <c r="Q946" s="50">
        <f t="shared" si="159"/>
        <v>0</v>
      </c>
      <c r="AA946" s="201"/>
      <c r="AB946" s="197"/>
    </row>
    <row r="947" spans="6:28" s="5" customFormat="1" x14ac:dyDescent="0.25">
      <c r="F947" s="49">
        <v>942</v>
      </c>
      <c r="G947" s="42">
        <f t="shared" si="164"/>
        <v>98.499999999999972</v>
      </c>
      <c r="H947" s="43">
        <f t="shared" si="160"/>
        <v>0.21868299999999999</v>
      </c>
      <c r="I947" s="44">
        <f t="shared" si="161"/>
        <v>1.8223583333332297E-2</v>
      </c>
      <c r="J947" s="44">
        <f t="shared" si="165"/>
        <v>6.4878971268905711E-2</v>
      </c>
      <c r="K947" s="45">
        <f t="shared" si="155"/>
        <v>9.8237626414904675E-2</v>
      </c>
      <c r="L947" s="46">
        <f t="shared" si="156"/>
        <v>0</v>
      </c>
      <c r="M947" s="46">
        <f t="shared" si="157"/>
        <v>0</v>
      </c>
      <c r="N947" s="46">
        <f t="shared" si="162"/>
        <v>0</v>
      </c>
      <c r="O947" s="47">
        <f t="shared" si="163"/>
        <v>0</v>
      </c>
      <c r="P947" s="48">
        <f t="shared" si="158"/>
        <v>375.76990952287781</v>
      </c>
      <c r="Q947" s="50">
        <f t="shared" si="159"/>
        <v>0</v>
      </c>
      <c r="AA947" s="201"/>
      <c r="AB947" s="197"/>
    </row>
    <row r="948" spans="6:28" s="5" customFormat="1" x14ac:dyDescent="0.25">
      <c r="F948" s="49">
        <v>943</v>
      </c>
      <c r="G948" s="42">
        <f t="shared" si="164"/>
        <v>98.5833333333333</v>
      </c>
      <c r="H948" s="43">
        <f t="shared" si="160"/>
        <v>0.21868299999999999</v>
      </c>
      <c r="I948" s="44">
        <f t="shared" si="161"/>
        <v>1.8223583333332297E-2</v>
      </c>
      <c r="J948" s="44">
        <f t="shared" si="165"/>
        <v>6.3696643929405938E-2</v>
      </c>
      <c r="K948" s="45">
        <f t="shared" si="155"/>
        <v>9.7995941985377685E-2</v>
      </c>
      <c r="L948" s="46">
        <f t="shared" si="156"/>
        <v>0</v>
      </c>
      <c r="M948" s="46">
        <f t="shared" si="157"/>
        <v>0</v>
      </c>
      <c r="N948" s="46">
        <f t="shared" si="162"/>
        <v>0</v>
      </c>
      <c r="O948" s="47">
        <f t="shared" si="163"/>
        <v>0</v>
      </c>
      <c r="P948" s="48">
        <f t="shared" si="158"/>
        <v>375.76990952287781</v>
      </c>
      <c r="Q948" s="50">
        <f t="shared" si="159"/>
        <v>0</v>
      </c>
      <c r="AA948" s="201"/>
      <c r="AB948" s="197"/>
    </row>
    <row r="949" spans="6:28" s="5" customFormat="1" x14ac:dyDescent="0.25">
      <c r="F949" s="49">
        <v>944</v>
      </c>
      <c r="G949" s="42">
        <f t="shared" si="164"/>
        <v>98.666666666666629</v>
      </c>
      <c r="H949" s="43">
        <f t="shared" si="160"/>
        <v>0.21868299999999999</v>
      </c>
      <c r="I949" s="44">
        <f t="shared" si="161"/>
        <v>1.8223583333332297E-2</v>
      </c>
      <c r="J949" s="44">
        <f t="shared" si="165"/>
        <v>6.2535862830704808E-2</v>
      </c>
      <c r="K949" s="45">
        <f t="shared" si="155"/>
        <v>9.7754852148428037E-2</v>
      </c>
      <c r="L949" s="46">
        <f t="shared" si="156"/>
        <v>0</v>
      </c>
      <c r="M949" s="46">
        <f t="shared" si="157"/>
        <v>0</v>
      </c>
      <c r="N949" s="46">
        <f t="shared" si="162"/>
        <v>0</v>
      </c>
      <c r="O949" s="47">
        <f t="shared" si="163"/>
        <v>0</v>
      </c>
      <c r="P949" s="48">
        <f t="shared" si="158"/>
        <v>375.76990952287781</v>
      </c>
      <c r="Q949" s="50">
        <f t="shared" si="159"/>
        <v>0</v>
      </c>
      <c r="AA949" s="201"/>
      <c r="AB949" s="197"/>
    </row>
    <row r="950" spans="6:28" s="5" customFormat="1" x14ac:dyDescent="0.25">
      <c r="F950" s="49">
        <v>945</v>
      </c>
      <c r="G950" s="42">
        <f t="shared" si="164"/>
        <v>98.749999999999957</v>
      </c>
      <c r="H950" s="43">
        <f t="shared" si="160"/>
        <v>0.21868299999999999</v>
      </c>
      <c r="I950" s="44">
        <f t="shared" si="161"/>
        <v>1.8223583333332297E-2</v>
      </c>
      <c r="J950" s="44">
        <f t="shared" si="165"/>
        <v>6.139623532308762E-2</v>
      </c>
      <c r="K950" s="45">
        <f t="shared" si="155"/>
        <v>9.7514355441237641E-2</v>
      </c>
      <c r="L950" s="46">
        <f t="shared" si="156"/>
        <v>0</v>
      </c>
      <c r="M950" s="46">
        <f t="shared" si="157"/>
        <v>0</v>
      </c>
      <c r="N950" s="46">
        <f t="shared" si="162"/>
        <v>0</v>
      </c>
      <c r="O950" s="47">
        <f t="shared" si="163"/>
        <v>0</v>
      </c>
      <c r="P950" s="48">
        <f t="shared" si="158"/>
        <v>375.76990952287781</v>
      </c>
      <c r="Q950" s="50">
        <f t="shared" si="159"/>
        <v>0</v>
      </c>
      <c r="AA950" s="201"/>
      <c r="AB950" s="197"/>
    </row>
    <row r="951" spans="6:28" s="5" customFormat="1" x14ac:dyDescent="0.25">
      <c r="F951" s="49">
        <v>946</v>
      </c>
      <c r="G951" s="42">
        <f t="shared" si="164"/>
        <v>98.833333333333286</v>
      </c>
      <c r="H951" s="43">
        <f t="shared" si="160"/>
        <v>0.21868299999999999</v>
      </c>
      <c r="I951" s="44">
        <f t="shared" si="161"/>
        <v>1.8223583333332297E-2</v>
      </c>
      <c r="J951" s="44">
        <f t="shared" si="165"/>
        <v>6.0277375912324453E-2</v>
      </c>
      <c r="K951" s="45">
        <f t="shared" si="155"/>
        <v>9.7274450404587362E-2</v>
      </c>
      <c r="L951" s="46">
        <f t="shared" si="156"/>
        <v>0</v>
      </c>
      <c r="M951" s="46">
        <f t="shared" si="157"/>
        <v>0</v>
      </c>
      <c r="N951" s="46">
        <f t="shared" si="162"/>
        <v>0</v>
      </c>
      <c r="O951" s="47">
        <f t="shared" si="163"/>
        <v>0</v>
      </c>
      <c r="P951" s="48">
        <f t="shared" si="158"/>
        <v>375.76990952287781</v>
      </c>
      <c r="Q951" s="50">
        <f t="shared" si="159"/>
        <v>0</v>
      </c>
      <c r="AA951" s="201"/>
      <c r="AB951" s="197"/>
    </row>
    <row r="952" spans="6:28" s="5" customFormat="1" x14ac:dyDescent="0.25">
      <c r="F952" s="49">
        <v>947</v>
      </c>
      <c r="G952" s="42">
        <f t="shared" si="164"/>
        <v>98.916666666666615</v>
      </c>
      <c r="H952" s="43">
        <f t="shared" si="160"/>
        <v>0.21868299999999999</v>
      </c>
      <c r="I952" s="44">
        <f t="shared" si="161"/>
        <v>1.8223583333344728E-2</v>
      </c>
      <c r="J952" s="44">
        <f t="shared" si="165"/>
        <v>5.9178906129271611E-2</v>
      </c>
      <c r="K952" s="45">
        <f t="shared" si="155"/>
        <v>9.7035135582847987E-2</v>
      </c>
      <c r="L952" s="46">
        <f t="shared" si="156"/>
        <v>0</v>
      </c>
      <c r="M952" s="46">
        <f t="shared" si="157"/>
        <v>0</v>
      </c>
      <c r="N952" s="46">
        <f t="shared" si="162"/>
        <v>0</v>
      </c>
      <c r="O952" s="47">
        <f t="shared" si="163"/>
        <v>0</v>
      </c>
      <c r="P952" s="48">
        <f t="shared" si="158"/>
        <v>375.76990952287781</v>
      </c>
      <c r="Q952" s="50">
        <f t="shared" si="159"/>
        <v>0</v>
      </c>
      <c r="AA952" s="201"/>
      <c r="AB952" s="197"/>
    </row>
    <row r="953" spans="6:28" s="5" customFormat="1" x14ac:dyDescent="0.25">
      <c r="F953" s="49">
        <v>948</v>
      </c>
      <c r="G953" s="42">
        <v>99</v>
      </c>
      <c r="H953" s="43">
        <f t="shared" si="160"/>
        <v>0.233371</v>
      </c>
      <c r="I953" s="44">
        <f t="shared" si="161"/>
        <v>1.9447583333332227E-2</v>
      </c>
      <c r="J953" s="44">
        <f t="shared" si="165"/>
        <v>5.8100454401848647E-2</v>
      </c>
      <c r="K953" s="45">
        <f t="shared" si="155"/>
        <v>9.6796409523971491E-2</v>
      </c>
      <c r="L953" s="46">
        <f t="shared" si="156"/>
        <v>0</v>
      </c>
      <c r="M953" s="46">
        <f t="shared" si="157"/>
        <v>0</v>
      </c>
      <c r="N953" s="46">
        <f t="shared" si="162"/>
        <v>0</v>
      </c>
      <c r="O953" s="47">
        <f t="shared" si="163"/>
        <v>0</v>
      </c>
      <c r="P953" s="48">
        <f t="shared" si="158"/>
        <v>375.76990952287781</v>
      </c>
      <c r="Q953" s="50">
        <f t="shared" si="159"/>
        <v>0</v>
      </c>
      <c r="AA953" s="201"/>
      <c r="AB953" s="197"/>
    </row>
    <row r="954" spans="6:28" s="5" customFormat="1" x14ac:dyDescent="0.25">
      <c r="F954" s="49">
        <v>949</v>
      </c>
      <c r="G954" s="42">
        <f t="shared" si="164"/>
        <v>99.083333333333329</v>
      </c>
      <c r="H954" s="43">
        <f t="shared" si="160"/>
        <v>0.233371</v>
      </c>
      <c r="I954" s="44">
        <f t="shared" si="161"/>
        <v>1.9447583333332227E-2</v>
      </c>
      <c r="J954" s="44">
        <f t="shared" si="165"/>
        <v>5.697054097316423E-2</v>
      </c>
      <c r="K954" s="45">
        <f t="shared" si="155"/>
        <v>9.6558270779482147E-2</v>
      </c>
      <c r="L954" s="46">
        <f t="shared" si="156"/>
        <v>0</v>
      </c>
      <c r="M954" s="46">
        <f t="shared" si="157"/>
        <v>0</v>
      </c>
      <c r="N954" s="46">
        <f t="shared" si="162"/>
        <v>0</v>
      </c>
      <c r="O954" s="47">
        <f t="shared" si="163"/>
        <v>0</v>
      </c>
      <c r="P954" s="48">
        <f t="shared" si="158"/>
        <v>375.76990952287781</v>
      </c>
      <c r="Q954" s="50">
        <f t="shared" si="159"/>
        <v>0</v>
      </c>
      <c r="AA954" s="201"/>
      <c r="AB954" s="197"/>
    </row>
    <row r="955" spans="6:28" s="5" customFormat="1" x14ac:dyDescent="0.25">
      <c r="F955" s="49">
        <v>950</v>
      </c>
      <c r="G955" s="42">
        <f t="shared" si="164"/>
        <v>99.166666666666657</v>
      </c>
      <c r="H955" s="43">
        <f t="shared" si="160"/>
        <v>0.233371</v>
      </c>
      <c r="I955" s="44">
        <f t="shared" si="161"/>
        <v>1.9447583333332227E-2</v>
      </c>
      <c r="J955" s="44">
        <f t="shared" si="165"/>
        <v>5.5862601630043605E-2</v>
      </c>
      <c r="K955" s="45">
        <f t="shared" si="155"/>
        <v>9.6320717904467765E-2</v>
      </c>
      <c r="L955" s="46">
        <f t="shared" si="156"/>
        <v>0</v>
      </c>
      <c r="M955" s="46">
        <f t="shared" si="157"/>
        <v>0</v>
      </c>
      <c r="N955" s="46">
        <f t="shared" si="162"/>
        <v>0</v>
      </c>
      <c r="O955" s="47">
        <f t="shared" si="163"/>
        <v>0</v>
      </c>
      <c r="P955" s="48">
        <f t="shared" si="158"/>
        <v>375.76990952287781</v>
      </c>
      <c r="Q955" s="50">
        <f t="shared" si="159"/>
        <v>0</v>
      </c>
      <c r="AA955" s="201"/>
      <c r="AB955" s="197"/>
    </row>
    <row r="956" spans="6:28" s="5" customFormat="1" x14ac:dyDescent="0.25">
      <c r="F956" s="49">
        <v>951</v>
      </c>
      <c r="G956" s="42">
        <f t="shared" si="164"/>
        <v>99.249999999999986</v>
      </c>
      <c r="H956" s="43">
        <f t="shared" si="160"/>
        <v>0.233371</v>
      </c>
      <c r="I956" s="44">
        <f t="shared" si="161"/>
        <v>1.9447583333332227E-2</v>
      </c>
      <c r="J956" s="44">
        <f t="shared" si="165"/>
        <v>5.4776209029626592E-2</v>
      </c>
      <c r="K956" s="45">
        <f t="shared" si="155"/>
        <v>9.6083749457570949E-2</v>
      </c>
      <c r="L956" s="46">
        <f t="shared" si="156"/>
        <v>0</v>
      </c>
      <c r="M956" s="46">
        <f t="shared" si="157"/>
        <v>0</v>
      </c>
      <c r="N956" s="46">
        <f t="shared" si="162"/>
        <v>0</v>
      </c>
      <c r="O956" s="47">
        <f t="shared" si="163"/>
        <v>0</v>
      </c>
      <c r="P956" s="48">
        <f t="shared" si="158"/>
        <v>375.76990952287781</v>
      </c>
      <c r="Q956" s="50">
        <f t="shared" si="159"/>
        <v>0</v>
      </c>
      <c r="AA956" s="201"/>
      <c r="AB956" s="197"/>
    </row>
    <row r="957" spans="6:28" s="5" customFormat="1" x14ac:dyDescent="0.25">
      <c r="F957" s="49">
        <v>952</v>
      </c>
      <c r="G957" s="42">
        <f t="shared" si="164"/>
        <v>99.333333333333314</v>
      </c>
      <c r="H957" s="43">
        <f t="shared" si="160"/>
        <v>0.233371</v>
      </c>
      <c r="I957" s="44">
        <f t="shared" si="161"/>
        <v>1.9447583333332227E-2</v>
      </c>
      <c r="J957" s="44">
        <f t="shared" si="165"/>
        <v>5.3710944139838908E-2</v>
      </c>
      <c r="K957" s="45">
        <f t="shared" si="155"/>
        <v>9.5847364000980387E-2</v>
      </c>
      <c r="L957" s="46">
        <f t="shared" si="156"/>
        <v>0</v>
      </c>
      <c r="M957" s="46">
        <f t="shared" si="157"/>
        <v>0</v>
      </c>
      <c r="N957" s="46">
        <f t="shared" si="162"/>
        <v>0</v>
      </c>
      <c r="O957" s="47">
        <f t="shared" si="163"/>
        <v>0</v>
      </c>
      <c r="P957" s="48">
        <f t="shared" si="158"/>
        <v>375.76990952287781</v>
      </c>
      <c r="Q957" s="50">
        <f t="shared" si="159"/>
        <v>0</v>
      </c>
      <c r="AA957" s="201"/>
      <c r="AB957" s="197"/>
    </row>
    <row r="958" spans="6:28" s="5" customFormat="1" x14ac:dyDescent="0.25">
      <c r="F958" s="49">
        <v>953</v>
      </c>
      <c r="G958" s="42">
        <f t="shared" si="164"/>
        <v>99.416666666666643</v>
      </c>
      <c r="H958" s="43">
        <f t="shared" si="160"/>
        <v>0.233371</v>
      </c>
      <c r="I958" s="44">
        <f t="shared" si="161"/>
        <v>1.9447583333332227E-2</v>
      </c>
      <c r="J958" s="44">
        <f t="shared" si="165"/>
        <v>5.2666396077767443E-2</v>
      </c>
      <c r="K958" s="45">
        <f t="shared" si="155"/>
        <v>9.5611560100421905E-2</v>
      </c>
      <c r="L958" s="46">
        <f t="shared" si="156"/>
        <v>0</v>
      </c>
      <c r="M958" s="46">
        <f t="shared" si="157"/>
        <v>0</v>
      </c>
      <c r="N958" s="46">
        <f t="shared" si="162"/>
        <v>0</v>
      </c>
      <c r="O958" s="47">
        <f t="shared" si="163"/>
        <v>0</v>
      </c>
      <c r="P958" s="48">
        <f t="shared" si="158"/>
        <v>375.76990952287781</v>
      </c>
      <c r="Q958" s="50">
        <f t="shared" si="159"/>
        <v>0</v>
      </c>
      <c r="AA958" s="201"/>
      <c r="AB958" s="197"/>
    </row>
    <row r="959" spans="6:28" s="5" customFormat="1" x14ac:dyDescent="0.25">
      <c r="F959" s="49">
        <v>954</v>
      </c>
      <c r="G959" s="42">
        <f t="shared" si="164"/>
        <v>99.499999999999972</v>
      </c>
      <c r="H959" s="43">
        <f t="shared" si="160"/>
        <v>0.233371</v>
      </c>
      <c r="I959" s="44">
        <f t="shared" si="161"/>
        <v>1.9447583333332227E-2</v>
      </c>
      <c r="J959" s="44">
        <f t="shared" si="165"/>
        <v>5.164216195117878E-2</v>
      </c>
      <c r="K959" s="45">
        <f t="shared" si="155"/>
        <v>9.5376336325150121E-2</v>
      </c>
      <c r="L959" s="46">
        <f t="shared" si="156"/>
        <v>0</v>
      </c>
      <c r="M959" s="46">
        <f t="shared" si="157"/>
        <v>0</v>
      </c>
      <c r="N959" s="46">
        <f t="shared" si="162"/>
        <v>0</v>
      </c>
      <c r="O959" s="47">
        <f t="shared" si="163"/>
        <v>0</v>
      </c>
      <c r="P959" s="48">
        <f t="shared" si="158"/>
        <v>375.76990952287781</v>
      </c>
      <c r="Q959" s="50">
        <f t="shared" si="159"/>
        <v>0</v>
      </c>
      <c r="AA959" s="201"/>
      <c r="AB959" s="197"/>
    </row>
    <row r="960" spans="6:28" s="5" customFormat="1" x14ac:dyDescent="0.25">
      <c r="F960" s="49">
        <v>955</v>
      </c>
      <c r="G960" s="42">
        <f t="shared" si="164"/>
        <v>99.5833333333333</v>
      </c>
      <c r="H960" s="43">
        <f t="shared" si="160"/>
        <v>0.233371</v>
      </c>
      <c r="I960" s="44">
        <f t="shared" si="161"/>
        <v>1.9447583333332227E-2</v>
      </c>
      <c r="J960" s="44">
        <f t="shared" si="165"/>
        <v>5.0637846703119792E-2</v>
      </c>
      <c r="K960" s="45">
        <f t="shared" si="155"/>
        <v>9.5141691247939503E-2</v>
      </c>
      <c r="L960" s="46">
        <f t="shared" si="156"/>
        <v>0</v>
      </c>
      <c r="M960" s="46">
        <f t="shared" si="157"/>
        <v>0</v>
      </c>
      <c r="N960" s="46">
        <f t="shared" si="162"/>
        <v>0</v>
      </c>
      <c r="O960" s="47">
        <f t="shared" si="163"/>
        <v>0</v>
      </c>
      <c r="P960" s="48">
        <f t="shared" si="158"/>
        <v>375.76990952287781</v>
      </c>
      <c r="Q960" s="50">
        <f t="shared" si="159"/>
        <v>0</v>
      </c>
      <c r="AA960" s="201"/>
      <c r="AB960" s="197"/>
    </row>
    <row r="961" spans="6:28" s="5" customFormat="1" x14ac:dyDescent="0.25">
      <c r="F961" s="49">
        <v>956</v>
      </c>
      <c r="G961" s="42">
        <f t="shared" si="164"/>
        <v>99.666666666666629</v>
      </c>
      <c r="H961" s="43">
        <f t="shared" si="160"/>
        <v>0.233371</v>
      </c>
      <c r="I961" s="44">
        <f t="shared" si="161"/>
        <v>1.9447583333332227E-2</v>
      </c>
      <c r="J961" s="44">
        <f t="shared" si="165"/>
        <v>4.9653062959540369E-2</v>
      </c>
      <c r="K961" s="45">
        <f t="shared" si="155"/>
        <v>9.4907623445075737E-2</v>
      </c>
      <c r="L961" s="46">
        <f t="shared" si="156"/>
        <v>0</v>
      </c>
      <c r="M961" s="46">
        <f t="shared" si="157"/>
        <v>0</v>
      </c>
      <c r="N961" s="46">
        <f t="shared" si="162"/>
        <v>0</v>
      </c>
      <c r="O961" s="47">
        <f t="shared" si="163"/>
        <v>0</v>
      </c>
      <c r="P961" s="48">
        <f t="shared" si="158"/>
        <v>375.76990952287781</v>
      </c>
      <c r="Q961" s="50">
        <f t="shared" si="159"/>
        <v>0</v>
      </c>
      <c r="AA961" s="201"/>
      <c r="AB961" s="197"/>
    </row>
    <row r="962" spans="6:28" s="5" customFormat="1" x14ac:dyDescent="0.25">
      <c r="F962" s="49">
        <v>957</v>
      </c>
      <c r="G962" s="42">
        <f t="shared" si="164"/>
        <v>99.749999999999957</v>
      </c>
      <c r="H962" s="43">
        <f t="shared" si="160"/>
        <v>0.233371</v>
      </c>
      <c r="I962" s="44">
        <f t="shared" si="161"/>
        <v>1.9447583333332227E-2</v>
      </c>
      <c r="J962" s="44">
        <f t="shared" si="165"/>
        <v>4.868743087987952E-2</v>
      </c>
      <c r="K962" s="45">
        <f t="shared" si="155"/>
        <v>9.4674131496347194E-2</v>
      </c>
      <c r="L962" s="46">
        <f t="shared" si="156"/>
        <v>0</v>
      </c>
      <c r="M962" s="46">
        <f t="shared" si="157"/>
        <v>0</v>
      </c>
      <c r="N962" s="46">
        <f t="shared" si="162"/>
        <v>0</v>
      </c>
      <c r="O962" s="47">
        <f t="shared" si="163"/>
        <v>0</v>
      </c>
      <c r="P962" s="48">
        <f t="shared" si="158"/>
        <v>375.76990952287781</v>
      </c>
      <c r="Q962" s="50">
        <f t="shared" si="159"/>
        <v>0</v>
      </c>
      <c r="AA962" s="201"/>
      <c r="AB962" s="197"/>
    </row>
    <row r="963" spans="6:28" s="5" customFormat="1" x14ac:dyDescent="0.25">
      <c r="F963" s="49">
        <v>958</v>
      </c>
      <c r="G963" s="42">
        <f t="shared" si="164"/>
        <v>99.833333333333286</v>
      </c>
      <c r="H963" s="43">
        <f t="shared" si="160"/>
        <v>0.233371</v>
      </c>
      <c r="I963" s="44">
        <f t="shared" si="161"/>
        <v>1.9447583333332227E-2</v>
      </c>
      <c r="J963" s="44">
        <f t="shared" si="165"/>
        <v>4.7740578010557214E-2</v>
      </c>
      <c r="K963" s="45">
        <f t="shared" si="155"/>
        <v>9.4441213985036229E-2</v>
      </c>
      <c r="L963" s="46">
        <f t="shared" si="156"/>
        <v>0</v>
      </c>
      <c r="M963" s="46">
        <f t="shared" si="157"/>
        <v>0</v>
      </c>
      <c r="N963" s="46">
        <f t="shared" si="162"/>
        <v>0</v>
      </c>
      <c r="O963" s="47">
        <f t="shared" si="163"/>
        <v>0</v>
      </c>
      <c r="P963" s="48">
        <f t="shared" si="158"/>
        <v>375.76990952287781</v>
      </c>
      <c r="Q963" s="50">
        <f t="shared" si="159"/>
        <v>0</v>
      </c>
      <c r="AA963" s="201"/>
      <c r="AB963" s="197"/>
    </row>
    <row r="964" spans="6:28" s="5" customFormat="1" x14ac:dyDescent="0.25">
      <c r="F964" s="49">
        <v>959</v>
      </c>
      <c r="G964" s="42">
        <f t="shared" si="164"/>
        <v>99.916666666666615</v>
      </c>
      <c r="H964" s="43">
        <f t="shared" si="160"/>
        <v>0.233371</v>
      </c>
      <c r="I964" s="44">
        <f t="shared" si="161"/>
        <v>1.9447583333345494E-2</v>
      </c>
      <c r="J964" s="44">
        <f t="shared" si="165"/>
        <v>4.6812139141315455E-2</v>
      </c>
      <c r="K964" s="45">
        <f t="shared" si="155"/>
        <v>9.4208869497910644E-2</v>
      </c>
      <c r="L964" s="46">
        <f t="shared" si="156"/>
        <v>0</v>
      </c>
      <c r="M964" s="46">
        <f t="shared" si="157"/>
        <v>0</v>
      </c>
      <c r="N964" s="46">
        <f t="shared" si="162"/>
        <v>0</v>
      </c>
      <c r="O964" s="47">
        <f t="shared" si="163"/>
        <v>0</v>
      </c>
      <c r="P964" s="48">
        <f t="shared" si="158"/>
        <v>375.76990952287781</v>
      </c>
      <c r="Q964" s="50">
        <f t="shared" si="159"/>
        <v>0</v>
      </c>
      <c r="AA964" s="201"/>
      <c r="AB964" s="197"/>
    </row>
    <row r="965" spans="6:28" s="5" customFormat="1" x14ac:dyDescent="0.25">
      <c r="F965" s="49">
        <v>960</v>
      </c>
      <c r="G965" s="42">
        <v>100</v>
      </c>
      <c r="H965" s="43">
        <f t="shared" si="160"/>
        <v>0.24974099999999999</v>
      </c>
      <c r="I965" s="44">
        <f t="shared" si="161"/>
        <v>2.0811749999998817E-2</v>
      </c>
      <c r="J965" s="44">
        <f t="shared" si="165"/>
        <v>4.5901756164352554E-2</v>
      </c>
      <c r="K965" s="45">
        <f t="shared" ref="K965:K1028" si="166">1/(1+$H$1)^F965</f>
        <v>9.3977096625215042E-2</v>
      </c>
      <c r="L965" s="46">
        <f t="shared" ref="L965:L1028" si="167">IF(F965+1&lt;=$W$16,$U$5,IF(G965&lt;$L$2,$P$1,0))</f>
        <v>0</v>
      </c>
      <c r="M965" s="46">
        <f t="shared" ref="M965:M1028" si="168">IF(L965&lt;$U$9,L965,$U$9)</f>
        <v>0</v>
      </c>
      <c r="N965" s="46">
        <f t="shared" si="162"/>
        <v>0</v>
      </c>
      <c r="O965" s="47">
        <f t="shared" si="163"/>
        <v>0</v>
      </c>
      <c r="P965" s="48">
        <f t="shared" ref="P965:P1028" si="169">IF(M965&gt;0,0,SUMIF($M$5:$M$1145,"&gt;510")/COUNTIF($M$5:$M$1145,"&gt;510")*$P$2)</f>
        <v>375.76990952287781</v>
      </c>
      <c r="Q965" s="50">
        <f t="shared" ref="Q965:Q1028" si="170">IF(AND(G965&gt;=65,P965&lt;=900),0,IF((P965-MIN($W$11*P965,$X$12))&lt;$U$6,0,IF((P965-MIN($W$11*P965,$X$12))&lt;$U$7,(P965-MIN($W$11*P965,$X$12))*$W$6-$X$6,IF((P965-MIN($W$11*P965,$X$12))&lt;$U$8,(P965-MIN($W$11*P965,$X$12))*$W$7-$X$7,IF((P965-MIN($W$11*P965,$X$12))&lt;$U$10,(P965-MIN($W$11*P965,$X$12))*$W$8-$X$8,(P965-MIN($W$11*P965,$X$12))*$W$10-$X$10)))))</f>
        <v>0</v>
      </c>
      <c r="AA965" s="201"/>
      <c r="AB965" s="197"/>
    </row>
    <row r="966" spans="6:28" s="5" customFormat="1" x14ac:dyDescent="0.25">
      <c r="F966" s="49">
        <v>961</v>
      </c>
      <c r="G966" s="42">
        <f t="shared" si="164"/>
        <v>100.08333333333333</v>
      </c>
      <c r="H966" s="43">
        <f t="shared" ref="H966:H1029" si="171">VLOOKUP(G966,$A$5:$B$100,2)</f>
        <v>0.24974099999999999</v>
      </c>
      <c r="I966" s="44">
        <f t="shared" ref="I966:I1029" si="172">H966*(G967-G966)</f>
        <v>2.0811749999998817E-2</v>
      </c>
      <c r="J966" s="44">
        <f t="shared" si="165"/>
        <v>4.4946460290499146E-2</v>
      </c>
      <c r="K966" s="45">
        <f t="shared" si="166"/>
        <v>9.3745893960662269E-2</v>
      </c>
      <c r="L966" s="46">
        <f t="shared" si="167"/>
        <v>0</v>
      </c>
      <c r="M966" s="46">
        <f t="shared" si="168"/>
        <v>0</v>
      </c>
      <c r="N966" s="46">
        <f t="shared" ref="N966:N1029" si="173">L966*(1+20%)</f>
        <v>0</v>
      </c>
      <c r="O966" s="47">
        <f t="shared" ref="O966:O1029" si="174">M966*11%</f>
        <v>0</v>
      </c>
      <c r="P966" s="48">
        <f t="shared" si="169"/>
        <v>375.76990952287781</v>
      </c>
      <c r="Q966" s="50">
        <f t="shared" si="170"/>
        <v>0</v>
      </c>
      <c r="AA966" s="201"/>
      <c r="AB966" s="197"/>
    </row>
    <row r="967" spans="6:28" s="5" customFormat="1" x14ac:dyDescent="0.25">
      <c r="F967" s="49">
        <v>962</v>
      </c>
      <c r="G967" s="42">
        <f t="shared" ref="G967:G1030" si="175">G966+1/12</f>
        <v>100.16666666666666</v>
      </c>
      <c r="H967" s="43">
        <f t="shared" si="171"/>
        <v>0.24974099999999999</v>
      </c>
      <c r="I967" s="44">
        <f t="shared" si="172"/>
        <v>2.0811749999998817E-2</v>
      </c>
      <c r="J967" s="44">
        <f t="shared" si="165"/>
        <v>4.4011045795548404E-2</v>
      </c>
      <c r="K967" s="45">
        <f t="shared" si="166"/>
        <v>9.3515260101425024E-2</v>
      </c>
      <c r="L967" s="46">
        <f t="shared" si="167"/>
        <v>0</v>
      </c>
      <c r="M967" s="46">
        <f t="shared" si="168"/>
        <v>0</v>
      </c>
      <c r="N967" s="46">
        <f t="shared" si="173"/>
        <v>0</v>
      </c>
      <c r="O967" s="47">
        <f t="shared" si="174"/>
        <v>0</v>
      </c>
      <c r="P967" s="48">
        <f t="shared" si="169"/>
        <v>375.76990952287781</v>
      </c>
      <c r="Q967" s="50">
        <f t="shared" si="170"/>
        <v>0</v>
      </c>
      <c r="AA967" s="201"/>
      <c r="AB967" s="197"/>
    </row>
    <row r="968" spans="6:28" s="5" customFormat="1" x14ac:dyDescent="0.25">
      <c r="F968" s="49">
        <v>963</v>
      </c>
      <c r="G968" s="42">
        <f t="shared" si="175"/>
        <v>100.24999999999999</v>
      </c>
      <c r="H968" s="43">
        <f t="shared" si="171"/>
        <v>0.24974099999999999</v>
      </c>
      <c r="I968" s="44">
        <f t="shared" si="172"/>
        <v>2.0811749999998817E-2</v>
      </c>
      <c r="J968" s="44">
        <f t="shared" ref="J968:J1031" si="176">(1-I967)*J967</f>
        <v>4.3095098913212955E-2</v>
      </c>
      <c r="K968" s="45">
        <f t="shared" si="166"/>
        <v>9.3285193648127152E-2</v>
      </c>
      <c r="L968" s="46">
        <f t="shared" si="167"/>
        <v>0</v>
      </c>
      <c r="M968" s="46">
        <f t="shared" si="168"/>
        <v>0</v>
      </c>
      <c r="N968" s="46">
        <f t="shared" si="173"/>
        <v>0</v>
      </c>
      <c r="O968" s="47">
        <f t="shared" si="174"/>
        <v>0</v>
      </c>
      <c r="P968" s="48">
        <f t="shared" si="169"/>
        <v>375.76990952287781</v>
      </c>
      <c r="Q968" s="50">
        <f t="shared" si="170"/>
        <v>0</v>
      </c>
      <c r="AA968" s="201"/>
      <c r="AB968" s="197"/>
    </row>
    <row r="969" spans="6:28" s="5" customFormat="1" x14ac:dyDescent="0.25">
      <c r="F969" s="49">
        <v>964</v>
      </c>
      <c r="G969" s="42">
        <f t="shared" si="175"/>
        <v>100.33333333333331</v>
      </c>
      <c r="H969" s="43">
        <f t="shared" si="171"/>
        <v>0.24974099999999999</v>
      </c>
      <c r="I969" s="44">
        <f t="shared" si="172"/>
        <v>2.0811749999998817E-2</v>
      </c>
      <c r="J969" s="44">
        <f t="shared" si="176"/>
        <v>4.2198214488405945E-2</v>
      </c>
      <c r="K969" s="45">
        <f t="shared" si="166"/>
        <v>9.3055693204835296E-2</v>
      </c>
      <c r="L969" s="46">
        <f t="shared" si="167"/>
        <v>0</v>
      </c>
      <c r="M969" s="46">
        <f t="shared" si="168"/>
        <v>0</v>
      </c>
      <c r="N969" s="46">
        <f t="shared" si="173"/>
        <v>0</v>
      </c>
      <c r="O969" s="47">
        <f t="shared" si="174"/>
        <v>0</v>
      </c>
      <c r="P969" s="48">
        <f t="shared" si="169"/>
        <v>375.76990952287781</v>
      </c>
      <c r="Q969" s="50">
        <f t="shared" si="170"/>
        <v>0</v>
      </c>
      <c r="AA969" s="201"/>
      <c r="AB969" s="197"/>
    </row>
    <row r="970" spans="6:28" s="5" customFormat="1" x14ac:dyDescent="0.25">
      <c r="F970" s="49">
        <v>965</v>
      </c>
      <c r="G970" s="42">
        <f t="shared" si="175"/>
        <v>100.41666666666664</v>
      </c>
      <c r="H970" s="43">
        <f t="shared" si="171"/>
        <v>0.24974099999999999</v>
      </c>
      <c r="I970" s="44">
        <f t="shared" si="172"/>
        <v>2.0811749999998817E-2</v>
      </c>
      <c r="J970" s="44">
        <f t="shared" si="176"/>
        <v>4.1319995798026914E-2</v>
      </c>
      <c r="K970" s="45">
        <f t="shared" si="166"/>
        <v>9.2826757379050398E-2</v>
      </c>
      <c r="L970" s="46">
        <f t="shared" si="167"/>
        <v>0</v>
      </c>
      <c r="M970" s="46">
        <f t="shared" si="168"/>
        <v>0</v>
      </c>
      <c r="N970" s="46">
        <f t="shared" si="173"/>
        <v>0</v>
      </c>
      <c r="O970" s="47">
        <f t="shared" si="174"/>
        <v>0</v>
      </c>
      <c r="P970" s="48">
        <f t="shared" si="169"/>
        <v>375.76990952287781</v>
      </c>
      <c r="Q970" s="50">
        <f t="shared" si="170"/>
        <v>0</v>
      </c>
      <c r="AA970" s="201"/>
      <c r="AB970" s="197"/>
    </row>
    <row r="971" spans="6:28" s="5" customFormat="1" x14ac:dyDescent="0.25">
      <c r="F971" s="49">
        <v>966</v>
      </c>
      <c r="G971" s="42">
        <f t="shared" si="175"/>
        <v>100.49999999999997</v>
      </c>
      <c r="H971" s="43">
        <f t="shared" si="171"/>
        <v>0.24974099999999999</v>
      </c>
      <c r="I971" s="44">
        <f t="shared" si="172"/>
        <v>2.0811749999998817E-2</v>
      </c>
      <c r="J971" s="44">
        <f t="shared" si="176"/>
        <v>4.0460054375477374E-2</v>
      </c>
      <c r="K971" s="45">
        <f t="shared" si="166"/>
        <v>9.2598384781699142E-2</v>
      </c>
      <c r="L971" s="46">
        <f t="shared" si="167"/>
        <v>0</v>
      </c>
      <c r="M971" s="46">
        <f t="shared" si="168"/>
        <v>0</v>
      </c>
      <c r="N971" s="46">
        <f t="shared" si="173"/>
        <v>0</v>
      </c>
      <c r="O971" s="47">
        <f t="shared" si="174"/>
        <v>0</v>
      </c>
      <c r="P971" s="48">
        <f t="shared" si="169"/>
        <v>375.76990952287781</v>
      </c>
      <c r="Q971" s="50">
        <f t="shared" si="170"/>
        <v>0</v>
      </c>
      <c r="AA971" s="201"/>
      <c r="AB971" s="197"/>
    </row>
    <row r="972" spans="6:28" s="5" customFormat="1" x14ac:dyDescent="0.25">
      <c r="F972" s="49">
        <v>967</v>
      </c>
      <c r="G972" s="42">
        <f t="shared" si="175"/>
        <v>100.5833333333333</v>
      </c>
      <c r="H972" s="43">
        <f t="shared" si="171"/>
        <v>0.24974099999999999</v>
      </c>
      <c r="I972" s="44">
        <f t="shared" si="172"/>
        <v>2.0811749999998817E-2</v>
      </c>
      <c r="J972" s="44">
        <f t="shared" si="176"/>
        <v>3.9618009838828579E-2</v>
      </c>
      <c r="K972" s="45">
        <f t="shared" si="166"/>
        <v>9.2370574027125688E-2</v>
      </c>
      <c r="L972" s="46">
        <f t="shared" si="167"/>
        <v>0</v>
      </c>
      <c r="M972" s="46">
        <f t="shared" si="168"/>
        <v>0</v>
      </c>
      <c r="N972" s="46">
        <f t="shared" si="173"/>
        <v>0</v>
      </c>
      <c r="O972" s="47">
        <f t="shared" si="174"/>
        <v>0</v>
      </c>
      <c r="P972" s="48">
        <f t="shared" si="169"/>
        <v>375.76990952287781</v>
      </c>
      <c r="Q972" s="50">
        <f t="shared" si="170"/>
        <v>0</v>
      </c>
      <c r="AA972" s="201"/>
      <c r="AB972" s="197"/>
    </row>
    <row r="973" spans="6:28" s="5" customFormat="1" x14ac:dyDescent="0.25">
      <c r="F973" s="49">
        <v>968</v>
      </c>
      <c r="G973" s="42">
        <f t="shared" si="175"/>
        <v>100.66666666666663</v>
      </c>
      <c r="H973" s="43">
        <f t="shared" si="171"/>
        <v>0.24974099999999999</v>
      </c>
      <c r="I973" s="44">
        <f t="shared" si="172"/>
        <v>2.0811749999998817E-2</v>
      </c>
      <c r="J973" s="44">
        <f t="shared" si="176"/>
        <v>3.8793489722565383E-2</v>
      </c>
      <c r="K973" s="45">
        <f t="shared" si="166"/>
        <v>9.2143323733083204E-2</v>
      </c>
      <c r="L973" s="46">
        <f t="shared" si="167"/>
        <v>0</v>
      </c>
      <c r="M973" s="46">
        <f t="shared" si="168"/>
        <v>0</v>
      </c>
      <c r="N973" s="46">
        <f t="shared" si="173"/>
        <v>0</v>
      </c>
      <c r="O973" s="47">
        <f t="shared" si="174"/>
        <v>0</v>
      </c>
      <c r="P973" s="48">
        <f t="shared" si="169"/>
        <v>375.76990952287781</v>
      </c>
      <c r="Q973" s="50">
        <f t="shared" si="170"/>
        <v>0</v>
      </c>
      <c r="AA973" s="201"/>
      <c r="AB973" s="197"/>
    </row>
    <row r="974" spans="6:28" s="5" customFormat="1" x14ac:dyDescent="0.25">
      <c r="F974" s="49">
        <v>969</v>
      </c>
      <c r="G974" s="42">
        <f t="shared" si="175"/>
        <v>100.74999999999996</v>
      </c>
      <c r="H974" s="43">
        <f t="shared" si="171"/>
        <v>0.24974099999999999</v>
      </c>
      <c r="I974" s="44">
        <f t="shared" si="172"/>
        <v>2.0811749999998817E-2</v>
      </c>
      <c r="J974" s="44">
        <f t="shared" si="176"/>
        <v>3.798612931283183E-2</v>
      </c>
      <c r="K974" s="45">
        <f t="shared" si="166"/>
        <v>9.1916632520725378E-2</v>
      </c>
      <c r="L974" s="46">
        <f t="shared" si="167"/>
        <v>0</v>
      </c>
      <c r="M974" s="46">
        <f t="shared" si="168"/>
        <v>0</v>
      </c>
      <c r="N974" s="46">
        <f t="shared" si="173"/>
        <v>0</v>
      </c>
      <c r="O974" s="47">
        <f t="shared" si="174"/>
        <v>0</v>
      </c>
      <c r="P974" s="48">
        <f t="shared" si="169"/>
        <v>375.76990952287781</v>
      </c>
      <c r="Q974" s="50">
        <f t="shared" si="170"/>
        <v>0</v>
      </c>
      <c r="AA974" s="201"/>
      <c r="AB974" s="197"/>
    </row>
    <row r="975" spans="6:28" s="5" customFormat="1" x14ac:dyDescent="0.25">
      <c r="F975" s="49">
        <v>970</v>
      </c>
      <c r="G975" s="42">
        <f t="shared" si="175"/>
        <v>100.83333333333329</v>
      </c>
      <c r="H975" s="43">
        <f t="shared" si="171"/>
        <v>0.24974099999999999</v>
      </c>
      <c r="I975" s="44">
        <f t="shared" si="172"/>
        <v>2.0811749999998817E-2</v>
      </c>
      <c r="J975" s="44">
        <f t="shared" si="176"/>
        <v>3.7195571486105548E-2</v>
      </c>
      <c r="K975" s="45">
        <f t="shared" si="166"/>
        <v>9.1690499014598276E-2</v>
      </c>
      <c r="L975" s="46">
        <f t="shared" si="167"/>
        <v>0</v>
      </c>
      <c r="M975" s="46">
        <f t="shared" si="168"/>
        <v>0</v>
      </c>
      <c r="N975" s="46">
        <f t="shared" si="173"/>
        <v>0</v>
      </c>
      <c r="O975" s="47">
        <f t="shared" si="174"/>
        <v>0</v>
      </c>
      <c r="P975" s="48">
        <f t="shared" si="169"/>
        <v>375.76990952287781</v>
      </c>
      <c r="Q975" s="50">
        <f t="shared" si="170"/>
        <v>0</v>
      </c>
      <c r="AA975" s="201"/>
      <c r="AB975" s="197"/>
    </row>
    <row r="976" spans="6:28" s="5" customFormat="1" x14ac:dyDescent="0.25">
      <c r="F976" s="49">
        <v>971</v>
      </c>
      <c r="G976" s="42">
        <f t="shared" si="175"/>
        <v>100.91666666666661</v>
      </c>
      <c r="H976" s="43">
        <f t="shared" si="171"/>
        <v>0.24974099999999999</v>
      </c>
      <c r="I976" s="44">
        <f t="shared" si="172"/>
        <v>2.0811750000013011E-2</v>
      </c>
      <c r="J976" s="44">
        <f t="shared" si="176"/>
        <v>3.6421466551229638E-2</v>
      </c>
      <c r="K976" s="45">
        <f t="shared" si="166"/>
        <v>9.1464921842631677E-2</v>
      </c>
      <c r="L976" s="46">
        <f t="shared" si="167"/>
        <v>0</v>
      </c>
      <c r="M976" s="46">
        <f t="shared" si="168"/>
        <v>0</v>
      </c>
      <c r="N976" s="46">
        <f t="shared" si="173"/>
        <v>0</v>
      </c>
      <c r="O976" s="47">
        <f t="shared" si="174"/>
        <v>0</v>
      </c>
      <c r="P976" s="48">
        <f t="shared" si="169"/>
        <v>375.76990952287781</v>
      </c>
      <c r="Q976" s="50">
        <f t="shared" si="170"/>
        <v>0</v>
      </c>
      <c r="AA976" s="201"/>
      <c r="AB976" s="197"/>
    </row>
    <row r="977" spans="6:28" s="5" customFormat="1" x14ac:dyDescent="0.25">
      <c r="F977" s="49">
        <v>972</v>
      </c>
      <c r="G977" s="42">
        <v>101</v>
      </c>
      <c r="H977" s="43">
        <f t="shared" si="171"/>
        <v>0.268237</v>
      </c>
      <c r="I977" s="44">
        <f t="shared" si="172"/>
        <v>2.2353083333332063E-2</v>
      </c>
      <c r="J977" s="44">
        <f t="shared" si="176"/>
        <v>3.5663472094731613E-2</v>
      </c>
      <c r="K977" s="45">
        <f t="shared" si="166"/>
        <v>9.1239899636131064E-2</v>
      </c>
      <c r="L977" s="46">
        <f t="shared" si="167"/>
        <v>0</v>
      </c>
      <c r="M977" s="46">
        <f t="shared" si="168"/>
        <v>0</v>
      </c>
      <c r="N977" s="46">
        <f t="shared" si="173"/>
        <v>0</v>
      </c>
      <c r="O977" s="47">
        <f t="shared" si="174"/>
        <v>0</v>
      </c>
      <c r="P977" s="48">
        <f t="shared" si="169"/>
        <v>375.76990952287781</v>
      </c>
      <c r="Q977" s="50">
        <f t="shared" si="170"/>
        <v>0</v>
      </c>
      <c r="AA977" s="201"/>
      <c r="AB977" s="197"/>
    </row>
    <row r="978" spans="6:28" s="5" customFormat="1" x14ac:dyDescent="0.25">
      <c r="F978" s="49">
        <v>973</v>
      </c>
      <c r="G978" s="42">
        <f t="shared" si="175"/>
        <v>101.08333333333333</v>
      </c>
      <c r="H978" s="43">
        <f t="shared" si="171"/>
        <v>0.268237</v>
      </c>
      <c r="I978" s="44">
        <f t="shared" si="172"/>
        <v>2.2353083333332063E-2</v>
      </c>
      <c r="J978" s="44">
        <f t="shared" si="176"/>
        <v>3.4866283531042111E-2</v>
      </c>
      <c r="K978" s="45">
        <f t="shared" si="166"/>
        <v>9.1015431029769167E-2</v>
      </c>
      <c r="L978" s="46">
        <f t="shared" si="167"/>
        <v>0</v>
      </c>
      <c r="M978" s="46">
        <f t="shared" si="168"/>
        <v>0</v>
      </c>
      <c r="N978" s="46">
        <f t="shared" si="173"/>
        <v>0</v>
      </c>
      <c r="O978" s="47">
        <f t="shared" si="174"/>
        <v>0</v>
      </c>
      <c r="P978" s="48">
        <f t="shared" si="169"/>
        <v>375.76990952287781</v>
      </c>
      <c r="Q978" s="50">
        <f t="shared" si="170"/>
        <v>0</v>
      </c>
      <c r="AA978" s="201"/>
      <c r="AB978" s="197"/>
    </row>
    <row r="979" spans="6:28" s="5" customFormat="1" x14ac:dyDescent="0.25">
      <c r="F979" s="49">
        <v>974</v>
      </c>
      <c r="G979" s="42">
        <f t="shared" si="175"/>
        <v>101.16666666666666</v>
      </c>
      <c r="H979" s="43">
        <f t="shared" si="171"/>
        <v>0.268237</v>
      </c>
      <c r="I979" s="44">
        <f t="shared" si="172"/>
        <v>2.2353083333332063E-2</v>
      </c>
      <c r="J979" s="44">
        <f t="shared" si="176"/>
        <v>3.4086914589749141E-2</v>
      </c>
      <c r="K979" s="45">
        <f t="shared" si="166"/>
        <v>9.0791514661577644E-2</v>
      </c>
      <c r="L979" s="46">
        <f t="shared" si="167"/>
        <v>0</v>
      </c>
      <c r="M979" s="46">
        <f t="shared" si="168"/>
        <v>0</v>
      </c>
      <c r="N979" s="46">
        <f t="shared" si="173"/>
        <v>0</v>
      </c>
      <c r="O979" s="47">
        <f t="shared" si="174"/>
        <v>0</v>
      </c>
      <c r="P979" s="48">
        <f t="shared" si="169"/>
        <v>375.76990952287781</v>
      </c>
      <c r="Q979" s="50">
        <f t="shared" si="170"/>
        <v>0</v>
      </c>
      <c r="AA979" s="201"/>
      <c r="AB979" s="197"/>
    </row>
    <row r="980" spans="6:28" s="5" customFormat="1" x14ac:dyDescent="0.25">
      <c r="F980" s="49">
        <v>975</v>
      </c>
      <c r="G980" s="42">
        <f t="shared" si="175"/>
        <v>101.24999999999999</v>
      </c>
      <c r="H980" s="43">
        <f t="shared" si="171"/>
        <v>0.268237</v>
      </c>
      <c r="I980" s="44">
        <f t="shared" si="172"/>
        <v>2.2353083333332063E-2</v>
      </c>
      <c r="J980" s="44">
        <f t="shared" si="176"/>
        <v>3.3324966947348308E-2</v>
      </c>
      <c r="K980" s="45">
        <f t="shared" si="166"/>
        <v>9.0568149172938928E-2</v>
      </c>
      <c r="L980" s="46">
        <f t="shared" si="167"/>
        <v>0</v>
      </c>
      <c r="M980" s="46">
        <f t="shared" si="168"/>
        <v>0</v>
      </c>
      <c r="N980" s="46">
        <f t="shared" si="173"/>
        <v>0</v>
      </c>
      <c r="O980" s="47">
        <f t="shared" si="174"/>
        <v>0</v>
      </c>
      <c r="P980" s="48">
        <f t="shared" si="169"/>
        <v>375.76990952287781</v>
      </c>
      <c r="Q980" s="50">
        <f t="shared" si="170"/>
        <v>0</v>
      </c>
      <c r="AA980" s="201"/>
      <c r="AB980" s="197"/>
    </row>
    <row r="981" spans="6:28" s="5" customFormat="1" x14ac:dyDescent="0.25">
      <c r="F981" s="49">
        <v>976</v>
      </c>
      <c r="G981" s="42">
        <f t="shared" si="175"/>
        <v>101.33333333333331</v>
      </c>
      <c r="H981" s="43">
        <f t="shared" si="171"/>
        <v>0.268237</v>
      </c>
      <c r="I981" s="44">
        <f t="shared" si="172"/>
        <v>2.2353083333332063E-2</v>
      </c>
      <c r="J981" s="44">
        <f t="shared" si="176"/>
        <v>3.2580051184093697E-2</v>
      </c>
      <c r="K981" s="45">
        <f t="shared" si="166"/>
        <v>9.0345333208577946E-2</v>
      </c>
      <c r="L981" s="46">
        <f t="shared" si="167"/>
        <v>0</v>
      </c>
      <c r="M981" s="46">
        <f t="shared" si="168"/>
        <v>0</v>
      </c>
      <c r="N981" s="46">
        <f t="shared" si="173"/>
        <v>0</v>
      </c>
      <c r="O981" s="47">
        <f t="shared" si="174"/>
        <v>0</v>
      </c>
      <c r="P981" s="48">
        <f t="shared" si="169"/>
        <v>375.76990952287781</v>
      </c>
      <c r="Q981" s="50">
        <f t="shared" si="170"/>
        <v>0</v>
      </c>
      <c r="AA981" s="201"/>
      <c r="AB981" s="197"/>
    </row>
    <row r="982" spans="6:28" s="5" customFormat="1" x14ac:dyDescent="0.25">
      <c r="F982" s="49">
        <v>977</v>
      </c>
      <c r="G982" s="42">
        <f t="shared" si="175"/>
        <v>101.41666666666664</v>
      </c>
      <c r="H982" s="43">
        <f t="shared" si="171"/>
        <v>0.268237</v>
      </c>
      <c r="I982" s="44">
        <f t="shared" si="172"/>
        <v>2.2353083333332063E-2</v>
      </c>
      <c r="J982" s="44">
        <f t="shared" si="176"/>
        <v>3.1851786584971425E-2</v>
      </c>
      <c r="K982" s="45">
        <f t="shared" si="166"/>
        <v>9.0123065416553738E-2</v>
      </c>
      <c r="L982" s="46">
        <f t="shared" si="167"/>
        <v>0</v>
      </c>
      <c r="M982" s="46">
        <f t="shared" si="168"/>
        <v>0</v>
      </c>
      <c r="N982" s="46">
        <f t="shared" si="173"/>
        <v>0</v>
      </c>
      <c r="O982" s="47">
        <f t="shared" si="174"/>
        <v>0</v>
      </c>
      <c r="P982" s="48">
        <f t="shared" si="169"/>
        <v>375.76990952287781</v>
      </c>
      <c r="Q982" s="50">
        <f t="shared" si="170"/>
        <v>0</v>
      </c>
      <c r="AA982" s="201"/>
      <c r="AB982" s="197"/>
    </row>
    <row r="983" spans="6:28" s="5" customFormat="1" x14ac:dyDescent="0.25">
      <c r="F983" s="49">
        <v>978</v>
      </c>
      <c r="G983" s="42">
        <f t="shared" si="175"/>
        <v>101.49999999999997</v>
      </c>
      <c r="H983" s="43">
        <f t="shared" si="171"/>
        <v>0.268237</v>
      </c>
      <c r="I983" s="44">
        <f t="shared" si="172"/>
        <v>2.2353083333332063E-2</v>
      </c>
      <c r="J983" s="44">
        <f t="shared" si="176"/>
        <v>3.1139800945122049E-2</v>
      </c>
      <c r="K983" s="45">
        <f t="shared" si="166"/>
        <v>8.9901344448251569E-2</v>
      </c>
      <c r="L983" s="46">
        <f t="shared" si="167"/>
        <v>0</v>
      </c>
      <c r="M983" s="46">
        <f t="shared" si="168"/>
        <v>0</v>
      </c>
      <c r="N983" s="46">
        <f t="shared" si="173"/>
        <v>0</v>
      </c>
      <c r="O983" s="47">
        <f t="shared" si="174"/>
        <v>0</v>
      </c>
      <c r="P983" s="48">
        <f t="shared" si="169"/>
        <v>375.76990952287781</v>
      </c>
      <c r="Q983" s="50">
        <f t="shared" si="170"/>
        <v>0</v>
      </c>
      <c r="AA983" s="201"/>
      <c r="AB983" s="197"/>
    </row>
    <row r="984" spans="6:28" s="5" customFormat="1" x14ac:dyDescent="0.25">
      <c r="F984" s="49">
        <v>979</v>
      </c>
      <c r="G984" s="42">
        <f t="shared" si="175"/>
        <v>101.5833333333333</v>
      </c>
      <c r="H984" s="43">
        <f t="shared" si="171"/>
        <v>0.268237</v>
      </c>
      <c r="I984" s="44">
        <f t="shared" si="172"/>
        <v>2.2353083333332063E-2</v>
      </c>
      <c r="J984" s="44">
        <f t="shared" si="176"/>
        <v>3.0443730379612361E-2</v>
      </c>
      <c r="K984" s="45">
        <f t="shared" si="166"/>
        <v>8.968016895837444E-2</v>
      </c>
      <c r="L984" s="46">
        <f t="shared" si="167"/>
        <v>0</v>
      </c>
      <c r="M984" s="46">
        <f t="shared" si="168"/>
        <v>0</v>
      </c>
      <c r="N984" s="46">
        <f t="shared" si="173"/>
        <v>0</v>
      </c>
      <c r="O984" s="47">
        <f t="shared" si="174"/>
        <v>0</v>
      </c>
      <c r="P984" s="48">
        <f t="shared" si="169"/>
        <v>375.76990952287781</v>
      </c>
      <c r="Q984" s="50">
        <f t="shared" si="170"/>
        <v>0</v>
      </c>
      <c r="AA984" s="201"/>
      <c r="AB984" s="197"/>
    </row>
    <row r="985" spans="6:28" s="5" customFormat="1" x14ac:dyDescent="0.25">
      <c r="F985" s="49">
        <v>980</v>
      </c>
      <c r="G985" s="42">
        <f t="shared" si="175"/>
        <v>101.66666666666663</v>
      </c>
      <c r="H985" s="43">
        <f t="shared" si="171"/>
        <v>0.268237</v>
      </c>
      <c r="I985" s="44">
        <f t="shared" si="172"/>
        <v>2.2353083333332063E-2</v>
      </c>
      <c r="J985" s="44">
        <f t="shared" si="176"/>
        <v>2.9763219137459392E-2</v>
      </c>
      <c r="K985" s="45">
        <f t="shared" si="166"/>
        <v>8.9459537604935135E-2</v>
      </c>
      <c r="L985" s="46">
        <f t="shared" si="167"/>
        <v>0</v>
      </c>
      <c r="M985" s="46">
        <f t="shared" si="168"/>
        <v>0</v>
      </c>
      <c r="N985" s="46">
        <f t="shared" si="173"/>
        <v>0</v>
      </c>
      <c r="O985" s="47">
        <f t="shared" si="174"/>
        <v>0</v>
      </c>
      <c r="P985" s="48">
        <f t="shared" si="169"/>
        <v>375.76990952287781</v>
      </c>
      <c r="Q985" s="50">
        <f t="shared" si="170"/>
        <v>0</v>
      </c>
      <c r="AA985" s="201"/>
      <c r="AB985" s="197"/>
    </row>
    <row r="986" spans="6:28" s="5" customFormat="1" x14ac:dyDescent="0.25">
      <c r="F986" s="49">
        <v>981</v>
      </c>
      <c r="G986" s="42">
        <f t="shared" si="175"/>
        <v>101.74999999999996</v>
      </c>
      <c r="H986" s="43">
        <f t="shared" si="171"/>
        <v>0.268237</v>
      </c>
      <c r="I986" s="44">
        <f t="shared" si="172"/>
        <v>2.2353083333332063E-2</v>
      </c>
      <c r="J986" s="44">
        <f t="shared" si="176"/>
        <v>2.9097919419811536E-2</v>
      </c>
      <c r="K986" s="45">
        <f t="shared" si="166"/>
        <v>8.9239449049247965E-2</v>
      </c>
      <c r="L986" s="46">
        <f t="shared" si="167"/>
        <v>0</v>
      </c>
      <c r="M986" s="46">
        <f t="shared" si="168"/>
        <v>0</v>
      </c>
      <c r="N986" s="46">
        <f t="shared" si="173"/>
        <v>0</v>
      </c>
      <c r="O986" s="47">
        <f t="shared" si="174"/>
        <v>0</v>
      </c>
      <c r="P986" s="48">
        <f t="shared" si="169"/>
        <v>375.76990952287781</v>
      </c>
      <c r="Q986" s="50">
        <f t="shared" si="170"/>
        <v>0</v>
      </c>
      <c r="AA986" s="201"/>
      <c r="AB986" s="197"/>
    </row>
    <row r="987" spans="6:28" s="5" customFormat="1" x14ac:dyDescent="0.25">
      <c r="F987" s="49">
        <v>982</v>
      </c>
      <c r="G987" s="42">
        <f t="shared" si="175"/>
        <v>101.83333333333329</v>
      </c>
      <c r="H987" s="43">
        <f t="shared" si="171"/>
        <v>0.268237</v>
      </c>
      <c r="I987" s="44">
        <f t="shared" si="172"/>
        <v>2.2353083333332063E-2</v>
      </c>
      <c r="J987" s="44">
        <f t="shared" si="176"/>
        <v>2.8447491202193906E-2</v>
      </c>
      <c r="K987" s="45">
        <f t="shared" si="166"/>
        <v>8.9019901955920605E-2</v>
      </c>
      <c r="L987" s="46">
        <f t="shared" si="167"/>
        <v>0</v>
      </c>
      <c r="M987" s="46">
        <f t="shared" si="168"/>
        <v>0</v>
      </c>
      <c r="N987" s="46">
        <f t="shared" si="173"/>
        <v>0</v>
      </c>
      <c r="O987" s="47">
        <f t="shared" si="174"/>
        <v>0</v>
      </c>
      <c r="P987" s="48">
        <f t="shared" si="169"/>
        <v>375.76990952287781</v>
      </c>
      <c r="Q987" s="50">
        <f t="shared" si="170"/>
        <v>0</v>
      </c>
      <c r="AA987" s="201"/>
      <c r="AB987" s="197"/>
    </row>
    <row r="988" spans="6:28" s="5" customFormat="1" x14ac:dyDescent="0.25">
      <c r="F988" s="49">
        <v>983</v>
      </c>
      <c r="G988" s="42">
        <f t="shared" si="175"/>
        <v>101.91666666666661</v>
      </c>
      <c r="H988" s="43">
        <f t="shared" si="171"/>
        <v>0.268237</v>
      </c>
      <c r="I988" s="44">
        <f t="shared" si="172"/>
        <v>2.2353083333347311E-2</v>
      </c>
      <c r="J988" s="44">
        <f t="shared" si="176"/>
        <v>2.7811602060727036E-2</v>
      </c>
      <c r="K988" s="45">
        <f t="shared" si="166"/>
        <v>8.8800894992846255E-2</v>
      </c>
      <c r="L988" s="46">
        <f t="shared" si="167"/>
        <v>0</v>
      </c>
      <c r="M988" s="46">
        <f t="shared" si="168"/>
        <v>0</v>
      </c>
      <c r="N988" s="46">
        <f t="shared" si="173"/>
        <v>0</v>
      </c>
      <c r="O988" s="47">
        <f t="shared" si="174"/>
        <v>0</v>
      </c>
      <c r="P988" s="48">
        <f t="shared" si="169"/>
        <v>375.76990952287781</v>
      </c>
      <c r="Q988" s="50">
        <f t="shared" si="170"/>
        <v>0</v>
      </c>
      <c r="AA988" s="201"/>
      <c r="AB988" s="197"/>
    </row>
    <row r="989" spans="6:28" s="5" customFormat="1" x14ac:dyDescent="0.25">
      <c r="F989" s="49">
        <v>984</v>
      </c>
      <c r="G989" s="42">
        <v>102</v>
      </c>
      <c r="H989" s="43">
        <f t="shared" si="171"/>
        <v>0.28930499999999998</v>
      </c>
      <c r="I989" s="44">
        <f t="shared" si="172"/>
        <v>2.4108749999998628E-2</v>
      </c>
      <c r="J989" s="44">
        <f t="shared" si="176"/>
        <v>2.7189927002229712E-2</v>
      </c>
      <c r="K989" s="45">
        <f t="shared" si="166"/>
        <v>8.8582426831195202E-2</v>
      </c>
      <c r="L989" s="46">
        <f t="shared" si="167"/>
        <v>0</v>
      </c>
      <c r="M989" s="46">
        <f t="shared" si="168"/>
        <v>0</v>
      </c>
      <c r="N989" s="46">
        <f t="shared" si="173"/>
        <v>0</v>
      </c>
      <c r="O989" s="47">
        <f t="shared" si="174"/>
        <v>0</v>
      </c>
      <c r="P989" s="48">
        <f t="shared" si="169"/>
        <v>375.76990952287781</v>
      </c>
      <c r="Q989" s="50">
        <f t="shared" si="170"/>
        <v>0</v>
      </c>
      <c r="AA989" s="201"/>
      <c r="AB989" s="197"/>
    </row>
    <row r="990" spans="6:28" s="5" customFormat="1" x14ac:dyDescent="0.25">
      <c r="F990" s="49">
        <v>985</v>
      </c>
      <c r="G990" s="42">
        <f t="shared" si="175"/>
        <v>102.08333333333333</v>
      </c>
      <c r="H990" s="43">
        <f t="shared" si="171"/>
        <v>0.28930499999999998</v>
      </c>
      <c r="I990" s="44">
        <f t="shared" si="172"/>
        <v>2.4108749999998628E-2</v>
      </c>
      <c r="J990" s="44">
        <f t="shared" si="176"/>
        <v>2.6534411849614744E-2</v>
      </c>
      <c r="K990" s="45">
        <f t="shared" si="166"/>
        <v>8.8364496145406923E-2</v>
      </c>
      <c r="L990" s="46">
        <f t="shared" si="167"/>
        <v>0</v>
      </c>
      <c r="M990" s="46">
        <f t="shared" si="168"/>
        <v>0</v>
      </c>
      <c r="N990" s="46">
        <f t="shared" si="173"/>
        <v>0</v>
      </c>
      <c r="O990" s="47">
        <f t="shared" si="174"/>
        <v>0</v>
      </c>
      <c r="P990" s="48">
        <f t="shared" si="169"/>
        <v>375.76990952287781</v>
      </c>
      <c r="Q990" s="50">
        <f t="shared" si="170"/>
        <v>0</v>
      </c>
      <c r="AA990" s="201"/>
      <c r="AB990" s="197"/>
    </row>
    <row r="991" spans="6:28" s="5" customFormat="1" x14ac:dyDescent="0.25">
      <c r="F991" s="49">
        <v>986</v>
      </c>
      <c r="G991" s="42">
        <f t="shared" si="175"/>
        <v>102.16666666666666</v>
      </c>
      <c r="H991" s="43">
        <f t="shared" si="171"/>
        <v>0.28930499999999998</v>
      </c>
      <c r="I991" s="44">
        <f t="shared" si="172"/>
        <v>2.4108749999998628E-2</v>
      </c>
      <c r="J991" s="44">
        <f t="shared" si="176"/>
        <v>2.5894700347935378E-2</v>
      </c>
      <c r="K991" s="45">
        <f t="shared" si="166"/>
        <v>8.8147101613182163E-2</v>
      </c>
      <c r="L991" s="46">
        <f t="shared" si="167"/>
        <v>0</v>
      </c>
      <c r="M991" s="46">
        <f t="shared" si="168"/>
        <v>0</v>
      </c>
      <c r="N991" s="46">
        <f t="shared" si="173"/>
        <v>0</v>
      </c>
      <c r="O991" s="47">
        <f t="shared" si="174"/>
        <v>0</v>
      </c>
      <c r="P991" s="48">
        <f t="shared" si="169"/>
        <v>375.76990952287781</v>
      </c>
      <c r="Q991" s="50">
        <f t="shared" si="170"/>
        <v>0</v>
      </c>
      <c r="AA991" s="201"/>
      <c r="AB991" s="197"/>
    </row>
    <row r="992" spans="6:28" s="5" customFormat="1" x14ac:dyDescent="0.25">
      <c r="F992" s="49">
        <v>987</v>
      </c>
      <c r="G992" s="42">
        <f t="shared" si="175"/>
        <v>102.24999999999999</v>
      </c>
      <c r="H992" s="43">
        <f t="shared" si="171"/>
        <v>0.28930499999999998</v>
      </c>
      <c r="I992" s="44">
        <f t="shared" si="172"/>
        <v>2.4108749999998628E-2</v>
      </c>
      <c r="J992" s="44">
        <f t="shared" si="176"/>
        <v>2.5270411490922125E-2</v>
      </c>
      <c r="K992" s="45">
        <f t="shared" si="166"/>
        <v>8.7930241915474674E-2</v>
      </c>
      <c r="L992" s="46">
        <f t="shared" si="167"/>
        <v>0</v>
      </c>
      <c r="M992" s="46">
        <f t="shared" si="168"/>
        <v>0</v>
      </c>
      <c r="N992" s="46">
        <f t="shared" si="173"/>
        <v>0</v>
      </c>
      <c r="O992" s="47">
        <f t="shared" si="174"/>
        <v>0</v>
      </c>
      <c r="P992" s="48">
        <f t="shared" si="169"/>
        <v>375.76990952287781</v>
      </c>
      <c r="Q992" s="50">
        <f t="shared" si="170"/>
        <v>0</v>
      </c>
      <c r="AA992" s="201"/>
      <c r="AB992" s="197"/>
    </row>
    <row r="993" spans="6:28" s="5" customFormat="1" x14ac:dyDescent="0.25">
      <c r="F993" s="49">
        <v>988</v>
      </c>
      <c r="G993" s="42">
        <f t="shared" si="175"/>
        <v>102.33333333333331</v>
      </c>
      <c r="H993" s="43">
        <f t="shared" si="171"/>
        <v>0.28930499999999998</v>
      </c>
      <c r="I993" s="44">
        <f t="shared" si="172"/>
        <v>2.4108749999998628E-2</v>
      </c>
      <c r="J993" s="44">
        <f t="shared" si="176"/>
        <v>2.466117345789039E-2</v>
      </c>
      <c r="K993" s="45">
        <f t="shared" si="166"/>
        <v>8.7713915736483405E-2</v>
      </c>
      <c r="L993" s="46">
        <f t="shared" si="167"/>
        <v>0</v>
      </c>
      <c r="M993" s="46">
        <f t="shared" si="168"/>
        <v>0</v>
      </c>
      <c r="N993" s="46">
        <f t="shared" si="173"/>
        <v>0</v>
      </c>
      <c r="O993" s="47">
        <f t="shared" si="174"/>
        <v>0</v>
      </c>
      <c r="P993" s="48">
        <f t="shared" si="169"/>
        <v>375.76990952287781</v>
      </c>
      <c r="Q993" s="50">
        <f t="shared" si="170"/>
        <v>0</v>
      </c>
      <c r="AA993" s="201"/>
      <c r="AB993" s="197"/>
    </row>
    <row r="994" spans="6:28" s="5" customFormat="1" x14ac:dyDescent="0.25">
      <c r="F994" s="49">
        <v>989</v>
      </c>
      <c r="G994" s="42">
        <f t="shared" si="175"/>
        <v>102.41666666666664</v>
      </c>
      <c r="H994" s="43">
        <f t="shared" si="171"/>
        <v>0.28930499999999998</v>
      </c>
      <c r="I994" s="44">
        <f t="shared" si="172"/>
        <v>2.4108749999998628E-2</v>
      </c>
      <c r="J994" s="44">
        <f t="shared" si="176"/>
        <v>2.4066623392287507E-2</v>
      </c>
      <c r="K994" s="45">
        <f t="shared" si="166"/>
        <v>8.7498121763644382E-2</v>
      </c>
      <c r="L994" s="46">
        <f t="shared" si="167"/>
        <v>0</v>
      </c>
      <c r="M994" s="46">
        <f t="shared" si="168"/>
        <v>0</v>
      </c>
      <c r="N994" s="46">
        <f t="shared" si="173"/>
        <v>0</v>
      </c>
      <c r="O994" s="47">
        <f t="shared" si="174"/>
        <v>0</v>
      </c>
      <c r="P994" s="48">
        <f t="shared" si="169"/>
        <v>375.76990952287781</v>
      </c>
      <c r="Q994" s="50">
        <f t="shared" si="170"/>
        <v>0</v>
      </c>
      <c r="AA994" s="201"/>
      <c r="AB994" s="197"/>
    </row>
    <row r="995" spans="6:28" s="5" customFormat="1" x14ac:dyDescent="0.25">
      <c r="F995" s="49">
        <v>990</v>
      </c>
      <c r="G995" s="42">
        <f t="shared" si="175"/>
        <v>102.49999999999997</v>
      </c>
      <c r="H995" s="43">
        <f t="shared" si="171"/>
        <v>0.28930499999999998</v>
      </c>
      <c r="I995" s="44">
        <f t="shared" si="172"/>
        <v>2.4108749999998628E-2</v>
      </c>
      <c r="J995" s="44">
        <f t="shared" si="176"/>
        <v>2.3486407185578727E-2</v>
      </c>
      <c r="K995" s="45">
        <f t="shared" si="166"/>
        <v>8.7282858687622852E-2</v>
      </c>
      <c r="L995" s="46">
        <f t="shared" si="167"/>
        <v>0</v>
      </c>
      <c r="M995" s="46">
        <f t="shared" si="168"/>
        <v>0</v>
      </c>
      <c r="N995" s="46">
        <f t="shared" si="173"/>
        <v>0</v>
      </c>
      <c r="O995" s="47">
        <f t="shared" si="174"/>
        <v>0</v>
      </c>
      <c r="P995" s="48">
        <f t="shared" si="169"/>
        <v>375.76990952287781</v>
      </c>
      <c r="Q995" s="50">
        <f t="shared" si="170"/>
        <v>0</v>
      </c>
      <c r="AA995" s="201"/>
      <c r="AB995" s="197"/>
    </row>
    <row r="996" spans="6:28" s="5" customFormat="1" x14ac:dyDescent="0.25">
      <c r="F996" s="49">
        <v>991</v>
      </c>
      <c r="G996" s="42">
        <f t="shared" si="175"/>
        <v>102.5833333333333</v>
      </c>
      <c r="H996" s="43">
        <f t="shared" si="171"/>
        <v>0.28930499999999998</v>
      </c>
      <c r="I996" s="44">
        <f t="shared" si="172"/>
        <v>2.4108749999998628E-2</v>
      </c>
      <c r="J996" s="44">
        <f t="shared" si="176"/>
        <v>2.2920179266343436E-2</v>
      </c>
      <c r="K996" s="45">
        <f t="shared" si="166"/>
        <v>8.7068125202305266E-2</v>
      </c>
      <c r="L996" s="46">
        <f t="shared" si="167"/>
        <v>0</v>
      </c>
      <c r="M996" s="46">
        <f t="shared" si="168"/>
        <v>0</v>
      </c>
      <c r="N996" s="46">
        <f t="shared" si="173"/>
        <v>0</v>
      </c>
      <c r="O996" s="47">
        <f t="shared" si="174"/>
        <v>0</v>
      </c>
      <c r="P996" s="48">
        <f t="shared" si="169"/>
        <v>375.76990952287781</v>
      </c>
      <c r="Q996" s="50">
        <f t="shared" si="170"/>
        <v>0</v>
      </c>
      <c r="AA996" s="201"/>
      <c r="AB996" s="197"/>
    </row>
    <row r="997" spans="6:28" s="5" customFormat="1" x14ac:dyDescent="0.25">
      <c r="F997" s="49">
        <v>992</v>
      </c>
      <c r="G997" s="42">
        <f t="shared" si="175"/>
        <v>102.66666666666663</v>
      </c>
      <c r="H997" s="43">
        <f t="shared" si="171"/>
        <v>0.28930499999999998</v>
      </c>
      <c r="I997" s="44">
        <f t="shared" si="172"/>
        <v>2.4108749999998628E-2</v>
      </c>
      <c r="J997" s="44">
        <f t="shared" si="176"/>
        <v>2.236760239445601E-2</v>
      </c>
      <c r="K997" s="45">
        <f t="shared" si="166"/>
        <v>8.6853920004791377E-2</v>
      </c>
      <c r="L997" s="46">
        <f t="shared" si="167"/>
        <v>0</v>
      </c>
      <c r="M997" s="46">
        <f t="shared" si="168"/>
        <v>0</v>
      </c>
      <c r="N997" s="46">
        <f t="shared" si="173"/>
        <v>0</v>
      </c>
      <c r="O997" s="47">
        <f t="shared" si="174"/>
        <v>0</v>
      </c>
      <c r="P997" s="48">
        <f t="shared" si="169"/>
        <v>375.76990952287781</v>
      </c>
      <c r="Q997" s="50">
        <f t="shared" si="170"/>
        <v>0</v>
      </c>
      <c r="AA997" s="201"/>
      <c r="AB997" s="197"/>
    </row>
    <row r="998" spans="6:28" s="5" customFormat="1" x14ac:dyDescent="0.25">
      <c r="F998" s="49">
        <v>993</v>
      </c>
      <c r="G998" s="42">
        <f t="shared" si="175"/>
        <v>102.74999999999996</v>
      </c>
      <c r="H998" s="43">
        <f t="shared" si="171"/>
        <v>0.28930499999999998</v>
      </c>
      <c r="I998" s="44">
        <f t="shared" si="172"/>
        <v>2.4108749999998628E-2</v>
      </c>
      <c r="J998" s="44">
        <f t="shared" si="176"/>
        <v>2.1828347460228697E-2</v>
      </c>
      <c r="K998" s="45">
        <f t="shared" si="166"/>
        <v>8.6640241795386347E-2</v>
      </c>
      <c r="L998" s="46">
        <f t="shared" si="167"/>
        <v>0</v>
      </c>
      <c r="M998" s="46">
        <f t="shared" si="168"/>
        <v>0</v>
      </c>
      <c r="N998" s="46">
        <f t="shared" si="173"/>
        <v>0</v>
      </c>
      <c r="O998" s="47">
        <f t="shared" si="174"/>
        <v>0</v>
      </c>
      <c r="P998" s="48">
        <f t="shared" si="169"/>
        <v>375.76990952287781</v>
      </c>
      <c r="Q998" s="50">
        <f t="shared" si="170"/>
        <v>0</v>
      </c>
      <c r="AA998" s="201"/>
      <c r="AB998" s="197"/>
    </row>
    <row r="999" spans="6:28" s="5" customFormat="1" x14ac:dyDescent="0.25">
      <c r="F999" s="49">
        <v>994</v>
      </c>
      <c r="G999" s="42">
        <f t="shared" si="175"/>
        <v>102.83333333333329</v>
      </c>
      <c r="H999" s="43">
        <f t="shared" si="171"/>
        <v>0.28930499999999998</v>
      </c>
      <c r="I999" s="44">
        <f t="shared" si="172"/>
        <v>2.4108749999998628E-2</v>
      </c>
      <c r="J999" s="44">
        <f t="shared" si="176"/>
        <v>2.1302093288396936E-2</v>
      </c>
      <c r="K999" s="45">
        <f t="shared" si="166"/>
        <v>8.6427089277592822E-2</v>
      </c>
      <c r="L999" s="46">
        <f t="shared" si="167"/>
        <v>0</v>
      </c>
      <c r="M999" s="46">
        <f t="shared" si="168"/>
        <v>0</v>
      </c>
      <c r="N999" s="46">
        <f t="shared" si="173"/>
        <v>0</v>
      </c>
      <c r="O999" s="47">
        <f t="shared" si="174"/>
        <v>0</v>
      </c>
      <c r="P999" s="48">
        <f t="shared" si="169"/>
        <v>375.76990952287781</v>
      </c>
      <c r="Q999" s="50">
        <f t="shared" si="170"/>
        <v>0</v>
      </c>
      <c r="AA999" s="201"/>
      <c r="AB999" s="197"/>
    </row>
    <row r="1000" spans="6:28" s="5" customFormat="1" x14ac:dyDescent="0.25">
      <c r="F1000" s="49">
        <v>995</v>
      </c>
      <c r="G1000" s="42">
        <f t="shared" si="175"/>
        <v>102.91666666666661</v>
      </c>
      <c r="H1000" s="43">
        <f t="shared" si="171"/>
        <v>0.28930499999999998</v>
      </c>
      <c r="I1000" s="44">
        <f t="shared" si="172"/>
        <v>2.4108750000015073E-2</v>
      </c>
      <c r="J1000" s="44">
        <f t="shared" si="176"/>
        <v>2.0788526446830324E-2</v>
      </c>
      <c r="K1000" s="45">
        <f t="shared" si="166"/>
        <v>8.6214461158103148E-2</v>
      </c>
      <c r="L1000" s="46">
        <f t="shared" si="167"/>
        <v>0</v>
      </c>
      <c r="M1000" s="46">
        <f t="shared" si="168"/>
        <v>0</v>
      </c>
      <c r="N1000" s="46">
        <f t="shared" si="173"/>
        <v>0</v>
      </c>
      <c r="O1000" s="47">
        <f t="shared" si="174"/>
        <v>0</v>
      </c>
      <c r="P1000" s="48">
        <f t="shared" si="169"/>
        <v>375.76990952287781</v>
      </c>
      <c r="Q1000" s="50">
        <f t="shared" si="170"/>
        <v>0</v>
      </c>
      <c r="AA1000" s="201"/>
      <c r="AB1000" s="197"/>
    </row>
    <row r="1001" spans="6:28" s="5" customFormat="1" x14ac:dyDescent="0.25">
      <c r="F1001" s="49">
        <v>996</v>
      </c>
      <c r="G1001" s="42">
        <v>103</v>
      </c>
      <c r="H1001" s="43">
        <f t="shared" si="171"/>
        <v>0.31339099999999998</v>
      </c>
      <c r="I1001" s="44">
        <f t="shared" si="172"/>
        <v>2.6115916666665181E-2</v>
      </c>
      <c r="J1001" s="44">
        <f t="shared" si="176"/>
        <v>2.0287341059854989E-2</v>
      </c>
      <c r="K1001" s="45">
        <f t="shared" si="166"/>
        <v>8.6002356146791442E-2</v>
      </c>
      <c r="L1001" s="46">
        <f t="shared" si="167"/>
        <v>0</v>
      </c>
      <c r="M1001" s="46">
        <f t="shared" si="168"/>
        <v>0</v>
      </c>
      <c r="N1001" s="46">
        <f t="shared" si="173"/>
        <v>0</v>
      </c>
      <c r="O1001" s="47">
        <f t="shared" si="174"/>
        <v>0</v>
      </c>
      <c r="P1001" s="48">
        <f t="shared" si="169"/>
        <v>375.76990952287781</v>
      </c>
      <c r="Q1001" s="50">
        <f t="shared" si="170"/>
        <v>0</v>
      </c>
      <c r="AA1001" s="201"/>
      <c r="AB1001" s="197"/>
    </row>
    <row r="1002" spans="6:28" s="5" customFormat="1" x14ac:dyDescent="0.25">
      <c r="F1002" s="49">
        <v>997</v>
      </c>
      <c r="G1002" s="42">
        <f t="shared" si="175"/>
        <v>103.08333333333333</v>
      </c>
      <c r="H1002" s="43">
        <f t="shared" si="171"/>
        <v>0.31339099999999998</v>
      </c>
      <c r="I1002" s="44">
        <f t="shared" si="172"/>
        <v>2.6115916666665181E-2</v>
      </c>
      <c r="J1002" s="44">
        <f t="shared" si="176"/>
        <v>1.9757518551347601E-2</v>
      </c>
      <c r="K1002" s="45">
        <f t="shared" si="166"/>
        <v>8.579077295670573E-2</v>
      </c>
      <c r="L1002" s="46">
        <f t="shared" si="167"/>
        <v>0</v>
      </c>
      <c r="M1002" s="46">
        <f t="shared" si="168"/>
        <v>0</v>
      </c>
      <c r="N1002" s="46">
        <f t="shared" si="173"/>
        <v>0</v>
      </c>
      <c r="O1002" s="47">
        <f t="shared" si="174"/>
        <v>0</v>
      </c>
      <c r="P1002" s="48">
        <f t="shared" si="169"/>
        <v>375.76990952287781</v>
      </c>
      <c r="Q1002" s="50">
        <f t="shared" si="170"/>
        <v>0</v>
      </c>
      <c r="AA1002" s="201"/>
      <c r="AB1002" s="197"/>
    </row>
    <row r="1003" spans="6:28" s="5" customFormat="1" x14ac:dyDescent="0.25">
      <c r="F1003" s="49">
        <v>998</v>
      </c>
      <c r="G1003" s="42">
        <f t="shared" si="175"/>
        <v>103.16666666666666</v>
      </c>
      <c r="H1003" s="43">
        <f t="shared" si="171"/>
        <v>0.31339099999999998</v>
      </c>
      <c r="I1003" s="44">
        <f t="shared" si="172"/>
        <v>2.6115916666665181E-2</v>
      </c>
      <c r="J1003" s="44">
        <f t="shared" si="176"/>
        <v>1.9241532843320516E-2</v>
      </c>
      <c r="K1003" s="45">
        <f t="shared" si="166"/>
        <v>8.5579710304060322E-2</v>
      </c>
      <c r="L1003" s="46">
        <f t="shared" si="167"/>
        <v>0</v>
      </c>
      <c r="M1003" s="46">
        <f t="shared" si="168"/>
        <v>0</v>
      </c>
      <c r="N1003" s="46">
        <f t="shared" si="173"/>
        <v>0</v>
      </c>
      <c r="O1003" s="47">
        <f t="shared" si="174"/>
        <v>0</v>
      </c>
      <c r="P1003" s="48">
        <f t="shared" si="169"/>
        <v>375.76990952287781</v>
      </c>
      <c r="Q1003" s="50">
        <f t="shared" si="170"/>
        <v>0</v>
      </c>
      <c r="AA1003" s="201"/>
      <c r="AB1003" s="197"/>
    </row>
    <row r="1004" spans="6:28" s="5" customFormat="1" x14ac:dyDescent="0.25">
      <c r="F1004" s="49">
        <v>999</v>
      </c>
      <c r="G1004" s="42">
        <f t="shared" si="175"/>
        <v>103.24999999999999</v>
      </c>
      <c r="H1004" s="43">
        <f t="shared" si="171"/>
        <v>0.31339099999999998</v>
      </c>
      <c r="I1004" s="44">
        <f t="shared" si="172"/>
        <v>2.6115916666665181E-2</v>
      </c>
      <c r="J1004" s="44">
        <f t="shared" si="176"/>
        <v>1.8739022575045457E-2</v>
      </c>
      <c r="K1004" s="45">
        <f t="shared" si="166"/>
        <v>8.5369166908227823E-2</v>
      </c>
      <c r="L1004" s="46">
        <f t="shared" si="167"/>
        <v>0</v>
      </c>
      <c r="M1004" s="46">
        <f t="shared" si="168"/>
        <v>0</v>
      </c>
      <c r="N1004" s="46">
        <f t="shared" si="173"/>
        <v>0</v>
      </c>
      <c r="O1004" s="47">
        <f t="shared" si="174"/>
        <v>0</v>
      </c>
      <c r="P1004" s="48">
        <f t="shared" si="169"/>
        <v>375.76990952287781</v>
      </c>
      <c r="Q1004" s="50">
        <f t="shared" si="170"/>
        <v>0</v>
      </c>
      <c r="AA1004" s="201"/>
      <c r="AB1004" s="197"/>
    </row>
    <row r="1005" spans="6:28" s="5" customFormat="1" x14ac:dyDescent="0.25">
      <c r="F1005" s="49">
        <v>1000</v>
      </c>
      <c r="G1005" s="42">
        <f t="shared" si="175"/>
        <v>103.33333333333331</v>
      </c>
      <c r="H1005" s="43">
        <f t="shared" si="171"/>
        <v>0.31339099999999998</v>
      </c>
      <c r="I1005" s="44">
        <f t="shared" si="172"/>
        <v>2.6115916666665181E-2</v>
      </c>
      <c r="J1005" s="44">
        <f t="shared" si="176"/>
        <v>1.8249635823060814E-2</v>
      </c>
      <c r="K1005" s="45">
        <f t="shared" si="166"/>
        <v>8.5159141491731441E-2</v>
      </c>
      <c r="L1005" s="46">
        <f t="shared" si="167"/>
        <v>0</v>
      </c>
      <c r="M1005" s="46">
        <f t="shared" si="168"/>
        <v>0</v>
      </c>
      <c r="N1005" s="46">
        <f t="shared" si="173"/>
        <v>0</v>
      </c>
      <c r="O1005" s="47">
        <f t="shared" si="174"/>
        <v>0</v>
      </c>
      <c r="P1005" s="48">
        <f t="shared" si="169"/>
        <v>375.76990952287781</v>
      </c>
      <c r="Q1005" s="50">
        <f t="shared" si="170"/>
        <v>0</v>
      </c>
      <c r="AA1005" s="201"/>
      <c r="AB1005" s="197"/>
    </row>
    <row r="1006" spans="6:28" s="5" customFormat="1" x14ac:dyDescent="0.25">
      <c r="F1006" s="49">
        <v>1001</v>
      </c>
      <c r="G1006" s="42">
        <f t="shared" si="175"/>
        <v>103.41666666666664</v>
      </c>
      <c r="H1006" s="43">
        <f t="shared" si="171"/>
        <v>0.31339099999999998</v>
      </c>
      <c r="I1006" s="44">
        <f t="shared" si="172"/>
        <v>2.6115916666665181E-2</v>
      </c>
      <c r="J1006" s="44">
        <f t="shared" si="176"/>
        <v>1.7773029854708772E-2</v>
      </c>
      <c r="K1006" s="45">
        <f t="shared" si="166"/>
        <v>8.4949632780237219E-2</v>
      </c>
      <c r="L1006" s="46">
        <f t="shared" si="167"/>
        <v>0</v>
      </c>
      <c r="M1006" s="46">
        <f t="shared" si="168"/>
        <v>0</v>
      </c>
      <c r="N1006" s="46">
        <f t="shared" si="173"/>
        <v>0</v>
      </c>
      <c r="O1006" s="47">
        <f t="shared" si="174"/>
        <v>0</v>
      </c>
      <c r="P1006" s="48">
        <f t="shared" si="169"/>
        <v>375.76990952287781</v>
      </c>
      <c r="Q1006" s="50">
        <f t="shared" si="170"/>
        <v>0</v>
      </c>
      <c r="AA1006" s="201"/>
      <c r="AB1006" s="197"/>
    </row>
    <row r="1007" spans="6:28" s="5" customFormat="1" x14ac:dyDescent="0.25">
      <c r="F1007" s="49">
        <v>1002</v>
      </c>
      <c r="G1007" s="42">
        <f t="shared" si="175"/>
        <v>103.49999999999997</v>
      </c>
      <c r="H1007" s="43">
        <f t="shared" si="171"/>
        <v>0.31339099999999998</v>
      </c>
      <c r="I1007" s="44">
        <f t="shared" si="172"/>
        <v>2.6115916666665181E-2</v>
      </c>
      <c r="J1007" s="44">
        <f t="shared" si="176"/>
        <v>1.7308870888109045E-2</v>
      </c>
      <c r="K1007" s="45">
        <f t="shared" si="166"/>
        <v>8.4740639502546442E-2</v>
      </c>
      <c r="L1007" s="46">
        <f t="shared" si="167"/>
        <v>0</v>
      </c>
      <c r="M1007" s="46">
        <f t="shared" si="168"/>
        <v>0</v>
      </c>
      <c r="N1007" s="46">
        <f t="shared" si="173"/>
        <v>0</v>
      </c>
      <c r="O1007" s="47">
        <f t="shared" si="174"/>
        <v>0</v>
      </c>
      <c r="P1007" s="48">
        <f t="shared" si="169"/>
        <v>375.76990952287781</v>
      </c>
      <c r="Q1007" s="50">
        <f t="shared" si="170"/>
        <v>0</v>
      </c>
      <c r="AA1007" s="201"/>
      <c r="AB1007" s="197"/>
    </row>
    <row r="1008" spans="6:28" s="5" customFormat="1" x14ac:dyDescent="0.25">
      <c r="F1008" s="49">
        <v>1003</v>
      </c>
      <c r="G1008" s="42">
        <f t="shared" si="175"/>
        <v>103.5833333333333</v>
      </c>
      <c r="H1008" s="43">
        <f t="shared" si="171"/>
        <v>0.31339099999999998</v>
      </c>
      <c r="I1008" s="44">
        <f t="shared" si="172"/>
        <v>2.6115916666665181E-2</v>
      </c>
      <c r="J1008" s="44">
        <f t="shared" si="176"/>
        <v>1.6856833858401123E-2</v>
      </c>
      <c r="K1008" s="45">
        <f t="shared" si="166"/>
        <v>8.4532160390587599E-2</v>
      </c>
      <c r="L1008" s="46">
        <f t="shared" si="167"/>
        <v>0</v>
      </c>
      <c r="M1008" s="46">
        <f t="shared" si="168"/>
        <v>0</v>
      </c>
      <c r="N1008" s="46">
        <f t="shared" si="173"/>
        <v>0</v>
      </c>
      <c r="O1008" s="47">
        <f t="shared" si="174"/>
        <v>0</v>
      </c>
      <c r="P1008" s="48">
        <f t="shared" si="169"/>
        <v>375.76990952287781</v>
      </c>
      <c r="Q1008" s="50">
        <f t="shared" si="170"/>
        <v>0</v>
      </c>
      <c r="AA1008" s="201"/>
      <c r="AB1008" s="197"/>
    </row>
    <row r="1009" spans="6:28" s="5" customFormat="1" x14ac:dyDescent="0.25">
      <c r="F1009" s="49">
        <v>1004</v>
      </c>
      <c r="G1009" s="42">
        <f t="shared" si="175"/>
        <v>103.66666666666663</v>
      </c>
      <c r="H1009" s="43">
        <f t="shared" si="171"/>
        <v>0.31339099999999998</v>
      </c>
      <c r="I1009" s="44">
        <f t="shared" si="172"/>
        <v>2.6115916666665181E-2</v>
      </c>
      <c r="J1009" s="44">
        <f t="shared" si="176"/>
        <v>1.6416602190091299E-2</v>
      </c>
      <c r="K1009" s="45">
        <f t="shared" si="166"/>
        <v>8.4324194179409062E-2</v>
      </c>
      <c r="L1009" s="46">
        <f t="shared" si="167"/>
        <v>0</v>
      </c>
      <c r="M1009" s="46">
        <f t="shared" si="168"/>
        <v>0</v>
      </c>
      <c r="N1009" s="46">
        <f t="shared" si="173"/>
        <v>0</v>
      </c>
      <c r="O1009" s="47">
        <f t="shared" si="174"/>
        <v>0</v>
      </c>
      <c r="P1009" s="48">
        <f t="shared" si="169"/>
        <v>375.76990952287781</v>
      </c>
      <c r="Q1009" s="50">
        <f t="shared" si="170"/>
        <v>0</v>
      </c>
      <c r="AA1009" s="201"/>
      <c r="AB1009" s="197"/>
    </row>
    <row r="1010" spans="6:28" s="5" customFormat="1" x14ac:dyDescent="0.25">
      <c r="F1010" s="49">
        <v>1005</v>
      </c>
      <c r="G1010" s="42">
        <f t="shared" si="175"/>
        <v>103.74999999999996</v>
      </c>
      <c r="H1010" s="43">
        <f t="shared" si="171"/>
        <v>0.31339099999999998</v>
      </c>
      <c r="I1010" s="44">
        <f t="shared" si="172"/>
        <v>2.6115916666665181E-2</v>
      </c>
      <c r="J1010" s="44">
        <f t="shared" si="176"/>
        <v>1.5987867575345083E-2</v>
      </c>
      <c r="K1010" s="45">
        <f t="shared" si="166"/>
        <v>8.4116739607171198E-2</v>
      </c>
      <c r="L1010" s="46">
        <f t="shared" si="167"/>
        <v>0</v>
      </c>
      <c r="M1010" s="46">
        <f t="shared" si="168"/>
        <v>0</v>
      </c>
      <c r="N1010" s="46">
        <f t="shared" si="173"/>
        <v>0</v>
      </c>
      <c r="O1010" s="47">
        <f t="shared" si="174"/>
        <v>0</v>
      </c>
      <c r="P1010" s="48">
        <f t="shared" si="169"/>
        <v>375.76990952287781</v>
      </c>
      <c r="Q1010" s="50">
        <f t="shared" si="170"/>
        <v>0</v>
      </c>
      <c r="AA1010" s="201"/>
      <c r="AB1010" s="197"/>
    </row>
    <row r="1011" spans="6:28" s="5" customFormat="1" x14ac:dyDescent="0.25">
      <c r="F1011" s="49">
        <v>1006</v>
      </c>
      <c r="G1011" s="42">
        <f t="shared" si="175"/>
        <v>103.83333333333329</v>
      </c>
      <c r="H1011" s="43">
        <f t="shared" si="171"/>
        <v>0.31339099999999998</v>
      </c>
      <c r="I1011" s="44">
        <f t="shared" si="172"/>
        <v>2.6115916666665181E-2</v>
      </c>
      <c r="J1011" s="44">
        <f t="shared" si="176"/>
        <v>1.5570329758069695E-2</v>
      </c>
      <c r="K1011" s="45">
        <f t="shared" si="166"/>
        <v>8.3909795415138627E-2</v>
      </c>
      <c r="L1011" s="46">
        <f t="shared" si="167"/>
        <v>0</v>
      </c>
      <c r="M1011" s="46">
        <f t="shared" si="168"/>
        <v>0</v>
      </c>
      <c r="N1011" s="46">
        <f t="shared" si="173"/>
        <v>0</v>
      </c>
      <c r="O1011" s="47">
        <f t="shared" si="174"/>
        <v>0</v>
      </c>
      <c r="P1011" s="48">
        <f t="shared" si="169"/>
        <v>375.76990952287781</v>
      </c>
      <c r="Q1011" s="50">
        <f t="shared" si="170"/>
        <v>0</v>
      </c>
      <c r="AA1011" s="201"/>
      <c r="AB1011" s="197"/>
    </row>
    <row r="1012" spans="6:28" s="5" customFormat="1" x14ac:dyDescent="0.25">
      <c r="F1012" s="49">
        <v>1007</v>
      </c>
      <c r="G1012" s="42">
        <f t="shared" si="175"/>
        <v>103.91666666666661</v>
      </c>
      <c r="H1012" s="43">
        <f t="shared" si="171"/>
        <v>0.31339099999999998</v>
      </c>
      <c r="I1012" s="44">
        <f t="shared" si="172"/>
        <v>2.6115916666682993E-2</v>
      </c>
      <c r="J1012" s="44">
        <f t="shared" si="176"/>
        <v>1.5163696323635451E-2</v>
      </c>
      <c r="K1012" s="45">
        <f t="shared" si="166"/>
        <v>8.3703360347672923E-2</v>
      </c>
      <c r="L1012" s="46">
        <f t="shared" si="167"/>
        <v>0</v>
      </c>
      <c r="M1012" s="46">
        <f t="shared" si="168"/>
        <v>0</v>
      </c>
      <c r="N1012" s="46">
        <f t="shared" si="173"/>
        <v>0</v>
      </c>
      <c r="O1012" s="47">
        <f t="shared" si="174"/>
        <v>0</v>
      </c>
      <c r="P1012" s="48">
        <f t="shared" si="169"/>
        <v>375.76990952287781</v>
      </c>
      <c r="Q1012" s="50">
        <f t="shared" si="170"/>
        <v>0</v>
      </c>
      <c r="AA1012" s="201"/>
      <c r="AB1012" s="197"/>
    </row>
    <row r="1013" spans="6:28" s="5" customFormat="1" x14ac:dyDescent="0.25">
      <c r="F1013" s="49">
        <v>1008</v>
      </c>
      <c r="G1013" s="42">
        <v>104</v>
      </c>
      <c r="H1013" s="43">
        <f t="shared" si="171"/>
        <v>0.34094000000000002</v>
      </c>
      <c r="I1013" s="44">
        <f t="shared" si="172"/>
        <v>2.8411666666665055E-2</v>
      </c>
      <c r="J1013" s="44">
        <f t="shared" si="176"/>
        <v>1.47676824940885E-2</v>
      </c>
      <c r="K1013" s="45">
        <f t="shared" si="166"/>
        <v>8.3497433152224659E-2</v>
      </c>
      <c r="L1013" s="46">
        <f t="shared" si="167"/>
        <v>0</v>
      </c>
      <c r="M1013" s="46">
        <f t="shared" si="168"/>
        <v>0</v>
      </c>
      <c r="N1013" s="46">
        <f t="shared" si="173"/>
        <v>0</v>
      </c>
      <c r="O1013" s="47">
        <f t="shared" si="174"/>
        <v>0</v>
      </c>
      <c r="P1013" s="48">
        <f t="shared" si="169"/>
        <v>375.76990952287781</v>
      </c>
      <c r="Q1013" s="50">
        <f t="shared" si="170"/>
        <v>0</v>
      </c>
      <c r="AA1013" s="201"/>
      <c r="AB1013" s="197"/>
    </row>
    <row r="1014" spans="6:28" s="5" customFormat="1" x14ac:dyDescent="0.25">
      <c r="F1014" s="49">
        <v>1009</v>
      </c>
      <c r="G1014" s="42">
        <f t="shared" si="175"/>
        <v>104.08333333333333</v>
      </c>
      <c r="H1014" s="43">
        <f t="shared" si="171"/>
        <v>0.34094000000000002</v>
      </c>
      <c r="I1014" s="44">
        <f t="shared" si="172"/>
        <v>2.8411666666665055E-2</v>
      </c>
      <c r="J1014" s="44">
        <f t="shared" si="176"/>
        <v>1.4348108021627313E-2</v>
      </c>
      <c r="K1014" s="45">
        <f t="shared" si="166"/>
        <v>8.3292012579325919E-2</v>
      </c>
      <c r="L1014" s="46">
        <f t="shared" si="167"/>
        <v>0</v>
      </c>
      <c r="M1014" s="46">
        <f t="shared" si="168"/>
        <v>0</v>
      </c>
      <c r="N1014" s="46">
        <f t="shared" si="173"/>
        <v>0</v>
      </c>
      <c r="O1014" s="47">
        <f t="shared" si="174"/>
        <v>0</v>
      </c>
      <c r="P1014" s="48">
        <f t="shared" si="169"/>
        <v>375.76990952287781</v>
      </c>
      <c r="Q1014" s="50">
        <f t="shared" si="170"/>
        <v>0</v>
      </c>
      <c r="AA1014" s="201"/>
      <c r="AB1014" s="197"/>
    </row>
    <row r="1015" spans="6:28" s="5" customFormat="1" x14ac:dyDescent="0.25">
      <c r="F1015" s="49">
        <v>1010</v>
      </c>
      <c r="G1015" s="42">
        <f t="shared" si="175"/>
        <v>104.16666666666666</v>
      </c>
      <c r="H1015" s="43">
        <f t="shared" si="171"/>
        <v>0.34094000000000002</v>
      </c>
      <c r="I1015" s="44">
        <f t="shared" si="172"/>
        <v>2.8411666666665055E-2</v>
      </c>
      <c r="J1015" s="44">
        <f t="shared" si="176"/>
        <v>1.3940454359219534E-2</v>
      </c>
      <c r="K1015" s="45">
        <f t="shared" si="166"/>
        <v>8.3087097382582811E-2</v>
      </c>
      <c r="L1015" s="46">
        <f t="shared" si="167"/>
        <v>0</v>
      </c>
      <c r="M1015" s="46">
        <f t="shared" si="168"/>
        <v>0</v>
      </c>
      <c r="N1015" s="46">
        <f t="shared" si="173"/>
        <v>0</v>
      </c>
      <c r="O1015" s="47">
        <f t="shared" si="174"/>
        <v>0</v>
      </c>
      <c r="P1015" s="48">
        <f t="shared" si="169"/>
        <v>375.76990952287781</v>
      </c>
      <c r="Q1015" s="50">
        <f t="shared" si="170"/>
        <v>0</v>
      </c>
      <c r="AA1015" s="201"/>
      <c r="AB1015" s="197"/>
    </row>
    <row r="1016" spans="6:28" s="5" customFormat="1" x14ac:dyDescent="0.25">
      <c r="F1016" s="49">
        <v>1011</v>
      </c>
      <c r="G1016" s="42">
        <f t="shared" si="175"/>
        <v>104.24999999999999</v>
      </c>
      <c r="H1016" s="43">
        <f t="shared" si="171"/>
        <v>0.34094000000000002</v>
      </c>
      <c r="I1016" s="44">
        <f t="shared" si="172"/>
        <v>2.8411666666665055E-2</v>
      </c>
      <c r="J1016" s="44">
        <f t="shared" si="176"/>
        <v>1.354438281678353E-2</v>
      </c>
      <c r="K1016" s="45">
        <f t="shared" si="166"/>
        <v>8.2882686318667756E-2</v>
      </c>
      <c r="L1016" s="46">
        <f t="shared" si="167"/>
        <v>0</v>
      </c>
      <c r="M1016" s="46">
        <f t="shared" si="168"/>
        <v>0</v>
      </c>
      <c r="N1016" s="46">
        <f t="shared" si="173"/>
        <v>0</v>
      </c>
      <c r="O1016" s="47">
        <f t="shared" si="174"/>
        <v>0</v>
      </c>
      <c r="P1016" s="48">
        <f t="shared" si="169"/>
        <v>375.76990952287781</v>
      </c>
      <c r="Q1016" s="50">
        <f t="shared" si="170"/>
        <v>0</v>
      </c>
      <c r="AA1016" s="201"/>
      <c r="AB1016" s="197"/>
    </row>
    <row r="1017" spans="6:28" s="5" customFormat="1" x14ac:dyDescent="0.25">
      <c r="F1017" s="49">
        <v>1012</v>
      </c>
      <c r="G1017" s="42">
        <f t="shared" si="175"/>
        <v>104.33333333333331</v>
      </c>
      <c r="H1017" s="43">
        <f t="shared" si="171"/>
        <v>0.34094000000000002</v>
      </c>
      <c r="I1017" s="44">
        <f t="shared" si="172"/>
        <v>2.8411666666665055E-2</v>
      </c>
      <c r="J1017" s="44">
        <f t="shared" si="176"/>
        <v>1.3159564326987372E-2</v>
      </c>
      <c r="K1017" s="45">
        <f t="shared" si="166"/>
        <v>8.2678778147312032E-2</v>
      </c>
      <c r="L1017" s="46">
        <f t="shared" si="167"/>
        <v>0</v>
      </c>
      <c r="M1017" s="46">
        <f t="shared" si="168"/>
        <v>0</v>
      </c>
      <c r="N1017" s="46">
        <f t="shared" si="173"/>
        <v>0</v>
      </c>
      <c r="O1017" s="47">
        <f t="shared" si="174"/>
        <v>0</v>
      </c>
      <c r="P1017" s="48">
        <f t="shared" si="169"/>
        <v>375.76990952287781</v>
      </c>
      <c r="Q1017" s="50">
        <f t="shared" si="170"/>
        <v>0</v>
      </c>
      <c r="AA1017" s="201"/>
      <c r="AB1017" s="197"/>
    </row>
    <row r="1018" spans="6:28" s="5" customFormat="1" x14ac:dyDescent="0.25">
      <c r="F1018" s="49">
        <v>1013</v>
      </c>
      <c r="G1018" s="42">
        <f t="shared" si="175"/>
        <v>104.41666666666664</v>
      </c>
      <c r="H1018" s="43">
        <f t="shared" si="171"/>
        <v>0.34094000000000002</v>
      </c>
      <c r="I1018" s="44">
        <f t="shared" si="172"/>
        <v>2.8411666666665055E-2</v>
      </c>
      <c r="J1018" s="44">
        <f t="shared" si="176"/>
        <v>1.2785679171850469E-2</v>
      </c>
      <c r="K1018" s="45">
        <f t="shared" si="166"/>
        <v>8.2475371631298269E-2</v>
      </c>
      <c r="L1018" s="46">
        <f t="shared" si="167"/>
        <v>0</v>
      </c>
      <c r="M1018" s="46">
        <f t="shared" si="168"/>
        <v>0</v>
      </c>
      <c r="N1018" s="46">
        <f t="shared" si="173"/>
        <v>0</v>
      </c>
      <c r="O1018" s="47">
        <f t="shared" si="174"/>
        <v>0</v>
      </c>
      <c r="P1018" s="48">
        <f t="shared" si="169"/>
        <v>375.76990952287781</v>
      </c>
      <c r="Q1018" s="50">
        <f t="shared" si="170"/>
        <v>0</v>
      </c>
      <c r="AA1018" s="201"/>
      <c r="AB1018" s="197"/>
    </row>
    <row r="1019" spans="6:28" s="5" customFormat="1" x14ac:dyDescent="0.25">
      <c r="F1019" s="49">
        <v>1014</v>
      </c>
      <c r="G1019" s="42">
        <f t="shared" si="175"/>
        <v>104.49999999999997</v>
      </c>
      <c r="H1019" s="43">
        <f t="shared" si="171"/>
        <v>0.34094000000000002</v>
      </c>
      <c r="I1019" s="44">
        <f t="shared" si="172"/>
        <v>2.8411666666665055E-2</v>
      </c>
      <c r="J1019" s="44">
        <f t="shared" si="176"/>
        <v>1.2422416717112932E-2</v>
      </c>
      <c r="K1019" s="45">
        <f t="shared" si="166"/>
        <v>8.2272465536452816E-2</v>
      </c>
      <c r="L1019" s="46">
        <f t="shared" si="167"/>
        <v>0</v>
      </c>
      <c r="M1019" s="46">
        <f t="shared" si="168"/>
        <v>0</v>
      </c>
      <c r="N1019" s="46">
        <f t="shared" si="173"/>
        <v>0</v>
      </c>
      <c r="O1019" s="47">
        <f t="shared" si="174"/>
        <v>0</v>
      </c>
      <c r="P1019" s="48">
        <f t="shared" si="169"/>
        <v>375.76990952287781</v>
      </c>
      <c r="Q1019" s="50">
        <f t="shared" si="170"/>
        <v>0</v>
      </c>
      <c r="AA1019" s="201"/>
      <c r="AB1019" s="197"/>
    </row>
    <row r="1020" spans="6:28" s="5" customFormat="1" x14ac:dyDescent="0.25">
      <c r="F1020" s="49">
        <v>1015</v>
      </c>
      <c r="G1020" s="42">
        <f t="shared" si="175"/>
        <v>104.5833333333333</v>
      </c>
      <c r="H1020" s="43">
        <f t="shared" si="171"/>
        <v>0.34094000000000002</v>
      </c>
      <c r="I1020" s="44">
        <f t="shared" si="172"/>
        <v>2.8411666666665055E-2</v>
      </c>
      <c r="J1020" s="44">
        <f t="shared" si="176"/>
        <v>1.2069475154151911E-2</v>
      </c>
      <c r="K1020" s="45">
        <f t="shared" si="166"/>
        <v>8.207005863163841E-2</v>
      </c>
      <c r="L1020" s="46">
        <f t="shared" si="167"/>
        <v>0</v>
      </c>
      <c r="M1020" s="46">
        <f t="shared" si="168"/>
        <v>0</v>
      </c>
      <c r="N1020" s="46">
        <f t="shared" si="173"/>
        <v>0</v>
      </c>
      <c r="O1020" s="47">
        <f t="shared" si="174"/>
        <v>0</v>
      </c>
      <c r="P1020" s="48">
        <f t="shared" si="169"/>
        <v>375.76990952287781</v>
      </c>
      <c r="Q1020" s="50">
        <f t="shared" si="170"/>
        <v>0</v>
      </c>
      <c r="AA1020" s="201"/>
      <c r="AB1020" s="197"/>
    </row>
    <row r="1021" spans="6:28" s="5" customFormat="1" x14ac:dyDescent="0.25">
      <c r="F1021" s="49">
        <v>1016</v>
      </c>
      <c r="G1021" s="42">
        <f t="shared" si="175"/>
        <v>104.66666666666663</v>
      </c>
      <c r="H1021" s="43">
        <f t="shared" si="171"/>
        <v>0.34094000000000002</v>
      </c>
      <c r="I1021" s="44">
        <f t="shared" si="172"/>
        <v>2.8411666666665055E-2</v>
      </c>
      <c r="J1021" s="44">
        <f t="shared" si="176"/>
        <v>1.1726561249230551E-2</v>
      </c>
      <c r="K1021" s="45">
        <f t="shared" si="166"/>
        <v>8.1868149688746644E-2</v>
      </c>
      <c r="L1021" s="46">
        <f t="shared" si="167"/>
        <v>0</v>
      </c>
      <c r="M1021" s="46">
        <f t="shared" si="168"/>
        <v>0</v>
      </c>
      <c r="N1021" s="46">
        <f t="shared" si="173"/>
        <v>0</v>
      </c>
      <c r="O1021" s="47">
        <f t="shared" si="174"/>
        <v>0</v>
      </c>
      <c r="P1021" s="48">
        <f t="shared" si="169"/>
        <v>375.76990952287781</v>
      </c>
      <c r="Q1021" s="50">
        <f t="shared" si="170"/>
        <v>0</v>
      </c>
      <c r="AA1021" s="201"/>
      <c r="AB1021" s="197"/>
    </row>
    <row r="1022" spans="6:28" s="5" customFormat="1" x14ac:dyDescent="0.25">
      <c r="F1022" s="49">
        <v>1017</v>
      </c>
      <c r="G1022" s="42">
        <f t="shared" si="175"/>
        <v>104.74999999999996</v>
      </c>
      <c r="H1022" s="43">
        <f t="shared" si="171"/>
        <v>0.34094000000000002</v>
      </c>
      <c r="I1022" s="44">
        <f t="shared" si="172"/>
        <v>2.8411666666665055E-2</v>
      </c>
      <c r="J1022" s="44">
        <f t="shared" si="176"/>
        <v>1.1393390099871181E-2</v>
      </c>
      <c r="K1022" s="45">
        <f t="shared" si="166"/>
        <v>8.1666737482690432E-2</v>
      </c>
      <c r="L1022" s="46">
        <f t="shared" si="167"/>
        <v>0</v>
      </c>
      <c r="M1022" s="46">
        <f t="shared" si="168"/>
        <v>0</v>
      </c>
      <c r="N1022" s="46">
        <f t="shared" si="173"/>
        <v>0</v>
      </c>
      <c r="O1022" s="47">
        <f t="shared" si="174"/>
        <v>0</v>
      </c>
      <c r="P1022" s="48">
        <f t="shared" si="169"/>
        <v>375.76990952287781</v>
      </c>
      <c r="Q1022" s="50">
        <f t="shared" si="170"/>
        <v>0</v>
      </c>
      <c r="AA1022" s="201"/>
      <c r="AB1022" s="197"/>
    </row>
    <row r="1023" spans="6:28" s="5" customFormat="1" x14ac:dyDescent="0.25">
      <c r="F1023" s="49">
        <v>1018</v>
      </c>
      <c r="G1023" s="42">
        <f t="shared" si="175"/>
        <v>104.83333333333329</v>
      </c>
      <c r="H1023" s="43">
        <f t="shared" si="171"/>
        <v>0.34094000000000002</v>
      </c>
      <c r="I1023" s="44">
        <f t="shared" si="172"/>
        <v>2.8411666666665055E-2</v>
      </c>
      <c r="J1023" s="44">
        <f t="shared" si="176"/>
        <v>1.1069684898150359E-2</v>
      </c>
      <c r="K1023" s="45">
        <f t="shared" si="166"/>
        <v>8.1465820791396706E-2</v>
      </c>
      <c r="L1023" s="46">
        <f t="shared" si="167"/>
        <v>0</v>
      </c>
      <c r="M1023" s="46">
        <f t="shared" si="168"/>
        <v>0</v>
      </c>
      <c r="N1023" s="46">
        <f t="shared" si="173"/>
        <v>0</v>
      </c>
      <c r="O1023" s="47">
        <f t="shared" si="174"/>
        <v>0</v>
      </c>
      <c r="P1023" s="48">
        <f t="shared" si="169"/>
        <v>375.76990952287781</v>
      </c>
      <c r="Q1023" s="50">
        <f t="shared" si="170"/>
        <v>0</v>
      </c>
      <c r="AA1023" s="201"/>
      <c r="AB1023" s="197"/>
    </row>
    <row r="1024" spans="6:28" s="5" customFormat="1" x14ac:dyDescent="0.25">
      <c r="F1024" s="49">
        <v>1019</v>
      </c>
      <c r="G1024" s="42">
        <f t="shared" si="175"/>
        <v>104.91666666666661</v>
      </c>
      <c r="H1024" s="43">
        <f t="shared" si="171"/>
        <v>0.34094000000000002</v>
      </c>
      <c r="I1024" s="44">
        <f t="shared" si="172"/>
        <v>2.8411666666684432E-2</v>
      </c>
      <c r="J1024" s="44">
        <f t="shared" si="176"/>
        <v>1.0755176700719096E-2</v>
      </c>
      <c r="K1024" s="45">
        <f t="shared" si="166"/>
        <v>8.1265398395798952E-2</v>
      </c>
      <c r="L1024" s="46">
        <f t="shared" si="167"/>
        <v>0</v>
      </c>
      <c r="M1024" s="46">
        <f t="shared" si="168"/>
        <v>0</v>
      </c>
      <c r="N1024" s="46">
        <f t="shared" si="173"/>
        <v>0</v>
      </c>
      <c r="O1024" s="47">
        <f t="shared" si="174"/>
        <v>0</v>
      </c>
      <c r="P1024" s="48">
        <f t="shared" si="169"/>
        <v>375.76990952287781</v>
      </c>
      <c r="Q1024" s="50">
        <f t="shared" si="170"/>
        <v>0</v>
      </c>
      <c r="AA1024" s="201"/>
      <c r="AB1024" s="197"/>
    </row>
    <row r="1025" spans="6:28" s="5" customFormat="1" x14ac:dyDescent="0.25">
      <c r="F1025" s="49">
        <v>1020</v>
      </c>
      <c r="G1025" s="42">
        <v>105</v>
      </c>
      <c r="H1025" s="43">
        <f t="shared" si="171"/>
        <v>0.37239800000000001</v>
      </c>
      <c r="I1025" s="44">
        <f t="shared" si="172"/>
        <v>3.1033166666664905E-2</v>
      </c>
      <c r="J1025" s="44">
        <f t="shared" si="176"/>
        <v>1.0449604205356974E-2</v>
      </c>
      <c r="K1025" s="45">
        <f t="shared" si="166"/>
        <v>8.1065469079829727E-2</v>
      </c>
      <c r="L1025" s="46">
        <f t="shared" si="167"/>
        <v>0</v>
      </c>
      <c r="M1025" s="46">
        <f t="shared" si="168"/>
        <v>0</v>
      </c>
      <c r="N1025" s="46">
        <f t="shared" si="173"/>
        <v>0</v>
      </c>
      <c r="O1025" s="47">
        <f t="shared" si="174"/>
        <v>0</v>
      </c>
      <c r="P1025" s="48">
        <f t="shared" si="169"/>
        <v>375.76990952287781</v>
      </c>
      <c r="Q1025" s="50">
        <f t="shared" si="170"/>
        <v>0</v>
      </c>
      <c r="AA1025" s="201"/>
      <c r="AB1025" s="197"/>
    </row>
    <row r="1026" spans="6:28" s="5" customFormat="1" x14ac:dyDescent="0.25">
      <c r="F1026" s="49">
        <v>1021</v>
      </c>
      <c r="G1026" s="42">
        <f t="shared" si="175"/>
        <v>105.08333333333333</v>
      </c>
      <c r="H1026" s="43">
        <f t="shared" si="171"/>
        <v>0.37239800000000001</v>
      </c>
      <c r="I1026" s="44">
        <f t="shared" si="172"/>
        <v>3.1033166666664905E-2</v>
      </c>
      <c r="J1026" s="44">
        <f t="shared" si="176"/>
        <v>1.0125319896451448E-2</v>
      </c>
      <c r="K1026" s="45">
        <f t="shared" si="166"/>
        <v>8.086603163041349E-2</v>
      </c>
      <c r="L1026" s="46">
        <f t="shared" si="167"/>
        <v>0</v>
      </c>
      <c r="M1026" s="46">
        <f t="shared" si="168"/>
        <v>0</v>
      </c>
      <c r="N1026" s="46">
        <f t="shared" si="173"/>
        <v>0</v>
      </c>
      <c r="O1026" s="47">
        <f t="shared" si="174"/>
        <v>0</v>
      </c>
      <c r="P1026" s="48">
        <f t="shared" si="169"/>
        <v>375.76990952287781</v>
      </c>
      <c r="Q1026" s="50">
        <f t="shared" si="170"/>
        <v>0</v>
      </c>
      <c r="AA1026" s="201"/>
      <c r="AB1026" s="197"/>
    </row>
    <row r="1027" spans="6:28" s="5" customFormat="1" x14ac:dyDescent="0.25">
      <c r="F1027" s="49">
        <v>1022</v>
      </c>
      <c r="G1027" s="42">
        <f t="shared" si="175"/>
        <v>105.16666666666666</v>
      </c>
      <c r="H1027" s="43">
        <f t="shared" si="171"/>
        <v>0.37239800000000001</v>
      </c>
      <c r="I1027" s="44">
        <f t="shared" si="172"/>
        <v>3.1033166666664905E-2</v>
      </c>
      <c r="J1027" s="44">
        <f t="shared" si="176"/>
        <v>9.8110991565515723E-3</v>
      </c>
      <c r="K1027" s="45">
        <f t="shared" si="166"/>
        <v>8.0667084837459033E-2</v>
      </c>
      <c r="L1027" s="46">
        <f t="shared" si="167"/>
        <v>0</v>
      </c>
      <c r="M1027" s="46">
        <f t="shared" si="168"/>
        <v>0</v>
      </c>
      <c r="N1027" s="46">
        <f t="shared" si="173"/>
        <v>0</v>
      </c>
      <c r="O1027" s="47">
        <f t="shared" si="174"/>
        <v>0</v>
      </c>
      <c r="P1027" s="48">
        <f t="shared" si="169"/>
        <v>375.76990952287781</v>
      </c>
      <c r="Q1027" s="50">
        <f t="shared" si="170"/>
        <v>0</v>
      </c>
      <c r="AA1027" s="201"/>
      <c r="AB1027" s="197"/>
    </row>
    <row r="1028" spans="6:28" s="5" customFormat="1" x14ac:dyDescent="0.25">
      <c r="F1028" s="49">
        <v>1023</v>
      </c>
      <c r="G1028" s="42">
        <f t="shared" si="175"/>
        <v>105.24999999999999</v>
      </c>
      <c r="H1028" s="43">
        <f t="shared" si="171"/>
        <v>0.37239800000000001</v>
      </c>
      <c r="I1028" s="44">
        <f t="shared" si="172"/>
        <v>3.1033166666664905E-2</v>
      </c>
      <c r="J1028" s="44">
        <f t="shared" si="176"/>
        <v>9.5066296812431322E-3</v>
      </c>
      <c r="K1028" s="45">
        <f t="shared" si="166"/>
        <v>8.0468627493852182E-2</v>
      </c>
      <c r="L1028" s="46">
        <f t="shared" si="167"/>
        <v>0</v>
      </c>
      <c r="M1028" s="46">
        <f t="shared" si="168"/>
        <v>0</v>
      </c>
      <c r="N1028" s="46">
        <f t="shared" si="173"/>
        <v>0</v>
      </c>
      <c r="O1028" s="47">
        <f t="shared" si="174"/>
        <v>0</v>
      </c>
      <c r="P1028" s="48">
        <f t="shared" si="169"/>
        <v>375.76990952287781</v>
      </c>
      <c r="Q1028" s="50">
        <f t="shared" si="170"/>
        <v>0</v>
      </c>
      <c r="AA1028" s="201"/>
      <c r="AB1028" s="197"/>
    </row>
    <row r="1029" spans="6:28" s="5" customFormat="1" x14ac:dyDescent="0.25">
      <c r="F1029" s="49">
        <v>1024</v>
      </c>
      <c r="G1029" s="42">
        <f t="shared" si="175"/>
        <v>105.33333333333331</v>
      </c>
      <c r="H1029" s="43">
        <f t="shared" si="171"/>
        <v>0.37239800000000001</v>
      </c>
      <c r="I1029" s="44">
        <f t="shared" si="172"/>
        <v>3.1033166666664905E-2</v>
      </c>
      <c r="J1029" s="44">
        <f t="shared" si="176"/>
        <v>9.2116088579068511E-3</v>
      </c>
      <c r="K1029" s="45">
        <f t="shared" ref="K1029:K1092" si="177">1/(1+$H$1)^F1029</f>
        <v>8.0270658395448599E-2</v>
      </c>
      <c r="L1029" s="46">
        <f t="shared" ref="L1029:L1092" si="178">IF(F1029+1&lt;=$W$16,$U$5,IF(G1029&lt;$L$2,$P$1,0))</f>
        <v>0</v>
      </c>
      <c r="M1029" s="46">
        <f t="shared" ref="M1029:M1092" si="179">IF(L1029&lt;$U$9,L1029,$U$9)</f>
        <v>0</v>
      </c>
      <c r="N1029" s="46">
        <f t="shared" si="173"/>
        <v>0</v>
      </c>
      <c r="O1029" s="47">
        <f t="shared" si="174"/>
        <v>0</v>
      </c>
      <c r="P1029" s="48">
        <f t="shared" ref="P1029:P1092" si="180">IF(M1029&gt;0,0,SUMIF($M$5:$M$1145,"&gt;510")/COUNTIF($M$5:$M$1145,"&gt;510")*$P$2)</f>
        <v>375.76990952287781</v>
      </c>
      <c r="Q1029" s="50">
        <f t="shared" ref="Q1029:Q1092" si="181">IF(AND(G1029&gt;=65,P1029&lt;=900),0,IF((P1029-MIN($W$11*P1029,$X$12))&lt;$U$6,0,IF((P1029-MIN($W$11*P1029,$X$12))&lt;$U$7,(P1029-MIN($W$11*P1029,$X$12))*$W$6-$X$6,IF((P1029-MIN($W$11*P1029,$X$12))&lt;$U$8,(P1029-MIN($W$11*P1029,$X$12))*$W$7-$X$7,IF((P1029-MIN($W$11*P1029,$X$12))&lt;$U$10,(P1029-MIN($W$11*P1029,$X$12))*$W$8-$X$8,(P1029-MIN($W$11*P1029,$X$12))*$W$10-$X$10)))))</f>
        <v>0</v>
      </c>
      <c r="AA1029" s="201"/>
      <c r="AB1029" s="197"/>
    </row>
    <row r="1030" spans="6:28" s="5" customFormat="1" x14ac:dyDescent="0.25">
      <c r="F1030" s="49">
        <v>1025</v>
      </c>
      <c r="G1030" s="42">
        <f t="shared" si="175"/>
        <v>105.41666666666664</v>
      </c>
      <c r="H1030" s="43">
        <f t="shared" ref="H1030:H1093" si="182">VLOOKUP(G1030,$A$5:$B$100,2)</f>
        <v>0.37239800000000001</v>
      </c>
      <c r="I1030" s="44">
        <f t="shared" ref="I1030:I1093" si="183">H1030*(G1031-G1030)</f>
        <v>3.1033166666664905E-2</v>
      </c>
      <c r="J1030" s="44">
        <f t="shared" si="176"/>
        <v>8.9257434649513013E-3</v>
      </c>
      <c r="K1030" s="45">
        <f t="shared" si="177"/>
        <v>8.0073176341066282E-2</v>
      </c>
      <c r="L1030" s="46">
        <f t="shared" si="178"/>
        <v>0</v>
      </c>
      <c r="M1030" s="46">
        <f t="shared" si="179"/>
        <v>0</v>
      </c>
      <c r="N1030" s="46">
        <f t="shared" ref="N1030:N1093" si="184">L1030*(1+20%)</f>
        <v>0</v>
      </c>
      <c r="O1030" s="47">
        <f t="shared" ref="O1030:O1093" si="185">M1030*11%</f>
        <v>0</v>
      </c>
      <c r="P1030" s="48">
        <f t="shared" si="180"/>
        <v>375.76990952287781</v>
      </c>
      <c r="Q1030" s="50">
        <f t="shared" si="181"/>
        <v>0</v>
      </c>
      <c r="AA1030" s="201"/>
      <c r="AB1030" s="197"/>
    </row>
    <row r="1031" spans="6:28" s="5" customFormat="1" x14ac:dyDescent="0.25">
      <c r="F1031" s="49">
        <v>1026</v>
      </c>
      <c r="G1031" s="42">
        <f t="shared" ref="G1031:G1094" si="186">G1030+1/12</f>
        <v>105.49999999999997</v>
      </c>
      <c r="H1031" s="43">
        <f t="shared" si="182"/>
        <v>0.37239800000000001</v>
      </c>
      <c r="I1031" s="44">
        <f t="shared" si="183"/>
        <v>3.1033166666664905E-2</v>
      </c>
      <c r="J1031" s="44">
        <f t="shared" si="176"/>
        <v>8.6487493803795723E-3</v>
      </c>
      <c r="K1031" s="45">
        <f t="shared" si="177"/>
        <v>7.9876180132478478E-2</v>
      </c>
      <c r="L1031" s="46">
        <f t="shared" si="178"/>
        <v>0</v>
      </c>
      <c r="M1031" s="46">
        <f t="shared" si="179"/>
        <v>0</v>
      </c>
      <c r="N1031" s="46">
        <f t="shared" si="184"/>
        <v>0</v>
      </c>
      <c r="O1031" s="47">
        <f t="shared" si="185"/>
        <v>0</v>
      </c>
      <c r="P1031" s="48">
        <f t="shared" si="180"/>
        <v>375.76990952287781</v>
      </c>
      <c r="Q1031" s="50">
        <f t="shared" si="181"/>
        <v>0</v>
      </c>
      <c r="AA1031" s="201"/>
      <c r="AB1031" s="197"/>
    </row>
    <row r="1032" spans="6:28" s="5" customFormat="1" x14ac:dyDescent="0.25">
      <c r="F1032" s="49">
        <v>1027</v>
      </c>
      <c r="G1032" s="42">
        <f t="shared" si="186"/>
        <v>105.5833333333333</v>
      </c>
      <c r="H1032" s="43">
        <f t="shared" si="182"/>
        <v>0.37239800000000001</v>
      </c>
      <c r="I1032" s="44">
        <f t="shared" si="183"/>
        <v>3.1033166666664905E-2</v>
      </c>
      <c r="J1032" s="44">
        <f t="shared" ref="J1032:J1095" si="187">(1-I1031)*J1031</f>
        <v>8.3803512994000389E-3</v>
      </c>
      <c r="K1032" s="45">
        <f t="shared" si="177"/>
        <v>7.967966857440624E-2</v>
      </c>
      <c r="L1032" s="46">
        <f t="shared" si="178"/>
        <v>0</v>
      </c>
      <c r="M1032" s="46">
        <f t="shared" si="179"/>
        <v>0</v>
      </c>
      <c r="N1032" s="46">
        <f t="shared" si="184"/>
        <v>0</v>
      </c>
      <c r="O1032" s="47">
        <f t="shared" si="185"/>
        <v>0</v>
      </c>
      <c r="P1032" s="48">
        <f t="shared" si="180"/>
        <v>375.76990952287781</v>
      </c>
      <c r="Q1032" s="50">
        <f t="shared" si="181"/>
        <v>0</v>
      </c>
      <c r="AA1032" s="201"/>
      <c r="AB1032" s="197"/>
    </row>
    <row r="1033" spans="6:28" s="5" customFormat="1" x14ac:dyDescent="0.25">
      <c r="F1033" s="49">
        <v>1028</v>
      </c>
      <c r="G1033" s="42">
        <f t="shared" si="186"/>
        <v>105.66666666666663</v>
      </c>
      <c r="H1033" s="43">
        <f t="shared" si="182"/>
        <v>0.37239800000000001</v>
      </c>
      <c r="I1033" s="44">
        <f t="shared" si="183"/>
        <v>3.1033166666664905E-2</v>
      </c>
      <c r="J1033" s="44">
        <f t="shared" si="187"/>
        <v>8.1202824608005552E-3</v>
      </c>
      <c r="K1033" s="45">
        <f t="shared" si="177"/>
        <v>7.94836404745113E-2</v>
      </c>
      <c r="L1033" s="46">
        <f t="shared" si="178"/>
        <v>0</v>
      </c>
      <c r="M1033" s="46">
        <f t="shared" si="179"/>
        <v>0</v>
      </c>
      <c r="N1033" s="46">
        <f t="shared" si="184"/>
        <v>0</v>
      </c>
      <c r="O1033" s="47">
        <f t="shared" si="185"/>
        <v>0</v>
      </c>
      <c r="P1033" s="48">
        <f t="shared" si="180"/>
        <v>375.76990952287781</v>
      </c>
      <c r="Q1033" s="50">
        <f t="shared" si="181"/>
        <v>0</v>
      </c>
      <c r="AA1033" s="201"/>
      <c r="AB1033" s="197"/>
    </row>
    <row r="1034" spans="6:28" s="5" customFormat="1" x14ac:dyDescent="0.25">
      <c r="F1034" s="49">
        <v>1029</v>
      </c>
      <c r="G1034" s="42">
        <f t="shared" si="186"/>
        <v>105.74999999999996</v>
      </c>
      <c r="H1034" s="43">
        <f t="shared" si="182"/>
        <v>0.37239800000000001</v>
      </c>
      <c r="I1034" s="44">
        <f t="shared" si="183"/>
        <v>3.1033166666664905E-2</v>
      </c>
      <c r="J1034" s="44">
        <f t="shared" si="187"/>
        <v>7.8682843818141356E-3</v>
      </c>
      <c r="K1034" s="45">
        <f t="shared" si="177"/>
        <v>7.9288094643388762E-2</v>
      </c>
      <c r="L1034" s="46">
        <f t="shared" si="178"/>
        <v>0</v>
      </c>
      <c r="M1034" s="46">
        <f t="shared" si="179"/>
        <v>0</v>
      </c>
      <c r="N1034" s="46">
        <f t="shared" si="184"/>
        <v>0</v>
      </c>
      <c r="O1034" s="47">
        <f t="shared" si="185"/>
        <v>0</v>
      </c>
      <c r="P1034" s="48">
        <f t="shared" si="180"/>
        <v>375.76990952287781</v>
      </c>
      <c r="Q1034" s="50">
        <f t="shared" si="181"/>
        <v>0</v>
      </c>
      <c r="AA1034" s="201"/>
      <c r="AB1034" s="197"/>
    </row>
    <row r="1035" spans="6:28" s="5" customFormat="1" x14ac:dyDescent="0.25">
      <c r="F1035" s="49">
        <v>1030</v>
      </c>
      <c r="G1035" s="42">
        <f t="shared" si="186"/>
        <v>105.83333333333329</v>
      </c>
      <c r="H1035" s="43">
        <f t="shared" si="182"/>
        <v>0.37239800000000001</v>
      </c>
      <c r="I1035" s="44">
        <f t="shared" si="183"/>
        <v>3.1033166666664905E-2</v>
      </c>
      <c r="J1035" s="44">
        <f t="shared" si="187"/>
        <v>7.6241066012125809E-3</v>
      </c>
      <c r="K1035" s="45">
        <f t="shared" si="177"/>
        <v>7.9093029894559908E-2</v>
      </c>
      <c r="L1035" s="46">
        <f t="shared" si="178"/>
        <v>0</v>
      </c>
      <c r="M1035" s="46">
        <f t="shared" si="179"/>
        <v>0</v>
      </c>
      <c r="N1035" s="46">
        <f t="shared" si="184"/>
        <v>0</v>
      </c>
      <c r="O1035" s="47">
        <f t="shared" si="185"/>
        <v>0</v>
      </c>
      <c r="P1035" s="48">
        <f t="shared" si="180"/>
        <v>375.76990952287781</v>
      </c>
      <c r="Q1035" s="50">
        <f t="shared" si="181"/>
        <v>0</v>
      </c>
      <c r="AA1035" s="201"/>
      <c r="AB1035" s="197"/>
    </row>
    <row r="1036" spans="6:28" s="5" customFormat="1" x14ac:dyDescent="0.25">
      <c r="F1036" s="49">
        <v>1031</v>
      </c>
      <c r="G1036" s="42">
        <f t="shared" si="186"/>
        <v>105.91666666666661</v>
      </c>
      <c r="H1036" s="43">
        <f t="shared" si="182"/>
        <v>0.37239800000000001</v>
      </c>
      <c r="I1036" s="44">
        <f t="shared" si="183"/>
        <v>3.1033166666686072E-2</v>
      </c>
      <c r="J1036" s="44">
        <f t="shared" si="187"/>
        <v>7.3875064303727308E-3</v>
      </c>
      <c r="K1036" s="45">
        <f t="shared" si="177"/>
        <v>7.8898445044464971E-2</v>
      </c>
      <c r="L1036" s="46">
        <f t="shared" si="178"/>
        <v>0</v>
      </c>
      <c r="M1036" s="46">
        <f t="shared" si="179"/>
        <v>0</v>
      </c>
      <c r="N1036" s="46">
        <f t="shared" si="184"/>
        <v>0</v>
      </c>
      <c r="O1036" s="47">
        <f t="shared" si="185"/>
        <v>0</v>
      </c>
      <c r="P1036" s="48">
        <f t="shared" si="180"/>
        <v>375.76990952287781</v>
      </c>
      <c r="Q1036" s="50">
        <f t="shared" si="181"/>
        <v>0</v>
      </c>
      <c r="AA1036" s="201"/>
      <c r="AB1036" s="197"/>
    </row>
    <row r="1037" spans="6:28" s="5" customFormat="1" x14ac:dyDescent="0.25">
      <c r="F1037" s="49">
        <v>1032</v>
      </c>
      <c r="G1037" s="42">
        <v>106</v>
      </c>
      <c r="H1037" s="43">
        <f t="shared" si="182"/>
        <v>0.40821000000000002</v>
      </c>
      <c r="I1037" s="44">
        <f t="shared" si="183"/>
        <v>3.401749999999807E-2</v>
      </c>
      <c r="J1037" s="44">
        <f t="shared" si="187"/>
        <v>7.1582487120677588E-3</v>
      </c>
      <c r="K1037" s="45">
        <f t="shared" si="177"/>
        <v>7.8704338912456054E-2</v>
      </c>
      <c r="L1037" s="46">
        <f t="shared" si="178"/>
        <v>0</v>
      </c>
      <c r="M1037" s="46">
        <f t="shared" si="179"/>
        <v>0</v>
      </c>
      <c r="N1037" s="46">
        <f t="shared" si="184"/>
        <v>0</v>
      </c>
      <c r="O1037" s="47">
        <f t="shared" si="185"/>
        <v>0</v>
      </c>
      <c r="P1037" s="48">
        <f t="shared" si="180"/>
        <v>375.76990952287781</v>
      </c>
      <c r="Q1037" s="50">
        <f t="shared" si="181"/>
        <v>0</v>
      </c>
      <c r="AA1037" s="201"/>
      <c r="AB1037" s="197"/>
    </row>
    <row r="1038" spans="6:28" s="5" customFormat="1" x14ac:dyDescent="0.25">
      <c r="F1038" s="49">
        <v>1033</v>
      </c>
      <c r="G1038" s="42">
        <f t="shared" si="186"/>
        <v>106.08333333333333</v>
      </c>
      <c r="H1038" s="43">
        <f t="shared" si="182"/>
        <v>0.40821000000000002</v>
      </c>
      <c r="I1038" s="44">
        <f t="shared" si="183"/>
        <v>3.401749999999807E-2</v>
      </c>
      <c r="J1038" s="44">
        <f t="shared" si="187"/>
        <v>6.9147429865050077E-3</v>
      </c>
      <c r="K1038" s="45">
        <f t="shared" si="177"/>
        <v>7.8510710320789795E-2</v>
      </c>
      <c r="L1038" s="46">
        <f t="shared" si="178"/>
        <v>0</v>
      </c>
      <c r="M1038" s="46">
        <f t="shared" si="179"/>
        <v>0</v>
      </c>
      <c r="N1038" s="46">
        <f t="shared" si="184"/>
        <v>0</v>
      </c>
      <c r="O1038" s="47">
        <f t="shared" si="185"/>
        <v>0</v>
      </c>
      <c r="P1038" s="48">
        <f t="shared" si="180"/>
        <v>375.76990952287781</v>
      </c>
      <c r="Q1038" s="50">
        <f t="shared" si="181"/>
        <v>0</v>
      </c>
      <c r="AA1038" s="201"/>
      <c r="AB1038" s="197"/>
    </row>
    <row r="1039" spans="6:28" s="5" customFormat="1" x14ac:dyDescent="0.25">
      <c r="F1039" s="49">
        <v>1034</v>
      </c>
      <c r="G1039" s="42">
        <f t="shared" si="186"/>
        <v>106.16666666666666</v>
      </c>
      <c r="H1039" s="43">
        <f t="shared" si="182"/>
        <v>0.40821000000000002</v>
      </c>
      <c r="I1039" s="44">
        <f t="shared" si="183"/>
        <v>3.401749999999807E-2</v>
      </c>
      <c r="J1039" s="44">
        <f t="shared" si="187"/>
        <v>6.6795207169615869E-3</v>
      </c>
      <c r="K1039" s="45">
        <f t="shared" si="177"/>
        <v>7.8317558094620404E-2</v>
      </c>
      <c r="L1039" s="46">
        <f t="shared" si="178"/>
        <v>0</v>
      </c>
      <c r="M1039" s="46">
        <f t="shared" si="179"/>
        <v>0</v>
      </c>
      <c r="N1039" s="46">
        <f t="shared" si="184"/>
        <v>0</v>
      </c>
      <c r="O1039" s="47">
        <f t="shared" si="185"/>
        <v>0</v>
      </c>
      <c r="P1039" s="48">
        <f t="shared" si="180"/>
        <v>375.76990952287781</v>
      </c>
      <c r="Q1039" s="50">
        <f t="shared" si="181"/>
        <v>0</v>
      </c>
      <c r="AA1039" s="201"/>
      <c r="AB1039" s="197"/>
    </row>
    <row r="1040" spans="6:28" s="5" customFormat="1" x14ac:dyDescent="0.25">
      <c r="F1040" s="49">
        <v>1035</v>
      </c>
      <c r="G1040" s="42">
        <f t="shared" si="186"/>
        <v>106.24999999999999</v>
      </c>
      <c r="H1040" s="43">
        <f t="shared" si="182"/>
        <v>0.40821000000000002</v>
      </c>
      <c r="I1040" s="44">
        <f t="shared" si="183"/>
        <v>3.401749999999807E-2</v>
      </c>
      <c r="J1040" s="44">
        <f t="shared" si="187"/>
        <v>6.4523001209723591E-3</v>
      </c>
      <c r="K1040" s="45">
        <f t="shared" si="177"/>
        <v>7.8124881061992391E-2</v>
      </c>
      <c r="L1040" s="46">
        <f t="shared" si="178"/>
        <v>0</v>
      </c>
      <c r="M1040" s="46">
        <f t="shared" si="179"/>
        <v>0</v>
      </c>
      <c r="N1040" s="46">
        <f t="shared" si="184"/>
        <v>0</v>
      </c>
      <c r="O1040" s="47">
        <f t="shared" si="185"/>
        <v>0</v>
      </c>
      <c r="P1040" s="48">
        <f t="shared" si="180"/>
        <v>375.76990952287781</v>
      </c>
      <c r="Q1040" s="50">
        <f t="shared" si="181"/>
        <v>0</v>
      </c>
      <c r="AA1040" s="201"/>
      <c r="AB1040" s="197"/>
    </row>
    <row r="1041" spans="6:28" s="5" customFormat="1" x14ac:dyDescent="0.25">
      <c r="F1041" s="49">
        <v>1036</v>
      </c>
      <c r="G1041" s="42">
        <f t="shared" si="186"/>
        <v>106.33333333333331</v>
      </c>
      <c r="H1041" s="43">
        <f t="shared" si="182"/>
        <v>0.40821000000000002</v>
      </c>
      <c r="I1041" s="44">
        <f t="shared" si="183"/>
        <v>3.401749999999807E-2</v>
      </c>
      <c r="J1041" s="44">
        <f t="shared" si="187"/>
        <v>6.2328090016071942E-3</v>
      </c>
      <c r="K1041" s="45">
        <f t="shared" si="177"/>
        <v>7.7932678053833554E-2</v>
      </c>
      <c r="L1041" s="46">
        <f t="shared" si="178"/>
        <v>0</v>
      </c>
      <c r="M1041" s="46">
        <f t="shared" si="179"/>
        <v>0</v>
      </c>
      <c r="N1041" s="46">
        <f t="shared" si="184"/>
        <v>0</v>
      </c>
      <c r="O1041" s="47">
        <f t="shared" si="185"/>
        <v>0</v>
      </c>
      <c r="P1041" s="48">
        <f t="shared" si="180"/>
        <v>375.76990952287781</v>
      </c>
      <c r="Q1041" s="50">
        <f t="shared" si="181"/>
        <v>0</v>
      </c>
      <c r="AA1041" s="201"/>
      <c r="AB1041" s="197"/>
    </row>
    <row r="1042" spans="6:28" s="5" customFormat="1" x14ac:dyDescent="0.25">
      <c r="F1042" s="49">
        <v>1037</v>
      </c>
      <c r="G1042" s="42">
        <f t="shared" si="186"/>
        <v>106.41666666666664</v>
      </c>
      <c r="H1042" s="43">
        <f t="shared" si="182"/>
        <v>0.40821000000000002</v>
      </c>
      <c r="I1042" s="44">
        <f t="shared" si="183"/>
        <v>3.401749999999807E-2</v>
      </c>
      <c r="J1042" s="44">
        <f t="shared" si="187"/>
        <v>6.0207844213950338E-3</v>
      </c>
      <c r="K1042" s="45">
        <f t="shared" si="177"/>
        <v>7.774094790394781E-2</v>
      </c>
      <c r="L1042" s="46">
        <f t="shared" si="178"/>
        <v>0</v>
      </c>
      <c r="M1042" s="46">
        <f t="shared" si="179"/>
        <v>0</v>
      </c>
      <c r="N1042" s="46">
        <f t="shared" si="184"/>
        <v>0</v>
      </c>
      <c r="O1042" s="47">
        <f t="shared" si="185"/>
        <v>0</v>
      </c>
      <c r="P1042" s="48">
        <f t="shared" si="180"/>
        <v>375.76990952287781</v>
      </c>
      <c r="Q1042" s="50">
        <f t="shared" si="181"/>
        <v>0</v>
      </c>
      <c r="AA1042" s="201"/>
      <c r="AB1042" s="197"/>
    </row>
    <row r="1043" spans="6:28" s="5" customFormat="1" x14ac:dyDescent="0.25">
      <c r="F1043" s="49">
        <v>1038</v>
      </c>
      <c r="G1043" s="42">
        <f t="shared" si="186"/>
        <v>106.49999999999997</v>
      </c>
      <c r="H1043" s="43">
        <f t="shared" si="182"/>
        <v>0.40821000000000002</v>
      </c>
      <c r="I1043" s="44">
        <f t="shared" si="183"/>
        <v>3.401749999999807E-2</v>
      </c>
      <c r="J1043" s="44">
        <f t="shared" si="187"/>
        <v>5.8159723873402397E-3</v>
      </c>
      <c r="K1043" s="45">
        <f t="shared" si="177"/>
        <v>7.7549689449008197E-2</v>
      </c>
      <c r="L1043" s="46">
        <f t="shared" si="178"/>
        <v>0</v>
      </c>
      <c r="M1043" s="46">
        <f t="shared" si="179"/>
        <v>0</v>
      </c>
      <c r="N1043" s="46">
        <f t="shared" si="184"/>
        <v>0</v>
      </c>
      <c r="O1043" s="47">
        <f t="shared" si="185"/>
        <v>0</v>
      </c>
      <c r="P1043" s="48">
        <f t="shared" si="180"/>
        <v>375.76990952287781</v>
      </c>
      <c r="Q1043" s="50">
        <f t="shared" si="181"/>
        <v>0</v>
      </c>
      <c r="AA1043" s="201"/>
      <c r="AB1043" s="197"/>
    </row>
    <row r="1044" spans="6:28" s="5" customFormat="1" x14ac:dyDescent="0.25">
      <c r="F1044" s="49">
        <v>1039</v>
      </c>
      <c r="G1044" s="42">
        <f t="shared" si="186"/>
        <v>106.5833333333333</v>
      </c>
      <c r="H1044" s="43">
        <f t="shared" si="182"/>
        <v>0.40821000000000002</v>
      </c>
      <c r="I1044" s="44">
        <f t="shared" si="183"/>
        <v>3.401749999999807E-2</v>
      </c>
      <c r="J1044" s="44">
        <f t="shared" si="187"/>
        <v>5.618127546653905E-3</v>
      </c>
      <c r="K1044" s="45">
        <f t="shared" si="177"/>
        <v>7.7358901528549726E-2</v>
      </c>
      <c r="L1044" s="46">
        <f t="shared" si="178"/>
        <v>0</v>
      </c>
      <c r="M1044" s="46">
        <f t="shared" si="179"/>
        <v>0</v>
      </c>
      <c r="N1044" s="46">
        <f t="shared" si="184"/>
        <v>0</v>
      </c>
      <c r="O1044" s="47">
        <f t="shared" si="185"/>
        <v>0</v>
      </c>
      <c r="P1044" s="48">
        <f t="shared" si="180"/>
        <v>375.76990952287781</v>
      </c>
      <c r="Q1044" s="50">
        <f t="shared" si="181"/>
        <v>0</v>
      </c>
      <c r="AA1044" s="201"/>
      <c r="AB1044" s="197"/>
    </row>
    <row r="1045" spans="6:28" s="5" customFormat="1" x14ac:dyDescent="0.25">
      <c r="F1045" s="49">
        <v>1040</v>
      </c>
      <c r="G1045" s="42">
        <f t="shared" si="186"/>
        <v>106.66666666666663</v>
      </c>
      <c r="H1045" s="43">
        <f t="shared" si="182"/>
        <v>0.40821000000000002</v>
      </c>
      <c r="I1045" s="44">
        <f t="shared" si="183"/>
        <v>3.401749999999807E-2</v>
      </c>
      <c r="J1045" s="44">
        <f t="shared" si="187"/>
        <v>5.4270128928356172E-3</v>
      </c>
      <c r="K1045" s="45">
        <f t="shared" si="177"/>
        <v>7.7168582984962403E-2</v>
      </c>
      <c r="L1045" s="46">
        <f t="shared" si="178"/>
        <v>0</v>
      </c>
      <c r="M1045" s="46">
        <f t="shared" si="179"/>
        <v>0</v>
      </c>
      <c r="N1045" s="46">
        <f t="shared" si="184"/>
        <v>0</v>
      </c>
      <c r="O1045" s="47">
        <f t="shared" si="185"/>
        <v>0</v>
      </c>
      <c r="P1045" s="48">
        <f t="shared" si="180"/>
        <v>375.76990952287781</v>
      </c>
      <c r="Q1045" s="50">
        <f t="shared" si="181"/>
        <v>0</v>
      </c>
      <c r="AA1045" s="201"/>
      <c r="AB1045" s="197"/>
    </row>
    <row r="1046" spans="6:28" s="5" customFormat="1" x14ac:dyDescent="0.25">
      <c r="F1046" s="49">
        <v>1041</v>
      </c>
      <c r="G1046" s="42">
        <f t="shared" si="186"/>
        <v>106.74999999999996</v>
      </c>
      <c r="H1046" s="43">
        <f t="shared" si="182"/>
        <v>0.40821000000000002</v>
      </c>
      <c r="I1046" s="44">
        <f t="shared" si="183"/>
        <v>3.401749999999807E-2</v>
      </c>
      <c r="J1046" s="44">
        <f t="shared" si="187"/>
        <v>5.2423994817535919E-3</v>
      </c>
      <c r="K1046" s="45">
        <f t="shared" si="177"/>
        <v>7.6978732663484206E-2</v>
      </c>
      <c r="L1046" s="46">
        <f t="shared" si="178"/>
        <v>0</v>
      </c>
      <c r="M1046" s="46">
        <f t="shared" si="179"/>
        <v>0</v>
      </c>
      <c r="N1046" s="46">
        <f t="shared" si="184"/>
        <v>0</v>
      </c>
      <c r="O1046" s="47">
        <f t="shared" si="185"/>
        <v>0</v>
      </c>
      <c r="P1046" s="48">
        <f t="shared" si="180"/>
        <v>375.76990952287781</v>
      </c>
      <c r="Q1046" s="50">
        <f t="shared" si="181"/>
        <v>0</v>
      </c>
      <c r="AA1046" s="201"/>
      <c r="AB1046" s="197"/>
    </row>
    <row r="1047" spans="6:28" s="5" customFormat="1" x14ac:dyDescent="0.25">
      <c r="F1047" s="49">
        <v>1042</v>
      </c>
      <c r="G1047" s="42">
        <f t="shared" si="186"/>
        <v>106.83333333333329</v>
      </c>
      <c r="H1047" s="43">
        <f t="shared" si="182"/>
        <v>0.40821000000000002</v>
      </c>
      <c r="I1047" s="44">
        <f t="shared" si="183"/>
        <v>3.401749999999807E-2</v>
      </c>
      <c r="J1047" s="44">
        <f t="shared" si="187"/>
        <v>5.0640661573830492E-3</v>
      </c>
      <c r="K1047" s="45">
        <f t="shared" si="177"/>
        <v>7.6789349412194063E-2</v>
      </c>
      <c r="L1047" s="46">
        <f t="shared" si="178"/>
        <v>0</v>
      </c>
      <c r="M1047" s="46">
        <f t="shared" si="179"/>
        <v>0</v>
      </c>
      <c r="N1047" s="46">
        <f t="shared" si="184"/>
        <v>0</v>
      </c>
      <c r="O1047" s="47">
        <f t="shared" si="185"/>
        <v>0</v>
      </c>
      <c r="P1047" s="48">
        <f t="shared" si="180"/>
        <v>375.76990952287781</v>
      </c>
      <c r="Q1047" s="50">
        <f t="shared" si="181"/>
        <v>0</v>
      </c>
      <c r="AA1047" s="201"/>
      <c r="AB1047" s="197"/>
    </row>
    <row r="1048" spans="6:28" s="5" customFormat="1" x14ac:dyDescent="0.25">
      <c r="F1048" s="49">
        <v>1043</v>
      </c>
      <c r="G1048" s="42">
        <f t="shared" si="186"/>
        <v>106.91666666666661</v>
      </c>
      <c r="H1048" s="43">
        <f t="shared" si="182"/>
        <v>0.40821000000000002</v>
      </c>
      <c r="I1048" s="44">
        <f t="shared" si="183"/>
        <v>3.4017500000021274E-2</v>
      </c>
      <c r="J1048" s="44">
        <f t="shared" si="187"/>
        <v>4.8917992868742809E-3</v>
      </c>
      <c r="K1048" s="45">
        <f t="shared" si="177"/>
        <v>7.6600432082004816E-2</v>
      </c>
      <c r="L1048" s="46">
        <f t="shared" si="178"/>
        <v>0</v>
      </c>
      <c r="M1048" s="46">
        <f t="shared" si="179"/>
        <v>0</v>
      </c>
      <c r="N1048" s="46">
        <f t="shared" si="184"/>
        <v>0</v>
      </c>
      <c r="O1048" s="47">
        <f t="shared" si="185"/>
        <v>0</v>
      </c>
      <c r="P1048" s="48">
        <f t="shared" si="180"/>
        <v>375.76990952287781</v>
      </c>
      <c r="Q1048" s="50">
        <f t="shared" si="181"/>
        <v>0</v>
      </c>
      <c r="AA1048" s="201"/>
      <c r="AB1048" s="197"/>
    </row>
    <row r="1049" spans="6:28" s="5" customFormat="1" x14ac:dyDescent="0.25">
      <c r="F1049" s="49">
        <v>1044</v>
      </c>
      <c r="G1049" s="42">
        <v>107</v>
      </c>
      <c r="H1049" s="43">
        <f t="shared" si="182"/>
        <v>0.44882300000000003</v>
      </c>
      <c r="I1049" s="44">
        <f t="shared" si="183"/>
        <v>3.7401916666664543E-2</v>
      </c>
      <c r="J1049" s="44">
        <f t="shared" si="187"/>
        <v>4.7253925046329311E-3</v>
      </c>
      <c r="K1049" s="45">
        <f t="shared" si="177"/>
        <v>7.6411979526656335E-2</v>
      </c>
      <c r="L1049" s="46">
        <f t="shared" si="178"/>
        <v>0</v>
      </c>
      <c r="M1049" s="46">
        <f t="shared" si="179"/>
        <v>0</v>
      </c>
      <c r="N1049" s="46">
        <f t="shared" si="184"/>
        <v>0</v>
      </c>
      <c r="O1049" s="47">
        <f t="shared" si="185"/>
        <v>0</v>
      </c>
      <c r="P1049" s="48">
        <f t="shared" si="180"/>
        <v>375.76990952287781</v>
      </c>
      <c r="Q1049" s="50">
        <f t="shared" si="181"/>
        <v>0</v>
      </c>
      <c r="AA1049" s="201"/>
      <c r="AB1049" s="197"/>
    </row>
    <row r="1050" spans="6:28" s="5" customFormat="1" x14ac:dyDescent="0.25">
      <c r="F1050" s="49">
        <v>1045</v>
      </c>
      <c r="G1050" s="42">
        <f t="shared" si="186"/>
        <v>107.08333333333333</v>
      </c>
      <c r="H1050" s="43">
        <f t="shared" si="182"/>
        <v>0.44882300000000003</v>
      </c>
      <c r="I1050" s="44">
        <f t="shared" si="183"/>
        <v>3.7401916666664543E-2</v>
      </c>
      <c r="J1050" s="44">
        <f t="shared" si="187"/>
        <v>4.5486537679573684E-3</v>
      </c>
      <c r="K1050" s="45">
        <f t="shared" si="177"/>
        <v>7.6223990602708527E-2</v>
      </c>
      <c r="L1050" s="46">
        <f t="shared" si="178"/>
        <v>0</v>
      </c>
      <c r="M1050" s="46">
        <f t="shared" si="179"/>
        <v>0</v>
      </c>
      <c r="N1050" s="46">
        <f t="shared" si="184"/>
        <v>0</v>
      </c>
      <c r="O1050" s="47">
        <f t="shared" si="185"/>
        <v>0</v>
      </c>
      <c r="P1050" s="48">
        <f t="shared" si="180"/>
        <v>375.76990952287781</v>
      </c>
      <c r="Q1050" s="50">
        <f t="shared" si="181"/>
        <v>0</v>
      </c>
      <c r="AA1050" s="201"/>
      <c r="AB1050" s="197"/>
    </row>
    <row r="1051" spans="6:28" s="5" customFormat="1" x14ac:dyDescent="0.25">
      <c r="F1051" s="49">
        <v>1046</v>
      </c>
      <c r="G1051" s="42">
        <f t="shared" si="186"/>
        <v>107.16666666666666</v>
      </c>
      <c r="H1051" s="43">
        <f t="shared" si="182"/>
        <v>0.44882300000000003</v>
      </c>
      <c r="I1051" s="44">
        <f t="shared" si="183"/>
        <v>3.7401916666664543E-2</v>
      </c>
      <c r="J1051" s="44">
        <f t="shared" si="187"/>
        <v>4.3785253987827172E-3</v>
      </c>
      <c r="K1051" s="45">
        <f t="shared" si="177"/>
        <v>7.6036464169534343E-2</v>
      </c>
      <c r="L1051" s="46">
        <f t="shared" si="178"/>
        <v>0</v>
      </c>
      <c r="M1051" s="46">
        <f t="shared" si="179"/>
        <v>0</v>
      </c>
      <c r="N1051" s="46">
        <f t="shared" si="184"/>
        <v>0</v>
      </c>
      <c r="O1051" s="47">
        <f t="shared" si="185"/>
        <v>0</v>
      </c>
      <c r="P1051" s="48">
        <f t="shared" si="180"/>
        <v>375.76990952287781</v>
      </c>
      <c r="Q1051" s="50">
        <f t="shared" si="181"/>
        <v>0</v>
      </c>
      <c r="AA1051" s="201"/>
      <c r="AB1051" s="197"/>
    </row>
    <row r="1052" spans="6:28" s="5" customFormat="1" x14ac:dyDescent="0.25">
      <c r="F1052" s="49">
        <v>1047</v>
      </c>
      <c r="G1052" s="42">
        <f t="shared" si="186"/>
        <v>107.24999999999999</v>
      </c>
      <c r="H1052" s="43">
        <f t="shared" si="182"/>
        <v>0.44882300000000003</v>
      </c>
      <c r="I1052" s="44">
        <f t="shared" si="183"/>
        <v>3.7401916666664543E-2</v>
      </c>
      <c r="J1052" s="44">
        <f t="shared" si="187"/>
        <v>4.2147601566945719E-3</v>
      </c>
      <c r="K1052" s="45">
        <f t="shared" si="177"/>
        <v>7.5849399089312972E-2</v>
      </c>
      <c r="L1052" s="46">
        <f t="shared" si="178"/>
        <v>0</v>
      </c>
      <c r="M1052" s="46">
        <f t="shared" si="179"/>
        <v>0</v>
      </c>
      <c r="N1052" s="46">
        <f t="shared" si="184"/>
        <v>0</v>
      </c>
      <c r="O1052" s="47">
        <f t="shared" si="185"/>
        <v>0</v>
      </c>
      <c r="P1052" s="48">
        <f t="shared" si="180"/>
        <v>375.76990952287781</v>
      </c>
      <c r="Q1052" s="50">
        <f t="shared" si="181"/>
        <v>0</v>
      </c>
      <c r="AA1052" s="201"/>
      <c r="AB1052" s="197"/>
    </row>
    <row r="1053" spans="6:28" s="5" customFormat="1" x14ac:dyDescent="0.25">
      <c r="F1053" s="49">
        <v>1048</v>
      </c>
      <c r="G1053" s="42">
        <f t="shared" si="186"/>
        <v>107.33333333333331</v>
      </c>
      <c r="H1053" s="43">
        <f t="shared" si="182"/>
        <v>0.44882300000000003</v>
      </c>
      <c r="I1053" s="44">
        <f t="shared" si="183"/>
        <v>3.7401916666664543E-2</v>
      </c>
      <c r="J1053" s="44">
        <f t="shared" si="187"/>
        <v>4.0571200485439033E-3</v>
      </c>
      <c r="K1053" s="45">
        <f t="shared" si="177"/>
        <v>7.566279422702285E-2</v>
      </c>
      <c r="L1053" s="46">
        <f t="shared" si="178"/>
        <v>0</v>
      </c>
      <c r="M1053" s="46">
        <f t="shared" si="179"/>
        <v>0</v>
      </c>
      <c r="N1053" s="46">
        <f t="shared" si="184"/>
        <v>0</v>
      </c>
      <c r="O1053" s="47">
        <f t="shared" si="185"/>
        <v>0</v>
      </c>
      <c r="P1053" s="48">
        <f t="shared" si="180"/>
        <v>375.76990952287781</v>
      </c>
      <c r="Q1053" s="50">
        <f t="shared" si="181"/>
        <v>0</v>
      </c>
      <c r="AA1053" s="201"/>
      <c r="AB1053" s="197"/>
    </row>
    <row r="1054" spans="6:28" s="5" customFormat="1" x14ac:dyDescent="0.25">
      <c r="F1054" s="49">
        <v>1049</v>
      </c>
      <c r="G1054" s="42">
        <f t="shared" si="186"/>
        <v>107.41666666666664</v>
      </c>
      <c r="H1054" s="43">
        <f t="shared" si="182"/>
        <v>0.44882300000000003</v>
      </c>
      <c r="I1054" s="44">
        <f t="shared" si="183"/>
        <v>3.7401916666664543E-2</v>
      </c>
      <c r="J1054" s="44">
        <f t="shared" si="187"/>
        <v>3.9053759825816098E-3</v>
      </c>
      <c r="K1054" s="45">
        <f t="shared" si="177"/>
        <v>7.5476648450434738E-2</v>
      </c>
      <c r="L1054" s="46">
        <f t="shared" si="178"/>
        <v>0</v>
      </c>
      <c r="M1054" s="46">
        <f t="shared" si="179"/>
        <v>0</v>
      </c>
      <c r="N1054" s="46">
        <f t="shared" si="184"/>
        <v>0</v>
      </c>
      <c r="O1054" s="47">
        <f t="shared" si="185"/>
        <v>0</v>
      </c>
      <c r="P1054" s="48">
        <f t="shared" si="180"/>
        <v>375.76990952287781</v>
      </c>
      <c r="Q1054" s="50">
        <f t="shared" si="181"/>
        <v>0</v>
      </c>
      <c r="AA1054" s="201"/>
      <c r="AB1054" s="197"/>
    </row>
    <row r="1055" spans="6:28" s="5" customFormat="1" x14ac:dyDescent="0.25">
      <c r="F1055" s="49">
        <v>1050</v>
      </c>
      <c r="G1055" s="42">
        <f t="shared" si="186"/>
        <v>107.49999999999997</v>
      </c>
      <c r="H1055" s="43">
        <f t="shared" si="182"/>
        <v>0.44882300000000003</v>
      </c>
      <c r="I1055" s="44">
        <f t="shared" si="183"/>
        <v>3.7401916666664543E-2</v>
      </c>
      <c r="J1055" s="44">
        <f t="shared" si="187"/>
        <v>3.7593074355290993E-3</v>
      </c>
      <c r="K1055" s="45">
        <f t="shared" si="177"/>
        <v>7.5290960630105028E-2</v>
      </c>
      <c r="L1055" s="46">
        <f t="shared" si="178"/>
        <v>0</v>
      </c>
      <c r="M1055" s="46">
        <f t="shared" si="179"/>
        <v>0</v>
      </c>
      <c r="N1055" s="46">
        <f t="shared" si="184"/>
        <v>0</v>
      </c>
      <c r="O1055" s="47">
        <f t="shared" si="185"/>
        <v>0</v>
      </c>
      <c r="P1055" s="48">
        <f t="shared" si="180"/>
        <v>375.76990952287781</v>
      </c>
      <c r="Q1055" s="50">
        <f t="shared" si="181"/>
        <v>0</v>
      </c>
      <c r="AA1055" s="201"/>
      <c r="AB1055" s="197"/>
    </row>
    <row r="1056" spans="6:28" s="5" customFormat="1" x14ac:dyDescent="0.25">
      <c r="F1056" s="49">
        <v>1051</v>
      </c>
      <c r="G1056" s="42">
        <f t="shared" si="186"/>
        <v>107.5833333333333</v>
      </c>
      <c r="H1056" s="43">
        <f t="shared" si="182"/>
        <v>0.44882300000000003</v>
      </c>
      <c r="I1056" s="44">
        <f t="shared" si="183"/>
        <v>3.7401916666664543E-2</v>
      </c>
      <c r="J1056" s="44">
        <f t="shared" si="187"/>
        <v>3.6187021321010672E-3</v>
      </c>
      <c r="K1056" s="45">
        <f t="shared" si="177"/>
        <v>7.5105729639368637E-2</v>
      </c>
      <c r="L1056" s="46">
        <f t="shared" si="178"/>
        <v>0</v>
      </c>
      <c r="M1056" s="46">
        <f t="shared" si="179"/>
        <v>0</v>
      </c>
      <c r="N1056" s="46">
        <f t="shared" si="184"/>
        <v>0</v>
      </c>
      <c r="O1056" s="47">
        <f t="shared" si="185"/>
        <v>0</v>
      </c>
      <c r="P1056" s="48">
        <f t="shared" si="180"/>
        <v>375.76990952287781</v>
      </c>
      <c r="Q1056" s="50">
        <f t="shared" si="181"/>
        <v>0</v>
      </c>
      <c r="AA1056" s="201"/>
      <c r="AB1056" s="197"/>
    </row>
    <row r="1057" spans="6:28" s="5" customFormat="1" x14ac:dyDescent="0.25">
      <c r="F1057" s="49">
        <v>1052</v>
      </c>
      <c r="G1057" s="42">
        <f t="shared" si="186"/>
        <v>107.66666666666663</v>
      </c>
      <c r="H1057" s="43">
        <f t="shared" si="182"/>
        <v>0.44882300000000003</v>
      </c>
      <c r="I1057" s="44">
        <f t="shared" si="183"/>
        <v>3.7401916666664543E-2</v>
      </c>
      <c r="J1057" s="44">
        <f t="shared" si="187"/>
        <v>3.4833557365147416E-3</v>
      </c>
      <c r="K1057" s="45">
        <f t="shared" si="177"/>
        <v>7.4920954354332409E-2</v>
      </c>
      <c r="L1057" s="46">
        <f t="shared" si="178"/>
        <v>0</v>
      </c>
      <c r="M1057" s="46">
        <f t="shared" si="179"/>
        <v>0</v>
      </c>
      <c r="N1057" s="46">
        <f t="shared" si="184"/>
        <v>0</v>
      </c>
      <c r="O1057" s="47">
        <f t="shared" si="185"/>
        <v>0</v>
      </c>
      <c r="P1057" s="48">
        <f t="shared" si="180"/>
        <v>375.76990952287781</v>
      </c>
      <c r="Q1057" s="50">
        <f t="shared" si="181"/>
        <v>0</v>
      </c>
      <c r="AA1057" s="201"/>
      <c r="AB1057" s="197"/>
    </row>
    <row r="1058" spans="6:28" s="5" customFormat="1" x14ac:dyDescent="0.25">
      <c r="F1058" s="49">
        <v>1053</v>
      </c>
      <c r="G1058" s="42">
        <f t="shared" si="186"/>
        <v>107.74999999999996</v>
      </c>
      <c r="H1058" s="43">
        <f t="shared" si="182"/>
        <v>0.44882300000000003</v>
      </c>
      <c r="I1058" s="44">
        <f t="shared" si="183"/>
        <v>3.7401916666664543E-2</v>
      </c>
      <c r="J1058" s="44">
        <f t="shared" si="187"/>
        <v>3.353071555537269E-3</v>
      </c>
      <c r="K1058" s="45">
        <f t="shared" si="177"/>
        <v>7.4736633653868137E-2</v>
      </c>
      <c r="L1058" s="46">
        <f t="shared" si="178"/>
        <v>0</v>
      </c>
      <c r="M1058" s="46">
        <f t="shared" si="179"/>
        <v>0</v>
      </c>
      <c r="N1058" s="46">
        <f t="shared" si="184"/>
        <v>0</v>
      </c>
      <c r="O1058" s="47">
        <f t="shared" si="185"/>
        <v>0</v>
      </c>
      <c r="P1058" s="48">
        <f t="shared" si="180"/>
        <v>375.76990952287781</v>
      </c>
      <c r="Q1058" s="50">
        <f t="shared" si="181"/>
        <v>0</v>
      </c>
      <c r="AA1058" s="201"/>
      <c r="AB1058" s="197"/>
    </row>
    <row r="1059" spans="6:28" s="5" customFormat="1" x14ac:dyDescent="0.25">
      <c r="F1059" s="49">
        <v>1054</v>
      </c>
      <c r="G1059" s="42">
        <f t="shared" si="186"/>
        <v>107.83333333333329</v>
      </c>
      <c r="H1059" s="43">
        <f t="shared" si="182"/>
        <v>0.44882300000000003</v>
      </c>
      <c r="I1059" s="44">
        <f t="shared" si="183"/>
        <v>3.7401916666664543E-2</v>
      </c>
      <c r="J1059" s="44">
        <f t="shared" si="187"/>
        <v>3.2276602526397006E-3</v>
      </c>
      <c r="K1059" s="45">
        <f t="shared" si="177"/>
        <v>7.4552766419605856E-2</v>
      </c>
      <c r="L1059" s="46">
        <f t="shared" si="178"/>
        <v>0</v>
      </c>
      <c r="M1059" s="46">
        <f t="shared" si="179"/>
        <v>0</v>
      </c>
      <c r="N1059" s="46">
        <f t="shared" si="184"/>
        <v>0</v>
      </c>
      <c r="O1059" s="47">
        <f t="shared" si="185"/>
        <v>0</v>
      </c>
      <c r="P1059" s="48">
        <f t="shared" si="180"/>
        <v>375.76990952287781</v>
      </c>
      <c r="Q1059" s="50">
        <f t="shared" si="181"/>
        <v>0</v>
      </c>
      <c r="AA1059" s="201"/>
      <c r="AB1059" s="197"/>
    </row>
    <row r="1060" spans="6:28" s="5" customFormat="1" x14ac:dyDescent="0.25">
      <c r="F1060" s="49">
        <v>1055</v>
      </c>
      <c r="G1060" s="42">
        <f t="shared" si="186"/>
        <v>107.91666666666661</v>
      </c>
      <c r="H1060" s="43">
        <f t="shared" si="182"/>
        <v>0.44882300000000003</v>
      </c>
      <c r="I1060" s="44">
        <f t="shared" si="183"/>
        <v>3.7401916666690058E-2</v>
      </c>
      <c r="J1060" s="44">
        <f t="shared" si="187"/>
        <v>3.1069395728421652E-3</v>
      </c>
      <c r="K1060" s="45">
        <f t="shared" si="177"/>
        <v>7.4369351535926984E-2</v>
      </c>
      <c r="L1060" s="46">
        <f t="shared" si="178"/>
        <v>0</v>
      </c>
      <c r="M1060" s="46">
        <f t="shared" si="179"/>
        <v>0</v>
      </c>
      <c r="N1060" s="46">
        <f t="shared" si="184"/>
        <v>0</v>
      </c>
      <c r="O1060" s="47">
        <f t="shared" si="185"/>
        <v>0</v>
      </c>
      <c r="P1060" s="48">
        <f t="shared" si="180"/>
        <v>375.76990952287781</v>
      </c>
      <c r="Q1060" s="50">
        <f t="shared" si="181"/>
        <v>0</v>
      </c>
      <c r="AA1060" s="201"/>
      <c r="AB1060" s="197"/>
    </row>
    <row r="1061" spans="6:28" s="5" customFormat="1" x14ac:dyDescent="0.25">
      <c r="F1061" s="49">
        <v>1056</v>
      </c>
      <c r="G1061" s="42">
        <v>108</v>
      </c>
      <c r="H1061" s="43">
        <f t="shared" si="182"/>
        <v>0.49468099999999998</v>
      </c>
      <c r="I1061" s="44">
        <f t="shared" si="183"/>
        <v>4.122341666666432E-2</v>
      </c>
      <c r="J1061" s="44">
        <f t="shared" si="187"/>
        <v>2.990734077850281E-3</v>
      </c>
      <c r="K1061" s="45">
        <f t="shared" si="177"/>
        <v>7.41863878899576E-2</v>
      </c>
      <c r="L1061" s="46">
        <f t="shared" si="178"/>
        <v>0</v>
      </c>
      <c r="M1061" s="46">
        <f t="shared" si="179"/>
        <v>0</v>
      </c>
      <c r="N1061" s="46">
        <f t="shared" si="184"/>
        <v>0</v>
      </c>
      <c r="O1061" s="47">
        <f t="shared" si="185"/>
        <v>0</v>
      </c>
      <c r="P1061" s="48">
        <f t="shared" si="180"/>
        <v>375.76990952287781</v>
      </c>
      <c r="Q1061" s="50">
        <f t="shared" si="181"/>
        <v>0</v>
      </c>
      <c r="AA1061" s="201"/>
      <c r="AB1061" s="197"/>
    </row>
    <row r="1062" spans="6:28" s="5" customFormat="1" x14ac:dyDescent="0.25">
      <c r="F1062" s="49">
        <v>1057</v>
      </c>
      <c r="G1062" s="42">
        <f t="shared" si="186"/>
        <v>108.08333333333333</v>
      </c>
      <c r="H1062" s="43">
        <f t="shared" si="182"/>
        <v>0.49468099999999998</v>
      </c>
      <c r="I1062" s="44">
        <f t="shared" si="183"/>
        <v>4.122341666666432E-2</v>
      </c>
      <c r="J1062" s="44">
        <f t="shared" si="187"/>
        <v>2.8674458008198667E-3</v>
      </c>
      <c r="K1062" s="45">
        <f t="shared" si="177"/>
        <v>7.4003874371561654E-2</v>
      </c>
      <c r="L1062" s="46">
        <f t="shared" si="178"/>
        <v>0</v>
      </c>
      <c r="M1062" s="46">
        <f t="shared" si="179"/>
        <v>0</v>
      </c>
      <c r="N1062" s="46">
        <f t="shared" si="184"/>
        <v>0</v>
      </c>
      <c r="O1062" s="47">
        <f t="shared" si="185"/>
        <v>0</v>
      </c>
      <c r="P1062" s="48">
        <f t="shared" si="180"/>
        <v>375.76990952287781</v>
      </c>
      <c r="Q1062" s="50">
        <f t="shared" si="181"/>
        <v>0</v>
      </c>
      <c r="AA1062" s="201"/>
      <c r="AB1062" s="197"/>
    </row>
    <row r="1063" spans="6:28" s="5" customFormat="1" x14ac:dyDescent="0.25">
      <c r="F1063" s="49">
        <v>1058</v>
      </c>
      <c r="G1063" s="42">
        <f t="shared" si="186"/>
        <v>108.16666666666666</v>
      </c>
      <c r="H1063" s="43">
        <f t="shared" si="182"/>
        <v>0.49468099999999998</v>
      </c>
      <c r="I1063" s="44">
        <f t="shared" si="183"/>
        <v>4.122341666666432E-2</v>
      </c>
      <c r="J1063" s="44">
        <f t="shared" si="187"/>
        <v>2.7492398878035925E-3</v>
      </c>
      <c r="K1063" s="45">
        <f t="shared" si="177"/>
        <v>7.382180987333431E-2</v>
      </c>
      <c r="L1063" s="46">
        <f t="shared" si="178"/>
        <v>0</v>
      </c>
      <c r="M1063" s="46">
        <f t="shared" si="179"/>
        <v>0</v>
      </c>
      <c r="N1063" s="46">
        <f t="shared" si="184"/>
        <v>0</v>
      </c>
      <c r="O1063" s="47">
        <f t="shared" si="185"/>
        <v>0</v>
      </c>
      <c r="P1063" s="48">
        <f t="shared" si="180"/>
        <v>375.76990952287781</v>
      </c>
      <c r="Q1063" s="50">
        <f t="shared" si="181"/>
        <v>0</v>
      </c>
      <c r="AA1063" s="201"/>
      <c r="AB1063" s="197"/>
    </row>
    <row r="1064" spans="6:28" s="5" customFormat="1" x14ac:dyDescent="0.25">
      <c r="F1064" s="49">
        <v>1059</v>
      </c>
      <c r="G1064" s="42">
        <f t="shared" si="186"/>
        <v>108.24999999999999</v>
      </c>
      <c r="H1064" s="43">
        <f t="shared" si="182"/>
        <v>0.49468099999999998</v>
      </c>
      <c r="I1064" s="44">
        <f t="shared" si="183"/>
        <v>4.122341666666432E-2</v>
      </c>
      <c r="J1064" s="44">
        <f t="shared" si="187"/>
        <v>2.6359068263920515E-3</v>
      </c>
      <c r="K1064" s="45">
        <f t="shared" si="177"/>
        <v>7.364019329059511E-2</v>
      </c>
      <c r="L1064" s="46">
        <f t="shared" si="178"/>
        <v>0</v>
      </c>
      <c r="M1064" s="46">
        <f t="shared" si="179"/>
        <v>0</v>
      </c>
      <c r="N1064" s="46">
        <f t="shared" si="184"/>
        <v>0</v>
      </c>
      <c r="O1064" s="47">
        <f t="shared" si="185"/>
        <v>0</v>
      </c>
      <c r="P1064" s="48">
        <f t="shared" si="180"/>
        <v>375.76990952287781</v>
      </c>
      <c r="Q1064" s="50">
        <f t="shared" si="181"/>
        <v>0</v>
      </c>
      <c r="AA1064" s="201"/>
      <c r="AB1064" s="197"/>
    </row>
    <row r="1065" spans="6:28" s="5" customFormat="1" x14ac:dyDescent="0.25">
      <c r="F1065" s="49">
        <v>1060</v>
      </c>
      <c r="G1065" s="42">
        <f t="shared" si="186"/>
        <v>108.33333333333331</v>
      </c>
      <c r="H1065" s="43">
        <f t="shared" si="182"/>
        <v>0.49468099999999998</v>
      </c>
      <c r="I1065" s="44">
        <f t="shared" si="183"/>
        <v>4.122341666666432E-2</v>
      </c>
      <c r="J1065" s="44">
        <f t="shared" si="187"/>
        <v>2.5272457409931874E-3</v>
      </c>
      <c r="K1065" s="45">
        <f t="shared" si="177"/>
        <v>7.3459023521381395E-2</v>
      </c>
      <c r="L1065" s="46">
        <f t="shared" si="178"/>
        <v>0</v>
      </c>
      <c r="M1065" s="46">
        <f t="shared" si="179"/>
        <v>0</v>
      </c>
      <c r="N1065" s="46">
        <f t="shared" si="184"/>
        <v>0</v>
      </c>
      <c r="O1065" s="47">
        <f t="shared" si="185"/>
        <v>0</v>
      </c>
      <c r="P1065" s="48">
        <f t="shared" si="180"/>
        <v>375.76990952287781</v>
      </c>
      <c r="Q1065" s="50">
        <f t="shared" si="181"/>
        <v>0</v>
      </c>
      <c r="AA1065" s="201"/>
      <c r="AB1065" s="197"/>
    </row>
    <row r="1066" spans="6:28" s="5" customFormat="1" x14ac:dyDescent="0.25">
      <c r="F1066" s="49">
        <v>1061</v>
      </c>
      <c r="G1066" s="42">
        <f t="shared" si="186"/>
        <v>108.41666666666664</v>
      </c>
      <c r="H1066" s="43">
        <f t="shared" si="182"/>
        <v>0.49468099999999998</v>
      </c>
      <c r="I1066" s="44">
        <f t="shared" si="183"/>
        <v>4.122341666666432E-2</v>
      </c>
      <c r="J1066" s="44">
        <f t="shared" si="187"/>
        <v>2.4230640367931726E-3</v>
      </c>
      <c r="K1066" s="45">
        <f t="shared" si="177"/>
        <v>7.3278299466441488E-2</v>
      </c>
      <c r="L1066" s="46">
        <f t="shared" si="178"/>
        <v>0</v>
      </c>
      <c r="M1066" s="46">
        <f t="shared" si="179"/>
        <v>0</v>
      </c>
      <c r="N1066" s="46">
        <f t="shared" si="184"/>
        <v>0</v>
      </c>
      <c r="O1066" s="47">
        <f t="shared" si="185"/>
        <v>0</v>
      </c>
      <c r="P1066" s="48">
        <f t="shared" si="180"/>
        <v>375.76990952287781</v>
      </c>
      <c r="Q1066" s="50">
        <f t="shared" si="181"/>
        <v>0</v>
      </c>
      <c r="AA1066" s="201"/>
      <c r="AB1066" s="197"/>
    </row>
    <row r="1067" spans="6:28" s="5" customFormat="1" x14ac:dyDescent="0.25">
      <c r="F1067" s="49">
        <v>1062</v>
      </c>
      <c r="G1067" s="42">
        <f t="shared" si="186"/>
        <v>108.49999999999997</v>
      </c>
      <c r="H1067" s="43">
        <f t="shared" si="182"/>
        <v>0.49468099999999998</v>
      </c>
      <c r="I1067" s="44">
        <f t="shared" si="183"/>
        <v>4.122341666666432E-2</v>
      </c>
      <c r="J1067" s="44">
        <f t="shared" si="187"/>
        <v>2.3231770583944382E-3</v>
      </c>
      <c r="K1067" s="45">
        <f t="shared" si="177"/>
        <v>7.3098020029228147E-2</v>
      </c>
      <c r="L1067" s="46">
        <f t="shared" si="178"/>
        <v>0</v>
      </c>
      <c r="M1067" s="46">
        <f t="shared" si="179"/>
        <v>0</v>
      </c>
      <c r="N1067" s="46">
        <f t="shared" si="184"/>
        <v>0</v>
      </c>
      <c r="O1067" s="47">
        <f t="shared" si="185"/>
        <v>0</v>
      </c>
      <c r="P1067" s="48">
        <f t="shared" si="180"/>
        <v>375.76990952287781</v>
      </c>
      <c r="Q1067" s="50">
        <f t="shared" si="181"/>
        <v>0</v>
      </c>
      <c r="AA1067" s="201"/>
      <c r="AB1067" s="197"/>
    </row>
    <row r="1068" spans="6:28" s="5" customFormat="1" x14ac:dyDescent="0.25">
      <c r="F1068" s="49">
        <v>1063</v>
      </c>
      <c r="G1068" s="42">
        <f t="shared" si="186"/>
        <v>108.5833333333333</v>
      </c>
      <c r="H1068" s="43">
        <f t="shared" si="182"/>
        <v>0.49468099999999998</v>
      </c>
      <c r="I1068" s="44">
        <f t="shared" si="183"/>
        <v>4.122341666666432E-2</v>
      </c>
      <c r="J1068" s="44">
        <f t="shared" si="187"/>
        <v>2.2274077625258088E-3</v>
      </c>
      <c r="K1068" s="45">
        <f t="shared" si="177"/>
        <v>7.2918184115891863E-2</v>
      </c>
      <c r="L1068" s="46">
        <f t="shared" si="178"/>
        <v>0</v>
      </c>
      <c r="M1068" s="46">
        <f t="shared" si="179"/>
        <v>0</v>
      </c>
      <c r="N1068" s="46">
        <f t="shared" si="184"/>
        <v>0</v>
      </c>
      <c r="O1068" s="47">
        <f t="shared" si="185"/>
        <v>0</v>
      </c>
      <c r="P1068" s="48">
        <f t="shared" si="180"/>
        <v>375.76990952287781</v>
      </c>
      <c r="Q1068" s="50">
        <f t="shared" si="181"/>
        <v>0</v>
      </c>
      <c r="AA1068" s="201"/>
      <c r="AB1068" s="197"/>
    </row>
    <row r="1069" spans="6:28" s="5" customFormat="1" x14ac:dyDescent="0.25">
      <c r="F1069" s="49">
        <v>1064</v>
      </c>
      <c r="G1069" s="42">
        <f t="shared" si="186"/>
        <v>108.66666666666663</v>
      </c>
      <c r="H1069" s="43">
        <f t="shared" si="182"/>
        <v>0.49468099999999998</v>
      </c>
      <c r="I1069" s="44">
        <f t="shared" si="183"/>
        <v>4.122341666666432E-2</v>
      </c>
      <c r="J1069" s="44">
        <f t="shared" si="187"/>
        <v>2.1355864042446448E-3</v>
      </c>
      <c r="K1069" s="45">
        <f t="shared" si="177"/>
        <v>7.2738790635274164E-2</v>
      </c>
      <c r="L1069" s="46">
        <f t="shared" si="178"/>
        <v>0</v>
      </c>
      <c r="M1069" s="46">
        <f t="shared" si="179"/>
        <v>0</v>
      </c>
      <c r="N1069" s="46">
        <f t="shared" si="184"/>
        <v>0</v>
      </c>
      <c r="O1069" s="47">
        <f t="shared" si="185"/>
        <v>0</v>
      </c>
      <c r="P1069" s="48">
        <f t="shared" si="180"/>
        <v>375.76990952287781</v>
      </c>
      <c r="Q1069" s="50">
        <f t="shared" si="181"/>
        <v>0</v>
      </c>
      <c r="AA1069" s="201"/>
      <c r="AB1069" s="197"/>
    </row>
    <row r="1070" spans="6:28" s="5" customFormat="1" x14ac:dyDescent="0.25">
      <c r="F1070" s="49">
        <v>1065</v>
      </c>
      <c r="G1070" s="42">
        <f t="shared" si="186"/>
        <v>108.74999999999996</v>
      </c>
      <c r="H1070" s="43">
        <f t="shared" si="182"/>
        <v>0.49468099999999998</v>
      </c>
      <c r="I1070" s="44">
        <f t="shared" si="183"/>
        <v>4.122341666666432E-2</v>
      </c>
      <c r="J1070" s="44">
        <f t="shared" si="187"/>
        <v>2.0475502360748042E-3</v>
      </c>
      <c r="K1070" s="45">
        <f t="shared" si="177"/>
        <v>7.2559838498901075E-2</v>
      </c>
      <c r="L1070" s="46">
        <f t="shared" si="178"/>
        <v>0</v>
      </c>
      <c r="M1070" s="46">
        <f t="shared" si="179"/>
        <v>0</v>
      </c>
      <c r="N1070" s="46">
        <f t="shared" si="184"/>
        <v>0</v>
      </c>
      <c r="O1070" s="47">
        <f t="shared" si="185"/>
        <v>0</v>
      </c>
      <c r="P1070" s="48">
        <f t="shared" si="180"/>
        <v>375.76990952287781</v>
      </c>
      <c r="Q1070" s="50">
        <f t="shared" si="181"/>
        <v>0</v>
      </c>
      <c r="AA1070" s="201"/>
      <c r="AB1070" s="197"/>
    </row>
    <row r="1071" spans="6:28" s="5" customFormat="1" x14ac:dyDescent="0.25">
      <c r="F1071" s="49">
        <v>1066</v>
      </c>
      <c r="G1071" s="42">
        <f t="shared" si="186"/>
        <v>108.83333333333329</v>
      </c>
      <c r="H1071" s="43">
        <f t="shared" si="182"/>
        <v>0.49468099999999998</v>
      </c>
      <c r="I1071" s="44">
        <f t="shared" si="183"/>
        <v>4.122341666666432E-2</v>
      </c>
      <c r="J1071" s="44">
        <f t="shared" si="187"/>
        <v>1.9631432195471657E-3</v>
      </c>
      <c r="K1071" s="45">
        <f t="shared" si="177"/>
        <v>7.2381326620976544E-2</v>
      </c>
      <c r="L1071" s="46">
        <f t="shared" si="178"/>
        <v>0</v>
      </c>
      <c r="M1071" s="46">
        <f t="shared" si="179"/>
        <v>0</v>
      </c>
      <c r="N1071" s="46">
        <f t="shared" si="184"/>
        <v>0</v>
      </c>
      <c r="O1071" s="47">
        <f t="shared" si="185"/>
        <v>0</v>
      </c>
      <c r="P1071" s="48">
        <f t="shared" si="180"/>
        <v>375.76990952287781</v>
      </c>
      <c r="Q1071" s="50">
        <f t="shared" si="181"/>
        <v>0</v>
      </c>
      <c r="AA1071" s="201"/>
      <c r="AB1071" s="197"/>
    </row>
    <row r="1072" spans="6:28" s="5" customFormat="1" x14ac:dyDescent="0.25">
      <c r="F1072" s="49">
        <v>1067</v>
      </c>
      <c r="G1072" s="42">
        <f t="shared" si="186"/>
        <v>108.91666666666661</v>
      </c>
      <c r="H1072" s="43">
        <f t="shared" si="182"/>
        <v>0.49468099999999998</v>
      </c>
      <c r="I1072" s="44">
        <f t="shared" si="183"/>
        <v>4.1223416666692443E-2</v>
      </c>
      <c r="J1072" s="44">
        <f t="shared" si="187"/>
        <v>1.8822157486314362E-3</v>
      </c>
      <c r="K1072" s="45">
        <f t="shared" si="177"/>
        <v>7.2203253918375676E-2</v>
      </c>
      <c r="L1072" s="46">
        <f t="shared" si="178"/>
        <v>0</v>
      </c>
      <c r="M1072" s="46">
        <f t="shared" si="179"/>
        <v>0</v>
      </c>
      <c r="N1072" s="46">
        <f t="shared" si="184"/>
        <v>0</v>
      </c>
      <c r="O1072" s="47">
        <f t="shared" si="185"/>
        <v>0</v>
      </c>
      <c r="P1072" s="48">
        <f t="shared" si="180"/>
        <v>375.76990952287781</v>
      </c>
      <c r="Q1072" s="50">
        <f t="shared" si="181"/>
        <v>0</v>
      </c>
      <c r="AA1072" s="201"/>
      <c r="AB1072" s="197"/>
    </row>
    <row r="1073" spans="6:28" s="5" customFormat="1" x14ac:dyDescent="0.25">
      <c r="F1073" s="49">
        <v>1068</v>
      </c>
      <c r="G1073" s="42">
        <v>109</v>
      </c>
      <c r="H1073" s="43">
        <f t="shared" si="182"/>
        <v>0.54623100000000002</v>
      </c>
      <c r="I1073" s="44">
        <f t="shared" si="183"/>
        <v>4.5519249999997416E-2</v>
      </c>
      <c r="J1073" s="44">
        <f t="shared" si="187"/>
        <v>1.804624384568992E-3</v>
      </c>
      <c r="K1073" s="45">
        <f t="shared" si="177"/>
        <v>7.2025619310638417E-2</v>
      </c>
      <c r="L1073" s="46">
        <f t="shared" si="178"/>
        <v>0</v>
      </c>
      <c r="M1073" s="46">
        <f t="shared" si="179"/>
        <v>0</v>
      </c>
      <c r="N1073" s="46">
        <f t="shared" si="184"/>
        <v>0</v>
      </c>
      <c r="O1073" s="47">
        <f t="shared" si="185"/>
        <v>0</v>
      </c>
      <c r="P1073" s="48">
        <f t="shared" si="180"/>
        <v>375.76990952287781</v>
      </c>
      <c r="Q1073" s="50">
        <f t="shared" si="181"/>
        <v>0</v>
      </c>
      <c r="AA1073" s="201"/>
      <c r="AB1073" s="197"/>
    </row>
    <row r="1074" spans="6:28" s="5" customFormat="1" x14ac:dyDescent="0.25">
      <c r="F1074" s="49">
        <v>1069</v>
      </c>
      <c r="G1074" s="42">
        <f t="shared" si="186"/>
        <v>109.08333333333333</v>
      </c>
      <c r="H1074" s="43">
        <f t="shared" si="182"/>
        <v>0.54623100000000002</v>
      </c>
      <c r="I1074" s="44">
        <f t="shared" si="183"/>
        <v>4.5519249999997416E-2</v>
      </c>
      <c r="J1074" s="44">
        <f t="shared" si="187"/>
        <v>1.7224792360517045E-3</v>
      </c>
      <c r="K1074" s="45">
        <f t="shared" si="177"/>
        <v>7.1848421719962752E-2</v>
      </c>
      <c r="L1074" s="46">
        <f t="shared" si="178"/>
        <v>0</v>
      </c>
      <c r="M1074" s="46">
        <f t="shared" si="179"/>
        <v>0</v>
      </c>
      <c r="N1074" s="46">
        <f t="shared" si="184"/>
        <v>0</v>
      </c>
      <c r="O1074" s="47">
        <f t="shared" si="185"/>
        <v>0</v>
      </c>
      <c r="P1074" s="48">
        <f t="shared" si="180"/>
        <v>375.76990952287781</v>
      </c>
      <c r="Q1074" s="50">
        <f t="shared" si="181"/>
        <v>0</v>
      </c>
      <c r="AA1074" s="201"/>
      <c r="AB1074" s="197"/>
    </row>
    <row r="1075" spans="6:28" s="5" customFormat="1" x14ac:dyDescent="0.25">
      <c r="F1075" s="49">
        <v>1070</v>
      </c>
      <c r="G1075" s="42">
        <f t="shared" si="186"/>
        <v>109.16666666666666</v>
      </c>
      <c r="H1075" s="43">
        <f t="shared" si="182"/>
        <v>0.54623100000000002</v>
      </c>
      <c r="I1075" s="44">
        <f t="shared" si="183"/>
        <v>4.5519249999997416E-2</v>
      </c>
      <c r="J1075" s="44">
        <f t="shared" si="187"/>
        <v>1.6440732730860622E-3</v>
      </c>
      <c r="K1075" s="45">
        <f t="shared" si="177"/>
        <v>7.1671660071198337E-2</v>
      </c>
      <c r="L1075" s="46">
        <f t="shared" si="178"/>
        <v>0</v>
      </c>
      <c r="M1075" s="46">
        <f t="shared" si="179"/>
        <v>0</v>
      </c>
      <c r="N1075" s="46">
        <f t="shared" si="184"/>
        <v>0</v>
      </c>
      <c r="O1075" s="47">
        <f t="shared" si="185"/>
        <v>0</v>
      </c>
      <c r="P1075" s="48">
        <f t="shared" si="180"/>
        <v>375.76990952287781</v>
      </c>
      <c r="Q1075" s="50">
        <f t="shared" si="181"/>
        <v>0</v>
      </c>
      <c r="AA1075" s="201"/>
      <c r="AB1075" s="197"/>
    </row>
    <row r="1076" spans="6:28" s="5" customFormat="1" x14ac:dyDescent="0.25">
      <c r="F1076" s="49">
        <v>1071</v>
      </c>
      <c r="G1076" s="42">
        <f t="shared" si="186"/>
        <v>109.24999999999999</v>
      </c>
      <c r="H1076" s="43">
        <f t="shared" si="182"/>
        <v>0.54623100000000002</v>
      </c>
      <c r="I1076" s="44">
        <f t="shared" si="183"/>
        <v>4.5519249999997416E-2</v>
      </c>
      <c r="J1076" s="44">
        <f t="shared" si="187"/>
        <v>1.5692362907501437E-3</v>
      </c>
      <c r="K1076" s="45">
        <f t="shared" si="177"/>
        <v>7.149533329183988E-2</v>
      </c>
      <c r="L1076" s="46">
        <f t="shared" si="178"/>
        <v>0</v>
      </c>
      <c r="M1076" s="46">
        <f t="shared" si="179"/>
        <v>0</v>
      </c>
      <c r="N1076" s="46">
        <f t="shared" si="184"/>
        <v>0</v>
      </c>
      <c r="O1076" s="47">
        <f t="shared" si="185"/>
        <v>0</v>
      </c>
      <c r="P1076" s="48">
        <f t="shared" si="180"/>
        <v>375.76990952287781</v>
      </c>
      <c r="Q1076" s="50">
        <f t="shared" si="181"/>
        <v>0</v>
      </c>
      <c r="AA1076" s="201"/>
      <c r="AB1076" s="197"/>
    </row>
    <row r="1077" spans="6:28" s="5" customFormat="1" x14ac:dyDescent="0.25">
      <c r="F1077" s="49">
        <v>1072</v>
      </c>
      <c r="G1077" s="42">
        <f t="shared" si="186"/>
        <v>109.33333333333331</v>
      </c>
      <c r="H1077" s="43">
        <f t="shared" si="182"/>
        <v>0.54623100000000002</v>
      </c>
      <c r="I1077" s="44">
        <f t="shared" si="183"/>
        <v>4.5519249999997416E-2</v>
      </c>
      <c r="J1077" s="44">
        <f t="shared" si="187"/>
        <v>1.4978058317224193E-3</v>
      </c>
      <c r="K1077" s="45">
        <f t="shared" si="177"/>
        <v>7.1319440312020754E-2</v>
      </c>
      <c r="L1077" s="46">
        <f t="shared" si="178"/>
        <v>0</v>
      </c>
      <c r="M1077" s="46">
        <f t="shared" si="179"/>
        <v>0</v>
      </c>
      <c r="N1077" s="46">
        <f t="shared" si="184"/>
        <v>0</v>
      </c>
      <c r="O1077" s="47">
        <f t="shared" si="185"/>
        <v>0</v>
      </c>
      <c r="P1077" s="48">
        <f t="shared" si="180"/>
        <v>375.76990952287781</v>
      </c>
      <c r="Q1077" s="50">
        <f t="shared" si="181"/>
        <v>0</v>
      </c>
      <c r="AA1077" s="201"/>
      <c r="AB1077" s="197"/>
    </row>
    <row r="1078" spans="6:28" s="5" customFormat="1" x14ac:dyDescent="0.25">
      <c r="F1078" s="49">
        <v>1073</v>
      </c>
      <c r="G1078" s="42">
        <f t="shared" si="186"/>
        <v>109.41666666666664</v>
      </c>
      <c r="H1078" s="43">
        <f t="shared" si="182"/>
        <v>0.54623100000000002</v>
      </c>
      <c r="I1078" s="44">
        <f t="shared" si="183"/>
        <v>4.5519249999997416E-2</v>
      </c>
      <c r="J1078" s="44">
        <f t="shared" si="187"/>
        <v>1.4296268336167924E-3</v>
      </c>
      <c r="K1078" s="45">
        <f t="shared" si="177"/>
        <v>7.1143980064506285E-2</v>
      </c>
      <c r="L1078" s="46">
        <f t="shared" si="178"/>
        <v>0</v>
      </c>
      <c r="M1078" s="46">
        <f t="shared" si="179"/>
        <v>0</v>
      </c>
      <c r="N1078" s="46">
        <f t="shared" si="184"/>
        <v>0</v>
      </c>
      <c r="O1078" s="47">
        <f t="shared" si="185"/>
        <v>0</v>
      </c>
      <c r="P1078" s="48">
        <f t="shared" si="180"/>
        <v>375.76990952287781</v>
      </c>
      <c r="Q1078" s="50">
        <f t="shared" si="181"/>
        <v>0</v>
      </c>
      <c r="AA1078" s="201"/>
      <c r="AB1078" s="197"/>
    </row>
    <row r="1079" spans="6:28" s="5" customFormat="1" x14ac:dyDescent="0.25">
      <c r="F1079" s="49">
        <v>1074</v>
      </c>
      <c r="G1079" s="42">
        <f t="shared" si="186"/>
        <v>109.49999999999997</v>
      </c>
      <c r="H1079" s="43">
        <f t="shared" si="182"/>
        <v>0.54623100000000002</v>
      </c>
      <c r="I1079" s="44">
        <f t="shared" si="183"/>
        <v>4.5519249999997416E-2</v>
      </c>
      <c r="J1079" s="44">
        <f t="shared" si="187"/>
        <v>1.3645512923706848E-3</v>
      </c>
      <c r="K1079" s="45">
        <f t="shared" si="177"/>
        <v>7.0968951484687515E-2</v>
      </c>
      <c r="L1079" s="46">
        <f t="shared" si="178"/>
        <v>0</v>
      </c>
      <c r="M1079" s="46">
        <f t="shared" si="179"/>
        <v>0</v>
      </c>
      <c r="N1079" s="46">
        <f t="shared" si="184"/>
        <v>0</v>
      </c>
      <c r="O1079" s="47">
        <f t="shared" si="185"/>
        <v>0</v>
      </c>
      <c r="P1079" s="48">
        <f t="shared" si="180"/>
        <v>375.76990952287781</v>
      </c>
      <c r="Q1079" s="50">
        <f t="shared" si="181"/>
        <v>0</v>
      </c>
      <c r="AA1079" s="201"/>
      <c r="AB1079" s="197"/>
    </row>
    <row r="1080" spans="6:28" s="5" customFormat="1" x14ac:dyDescent="0.25">
      <c r="F1080" s="49">
        <v>1075</v>
      </c>
      <c r="G1080" s="42">
        <f t="shared" si="186"/>
        <v>109.5833333333333</v>
      </c>
      <c r="H1080" s="43">
        <f t="shared" si="182"/>
        <v>0.54623100000000002</v>
      </c>
      <c r="I1080" s="44">
        <f t="shared" si="183"/>
        <v>4.5519249999997416E-2</v>
      </c>
      <c r="J1080" s="44">
        <f t="shared" si="187"/>
        <v>1.302437940955444E-3</v>
      </c>
      <c r="K1080" s="45">
        <f t="shared" si="177"/>
        <v>7.0794353510574601E-2</v>
      </c>
      <c r="L1080" s="46">
        <f t="shared" si="178"/>
        <v>0</v>
      </c>
      <c r="M1080" s="46">
        <f t="shared" si="179"/>
        <v>0</v>
      </c>
      <c r="N1080" s="46">
        <f t="shared" si="184"/>
        <v>0</v>
      </c>
      <c r="O1080" s="47">
        <f t="shared" si="185"/>
        <v>0</v>
      </c>
      <c r="P1080" s="48">
        <f t="shared" si="180"/>
        <v>375.76990952287781</v>
      </c>
      <c r="Q1080" s="50">
        <f t="shared" si="181"/>
        <v>0</v>
      </c>
      <c r="AA1080" s="201"/>
      <c r="AB1080" s="197"/>
    </row>
    <row r="1081" spans="6:28" s="5" customFormat="1" x14ac:dyDescent="0.25">
      <c r="F1081" s="49">
        <v>1076</v>
      </c>
      <c r="G1081" s="42">
        <f t="shared" si="186"/>
        <v>109.66666666666663</v>
      </c>
      <c r="H1081" s="43">
        <f t="shared" si="182"/>
        <v>0.54623100000000002</v>
      </c>
      <c r="I1081" s="44">
        <f t="shared" si="183"/>
        <v>4.5519249999997416E-2</v>
      </c>
      <c r="J1081" s="44">
        <f t="shared" si="187"/>
        <v>1.2431519427116113E-3</v>
      </c>
      <c r="K1081" s="45">
        <f t="shared" si="177"/>
        <v>7.0620185082790429E-2</v>
      </c>
      <c r="L1081" s="46">
        <f t="shared" si="178"/>
        <v>0</v>
      </c>
      <c r="M1081" s="46">
        <f t="shared" si="179"/>
        <v>0</v>
      </c>
      <c r="N1081" s="46">
        <f t="shared" si="184"/>
        <v>0</v>
      </c>
      <c r="O1081" s="47">
        <f t="shared" si="185"/>
        <v>0</v>
      </c>
      <c r="P1081" s="48">
        <f t="shared" si="180"/>
        <v>375.76990952287781</v>
      </c>
      <c r="Q1081" s="50">
        <f t="shared" si="181"/>
        <v>0</v>
      </c>
      <c r="AA1081" s="201"/>
      <c r="AB1081" s="197"/>
    </row>
    <row r="1082" spans="6:28" s="5" customFormat="1" x14ac:dyDescent="0.25">
      <c r="F1082" s="49">
        <v>1077</v>
      </c>
      <c r="G1082" s="42">
        <f t="shared" si="186"/>
        <v>109.74999999999996</v>
      </c>
      <c r="H1082" s="43">
        <f t="shared" si="182"/>
        <v>0.54623100000000002</v>
      </c>
      <c r="I1082" s="44">
        <f t="shared" si="183"/>
        <v>4.5519249999997416E-2</v>
      </c>
      <c r="J1082" s="44">
        <f t="shared" si="187"/>
        <v>1.1865645986433389E-3</v>
      </c>
      <c r="K1082" s="45">
        <f t="shared" si="177"/>
        <v>7.0446445144564149E-2</v>
      </c>
      <c r="L1082" s="46">
        <f t="shared" si="178"/>
        <v>0</v>
      </c>
      <c r="M1082" s="46">
        <f t="shared" si="179"/>
        <v>0</v>
      </c>
      <c r="N1082" s="46">
        <f t="shared" si="184"/>
        <v>0</v>
      </c>
      <c r="O1082" s="47">
        <f t="shared" si="185"/>
        <v>0</v>
      </c>
      <c r="P1082" s="48">
        <f t="shared" si="180"/>
        <v>375.76990952287781</v>
      </c>
      <c r="Q1082" s="50">
        <f t="shared" si="181"/>
        <v>0</v>
      </c>
      <c r="AA1082" s="201"/>
      <c r="AB1082" s="197"/>
    </row>
    <row r="1083" spans="6:28" s="5" customFormat="1" x14ac:dyDescent="0.25">
      <c r="F1083" s="49">
        <v>1078</v>
      </c>
      <c r="G1083" s="42">
        <f t="shared" si="186"/>
        <v>109.83333333333329</v>
      </c>
      <c r="H1083" s="43">
        <f t="shared" si="182"/>
        <v>0.54623100000000002</v>
      </c>
      <c r="I1083" s="44">
        <f t="shared" si="183"/>
        <v>4.5519249999997416E-2</v>
      </c>
      <c r="J1083" s="44">
        <f t="shared" si="187"/>
        <v>1.1325530680365461E-3</v>
      </c>
      <c r="K1083" s="45">
        <f t="shared" si="177"/>
        <v>7.0273132641724773E-2</v>
      </c>
      <c r="L1083" s="46">
        <f t="shared" si="178"/>
        <v>0</v>
      </c>
      <c r="M1083" s="46">
        <f t="shared" si="179"/>
        <v>0</v>
      </c>
      <c r="N1083" s="46">
        <f t="shared" si="184"/>
        <v>0</v>
      </c>
      <c r="O1083" s="47">
        <f t="shared" si="185"/>
        <v>0</v>
      </c>
      <c r="P1083" s="48">
        <f t="shared" si="180"/>
        <v>375.76990952287781</v>
      </c>
      <c r="Q1083" s="50">
        <f t="shared" si="181"/>
        <v>0</v>
      </c>
      <c r="AA1083" s="201"/>
      <c r="AB1083" s="197"/>
    </row>
    <row r="1084" spans="6:28" s="5" customFormat="1" x14ac:dyDescent="0.25">
      <c r="F1084" s="49">
        <v>1079</v>
      </c>
      <c r="G1084" s="42">
        <f t="shared" si="186"/>
        <v>109.91666666666661</v>
      </c>
      <c r="H1084" s="43">
        <f t="shared" si="182"/>
        <v>0.54623100000000002</v>
      </c>
      <c r="I1084" s="44">
        <f t="shared" si="183"/>
        <v>4.5519250000028461E-2</v>
      </c>
      <c r="J1084" s="44">
        <f t="shared" si="187"/>
        <v>1.0810001017943264E-3</v>
      </c>
      <c r="K1084" s="45">
        <f t="shared" si="177"/>
        <v>7.0100246522694809E-2</v>
      </c>
      <c r="L1084" s="46">
        <f t="shared" si="178"/>
        <v>0</v>
      </c>
      <c r="M1084" s="46">
        <f t="shared" si="179"/>
        <v>0</v>
      </c>
      <c r="N1084" s="46">
        <f t="shared" si="184"/>
        <v>0</v>
      </c>
      <c r="O1084" s="47">
        <f t="shared" si="185"/>
        <v>0</v>
      </c>
      <c r="P1084" s="48">
        <f t="shared" si="180"/>
        <v>375.76990952287781</v>
      </c>
      <c r="Q1084" s="50">
        <f t="shared" si="181"/>
        <v>0</v>
      </c>
      <c r="AA1084" s="201"/>
      <c r="AB1084" s="197"/>
    </row>
    <row r="1085" spans="6:28" s="5" customFormat="1" x14ac:dyDescent="0.25">
      <c r="F1085" s="49">
        <v>1080</v>
      </c>
      <c r="G1085" s="42">
        <v>110</v>
      </c>
      <c r="H1085" s="43">
        <f t="shared" si="182"/>
        <v>0.60391700000000004</v>
      </c>
      <c r="I1085" s="44">
        <f t="shared" si="183"/>
        <v>5.0326416666663806E-2</v>
      </c>
      <c r="J1085" s="44">
        <f t="shared" si="187"/>
        <v>1.0317937879106942E-3</v>
      </c>
      <c r="K1085" s="45">
        <f t="shared" si="177"/>
        <v>6.9927785738483877E-2</v>
      </c>
      <c r="L1085" s="46">
        <f t="shared" si="178"/>
        <v>0</v>
      </c>
      <c r="M1085" s="46">
        <f t="shared" si="179"/>
        <v>0</v>
      </c>
      <c r="N1085" s="46">
        <f t="shared" si="184"/>
        <v>0</v>
      </c>
      <c r="O1085" s="47">
        <f t="shared" si="185"/>
        <v>0</v>
      </c>
      <c r="P1085" s="48">
        <f t="shared" si="180"/>
        <v>375.76990952287781</v>
      </c>
      <c r="Q1085" s="50">
        <f t="shared" si="181"/>
        <v>0</v>
      </c>
      <c r="AA1085" s="201"/>
      <c r="AB1085" s="197"/>
    </row>
    <row r="1086" spans="6:28" s="5" customFormat="1" x14ac:dyDescent="0.25">
      <c r="F1086" s="49">
        <v>1081</v>
      </c>
      <c r="G1086" s="42">
        <f t="shared" si="186"/>
        <v>110.08333333333333</v>
      </c>
      <c r="H1086" s="43">
        <f t="shared" si="182"/>
        <v>0.60391700000000004</v>
      </c>
      <c r="I1086" s="44">
        <f t="shared" si="183"/>
        <v>5.0326416666663806E-2</v>
      </c>
      <c r="J1086" s="44">
        <f t="shared" si="187"/>
        <v>9.7986730382622518E-4</v>
      </c>
      <c r="K1086" s="45">
        <f t="shared" si="177"/>
        <v>6.9755749242682255E-2</v>
      </c>
      <c r="L1086" s="46">
        <f t="shared" si="178"/>
        <v>0</v>
      </c>
      <c r="M1086" s="46">
        <f t="shared" si="179"/>
        <v>0</v>
      </c>
      <c r="N1086" s="46">
        <f t="shared" si="184"/>
        <v>0</v>
      </c>
      <c r="O1086" s="47">
        <f t="shared" si="185"/>
        <v>0</v>
      </c>
      <c r="P1086" s="48">
        <f t="shared" si="180"/>
        <v>375.76990952287781</v>
      </c>
      <c r="Q1086" s="50">
        <f t="shared" si="181"/>
        <v>0</v>
      </c>
      <c r="AA1086" s="201"/>
      <c r="AB1086" s="197"/>
    </row>
    <row r="1087" spans="6:28" s="5" customFormat="1" x14ac:dyDescent="0.25">
      <c r="F1087" s="49">
        <v>1082</v>
      </c>
      <c r="G1087" s="42">
        <f t="shared" si="186"/>
        <v>110.16666666666666</v>
      </c>
      <c r="H1087" s="43">
        <f t="shared" si="182"/>
        <v>0.60391700000000004</v>
      </c>
      <c r="I1087" s="44">
        <f t="shared" si="183"/>
        <v>5.0326416666663806E-2</v>
      </c>
      <c r="J1087" s="44">
        <f t="shared" si="187"/>
        <v>9.3055409361582613E-4</v>
      </c>
      <c r="K1087" s="45">
        <f t="shared" si="177"/>
        <v>6.958413599145466E-2</v>
      </c>
      <c r="L1087" s="46">
        <f t="shared" si="178"/>
        <v>0</v>
      </c>
      <c r="M1087" s="46">
        <f t="shared" si="179"/>
        <v>0</v>
      </c>
      <c r="N1087" s="46">
        <f t="shared" si="184"/>
        <v>0</v>
      </c>
      <c r="O1087" s="47">
        <f t="shared" si="185"/>
        <v>0</v>
      </c>
      <c r="P1087" s="48">
        <f t="shared" si="180"/>
        <v>375.76990952287781</v>
      </c>
      <c r="Q1087" s="50">
        <f t="shared" si="181"/>
        <v>0</v>
      </c>
      <c r="AA1087" s="201"/>
      <c r="AB1087" s="197"/>
    </row>
    <row r="1088" spans="6:28" s="5" customFormat="1" x14ac:dyDescent="0.25">
      <c r="F1088" s="49">
        <v>1083</v>
      </c>
      <c r="G1088" s="42">
        <f t="shared" si="186"/>
        <v>110.24999999999999</v>
      </c>
      <c r="H1088" s="43">
        <f t="shared" si="182"/>
        <v>0.60391700000000004</v>
      </c>
      <c r="I1088" s="44">
        <f t="shared" si="183"/>
        <v>5.0326416666663806E-2</v>
      </c>
      <c r="J1088" s="44">
        <f t="shared" si="187"/>
        <v>8.8372264056964635E-4</v>
      </c>
      <c r="K1088" s="45">
        <f t="shared" si="177"/>
        <v>6.9412944943533852E-2</v>
      </c>
      <c r="L1088" s="46">
        <f t="shared" si="178"/>
        <v>0</v>
      </c>
      <c r="M1088" s="46">
        <f t="shared" si="179"/>
        <v>0</v>
      </c>
      <c r="N1088" s="46">
        <f t="shared" si="184"/>
        <v>0</v>
      </c>
      <c r="O1088" s="47">
        <f t="shared" si="185"/>
        <v>0</v>
      </c>
      <c r="P1088" s="48">
        <f t="shared" si="180"/>
        <v>375.76990952287781</v>
      </c>
      <c r="Q1088" s="50">
        <f t="shared" si="181"/>
        <v>0</v>
      </c>
      <c r="AA1088" s="201"/>
      <c r="AB1088" s="197"/>
    </row>
    <row r="1089" spans="6:28" s="5" customFormat="1" x14ac:dyDescent="0.25">
      <c r="F1089" s="49">
        <v>1084</v>
      </c>
      <c r="G1089" s="42">
        <f t="shared" si="186"/>
        <v>110.33333333333331</v>
      </c>
      <c r="H1089" s="43">
        <f t="shared" si="182"/>
        <v>0.60391700000000004</v>
      </c>
      <c r="I1089" s="44">
        <f t="shared" si="183"/>
        <v>5.0326416666663806E-2</v>
      </c>
      <c r="J1089" s="44">
        <f t="shared" si="187"/>
        <v>8.3924804674257391E-4</v>
      </c>
      <c r="K1089" s="45">
        <f t="shared" si="177"/>
        <v>6.9242175060214295E-2</v>
      </c>
      <c r="L1089" s="46">
        <f t="shared" si="178"/>
        <v>0</v>
      </c>
      <c r="M1089" s="46">
        <f t="shared" si="179"/>
        <v>0</v>
      </c>
      <c r="N1089" s="46">
        <f t="shared" si="184"/>
        <v>0</v>
      </c>
      <c r="O1089" s="47">
        <f t="shared" si="185"/>
        <v>0</v>
      </c>
      <c r="P1089" s="48">
        <f t="shared" si="180"/>
        <v>375.76990952287781</v>
      </c>
      <c r="Q1089" s="50">
        <f t="shared" si="181"/>
        <v>0</v>
      </c>
      <c r="AA1089" s="201"/>
      <c r="AB1089" s="197"/>
    </row>
    <row r="1090" spans="6:28" s="5" customFormat="1" x14ac:dyDescent="0.25">
      <c r="F1090" s="49">
        <v>1085</v>
      </c>
      <c r="G1090" s="42">
        <f t="shared" si="186"/>
        <v>110.41666666666664</v>
      </c>
      <c r="H1090" s="43">
        <f t="shared" si="182"/>
        <v>0.60391700000000004</v>
      </c>
      <c r="I1090" s="44">
        <f t="shared" si="183"/>
        <v>5.0326416666663806E-2</v>
      </c>
      <c r="J1090" s="44">
        <f t="shared" si="187"/>
        <v>7.9701169985552339E-4</v>
      </c>
      <c r="K1090" s="45">
        <f t="shared" si="177"/>
        <v>6.9071825305345877E-2</v>
      </c>
      <c r="L1090" s="46">
        <f t="shared" si="178"/>
        <v>0</v>
      </c>
      <c r="M1090" s="46">
        <f t="shared" si="179"/>
        <v>0</v>
      </c>
      <c r="N1090" s="46">
        <f t="shared" si="184"/>
        <v>0</v>
      </c>
      <c r="O1090" s="47">
        <f t="shared" si="185"/>
        <v>0</v>
      </c>
      <c r="P1090" s="48">
        <f t="shared" si="180"/>
        <v>375.76990952287781</v>
      </c>
      <c r="Q1090" s="50">
        <f t="shared" si="181"/>
        <v>0</v>
      </c>
      <c r="AA1090" s="201"/>
      <c r="AB1090" s="197"/>
    </row>
    <row r="1091" spans="6:28" s="5" customFormat="1" x14ac:dyDescent="0.25">
      <c r="F1091" s="49">
        <v>1086</v>
      </c>
      <c r="G1091" s="42">
        <f t="shared" si="186"/>
        <v>110.49999999999997</v>
      </c>
      <c r="H1091" s="43">
        <f t="shared" si="182"/>
        <v>0.60391700000000004</v>
      </c>
      <c r="I1091" s="44">
        <f t="shared" si="183"/>
        <v>5.0326416666663806E-2</v>
      </c>
      <c r="J1091" s="44">
        <f t="shared" si="187"/>
        <v>7.5690095696038834E-4</v>
      </c>
      <c r="K1091" s="45">
        <f t="shared" si="177"/>
        <v>6.8901894645327658E-2</v>
      </c>
      <c r="L1091" s="46">
        <f t="shared" si="178"/>
        <v>0</v>
      </c>
      <c r="M1091" s="46">
        <f t="shared" si="179"/>
        <v>0</v>
      </c>
      <c r="N1091" s="46">
        <f t="shared" si="184"/>
        <v>0</v>
      </c>
      <c r="O1091" s="47">
        <f t="shared" si="185"/>
        <v>0</v>
      </c>
      <c r="P1091" s="48">
        <f t="shared" si="180"/>
        <v>375.76990952287781</v>
      </c>
      <c r="Q1091" s="50">
        <f t="shared" si="181"/>
        <v>0</v>
      </c>
      <c r="AA1091" s="201"/>
      <c r="AB1091" s="197"/>
    </row>
    <row r="1092" spans="6:28" s="5" customFormat="1" x14ac:dyDescent="0.25">
      <c r="F1092" s="49">
        <v>1087</v>
      </c>
      <c r="G1092" s="42">
        <f t="shared" si="186"/>
        <v>110.5833333333333</v>
      </c>
      <c r="H1092" s="43">
        <f t="shared" si="182"/>
        <v>0.60391700000000004</v>
      </c>
      <c r="I1092" s="44">
        <f t="shared" si="183"/>
        <v>5.0326416666663806E-2</v>
      </c>
      <c r="J1092" s="44">
        <f t="shared" si="187"/>
        <v>7.1880884402500324E-4</v>
      </c>
      <c r="K1092" s="45">
        <f t="shared" si="177"/>
        <v>6.8732382049101537E-2</v>
      </c>
      <c r="L1092" s="46">
        <f t="shared" si="178"/>
        <v>0</v>
      </c>
      <c r="M1092" s="46">
        <f t="shared" si="179"/>
        <v>0</v>
      </c>
      <c r="N1092" s="46">
        <f t="shared" si="184"/>
        <v>0</v>
      </c>
      <c r="O1092" s="47">
        <f t="shared" si="185"/>
        <v>0</v>
      </c>
      <c r="P1092" s="48">
        <f t="shared" si="180"/>
        <v>375.76990952287781</v>
      </c>
      <c r="Q1092" s="50">
        <f t="shared" si="181"/>
        <v>0</v>
      </c>
      <c r="AA1092" s="201"/>
      <c r="AB1092" s="197"/>
    </row>
    <row r="1093" spans="6:28" s="5" customFormat="1" x14ac:dyDescent="0.25">
      <c r="F1093" s="49">
        <v>1088</v>
      </c>
      <c r="G1093" s="42">
        <f t="shared" si="186"/>
        <v>110.66666666666663</v>
      </c>
      <c r="H1093" s="43">
        <f t="shared" si="182"/>
        <v>0.60391700000000004</v>
      </c>
      <c r="I1093" s="44">
        <f t="shared" si="183"/>
        <v>5.0326416666663806E-2</v>
      </c>
      <c r="J1093" s="44">
        <f t="shared" si="187"/>
        <v>6.8263377063691798E-4</v>
      </c>
      <c r="K1093" s="45">
        <f t="shared" ref="K1093:K1145" si="188">1/(1+$H$1)^F1093</f>
        <v>6.8563286488146039E-2</v>
      </c>
      <c r="L1093" s="46">
        <f t="shared" ref="L1093:L1145" si="189">IF(F1093+1&lt;=$W$16,$U$5,IF(G1093&lt;$L$2,$P$1,0))</f>
        <v>0</v>
      </c>
      <c r="M1093" s="46">
        <f t="shared" ref="M1093:M1145" si="190">IF(L1093&lt;$U$9,L1093,$U$9)</f>
        <v>0</v>
      </c>
      <c r="N1093" s="46">
        <f t="shared" si="184"/>
        <v>0</v>
      </c>
      <c r="O1093" s="47">
        <f t="shared" si="185"/>
        <v>0</v>
      </c>
      <c r="P1093" s="48">
        <f t="shared" ref="P1093:P1145" si="191">IF(M1093&gt;0,0,SUMIF($M$5:$M$1145,"&gt;510")/COUNTIF($M$5:$M$1145,"&gt;510")*$P$2)</f>
        <v>375.76990952287781</v>
      </c>
      <c r="Q1093" s="50">
        <f t="shared" ref="Q1093:Q1145" si="192">IF(AND(G1093&gt;=65,P1093&lt;=900),0,IF((P1093-MIN($W$11*P1093,$X$12))&lt;$U$6,0,IF((P1093-MIN($W$11*P1093,$X$12))&lt;$U$7,(P1093-MIN($W$11*P1093,$X$12))*$W$6-$X$6,IF((P1093-MIN($W$11*P1093,$X$12))&lt;$U$8,(P1093-MIN($W$11*P1093,$X$12))*$W$7-$X$7,IF((P1093-MIN($W$11*P1093,$X$12))&lt;$U$10,(P1093-MIN($W$11*P1093,$X$12))*$W$8-$X$8,(P1093-MIN($W$11*P1093,$X$12))*$W$10-$X$10)))))</f>
        <v>0</v>
      </c>
      <c r="AA1093" s="201"/>
      <c r="AB1093" s="197"/>
    </row>
    <row r="1094" spans="6:28" s="5" customFormat="1" x14ac:dyDescent="0.25">
      <c r="F1094" s="49">
        <v>1089</v>
      </c>
      <c r="G1094" s="42">
        <f t="shared" si="186"/>
        <v>110.74999999999996</v>
      </c>
      <c r="H1094" s="43">
        <f t="shared" ref="H1094:H1145" si="193">VLOOKUP(G1094,$A$5:$B$100,2)</f>
        <v>0.60391700000000004</v>
      </c>
      <c r="I1094" s="44">
        <f t="shared" ref="I1094:I1144" si="194">H1094*(G1095-G1094)</f>
        <v>5.0326416666663806E-2</v>
      </c>
      <c r="J1094" s="44">
        <f t="shared" si="187"/>
        <v>6.4827925906510864E-4</v>
      </c>
      <c r="K1094" s="45">
        <f t="shared" si="188"/>
        <v>6.8394606936470037E-2</v>
      </c>
      <c r="L1094" s="46">
        <f t="shared" si="189"/>
        <v>0</v>
      </c>
      <c r="M1094" s="46">
        <f t="shared" si="190"/>
        <v>0</v>
      </c>
      <c r="N1094" s="46">
        <f t="shared" ref="N1094:N1145" si="195">L1094*(1+20%)</f>
        <v>0</v>
      </c>
      <c r="O1094" s="47">
        <f t="shared" ref="O1094:O1145" si="196">M1094*11%</f>
        <v>0</v>
      </c>
      <c r="P1094" s="48">
        <f t="shared" si="191"/>
        <v>375.76990952287781</v>
      </c>
      <c r="Q1094" s="50">
        <f t="shared" si="192"/>
        <v>0</v>
      </c>
      <c r="AA1094" s="201"/>
      <c r="AB1094" s="197"/>
    </row>
    <row r="1095" spans="6:28" s="5" customFormat="1" x14ac:dyDescent="0.25">
      <c r="F1095" s="49">
        <v>1090</v>
      </c>
      <c r="G1095" s="42">
        <f t="shared" ref="G1095:G1144" si="197">G1094+1/12</f>
        <v>110.83333333333329</v>
      </c>
      <c r="H1095" s="43">
        <f t="shared" si="193"/>
        <v>0.60391700000000004</v>
      </c>
      <c r="I1095" s="44">
        <f t="shared" si="194"/>
        <v>5.0326416666663806E-2</v>
      </c>
      <c r="J1095" s="44">
        <f t="shared" si="187"/>
        <v>6.1565368695704189E-4</v>
      </c>
      <c r="K1095" s="45">
        <f t="shared" si="188"/>
        <v>6.8226342370606569E-2</v>
      </c>
      <c r="L1095" s="46">
        <f t="shared" si="189"/>
        <v>0</v>
      </c>
      <c r="M1095" s="46">
        <f t="shared" si="190"/>
        <v>0</v>
      </c>
      <c r="N1095" s="46">
        <f t="shared" si="195"/>
        <v>0</v>
      </c>
      <c r="O1095" s="47">
        <f t="shared" si="196"/>
        <v>0</v>
      </c>
      <c r="P1095" s="48">
        <f t="shared" si="191"/>
        <v>375.76990952287781</v>
      </c>
      <c r="Q1095" s="50">
        <f t="shared" si="192"/>
        <v>0</v>
      </c>
      <c r="AA1095" s="201"/>
      <c r="AB1095" s="197"/>
    </row>
    <row r="1096" spans="6:28" s="5" customFormat="1" x14ac:dyDescent="0.25">
      <c r="F1096" s="49">
        <v>1091</v>
      </c>
      <c r="G1096" s="42">
        <f t="shared" si="197"/>
        <v>110.91666666666661</v>
      </c>
      <c r="H1096" s="43">
        <f t="shared" si="193"/>
        <v>0.60391700000000004</v>
      </c>
      <c r="I1096" s="44">
        <f t="shared" si="194"/>
        <v>5.032641666669814E-2</v>
      </c>
      <c r="J1096" s="44">
        <f t="shared" ref="J1096:J1145" si="198">(1-I1095)*J1095</f>
        <v>5.8467004298487404E-4</v>
      </c>
      <c r="K1096" s="45">
        <f t="shared" si="188"/>
        <v>6.8058491769606613E-2</v>
      </c>
      <c r="L1096" s="46">
        <f t="shared" si="189"/>
        <v>0</v>
      </c>
      <c r="M1096" s="46">
        <f t="shared" si="190"/>
        <v>0</v>
      </c>
      <c r="N1096" s="46">
        <f t="shared" si="195"/>
        <v>0</v>
      </c>
      <c r="O1096" s="47">
        <f t="shared" si="196"/>
        <v>0</v>
      </c>
      <c r="P1096" s="48">
        <f t="shared" si="191"/>
        <v>375.76990952287781</v>
      </c>
      <c r="Q1096" s="50">
        <f t="shared" si="192"/>
        <v>0</v>
      </c>
      <c r="AA1096" s="201"/>
      <c r="AB1096" s="197"/>
    </row>
    <row r="1097" spans="6:28" s="5" customFormat="1" x14ac:dyDescent="0.25">
      <c r="F1097" s="49">
        <v>1092</v>
      </c>
      <c r="G1097" s="42">
        <v>111</v>
      </c>
      <c r="H1097" s="43">
        <f t="shared" si="193"/>
        <v>0.66818599999999995</v>
      </c>
      <c r="I1097" s="44">
        <f t="shared" si="194"/>
        <v>5.56821666666635E-2</v>
      </c>
      <c r="J1097" s="44">
        <f t="shared" si="198"/>
        <v>5.5524569478908098E-4</v>
      </c>
      <c r="K1097" s="45">
        <f t="shared" si="188"/>
        <v>6.7891054115032878E-2</v>
      </c>
      <c r="L1097" s="46">
        <f t="shared" si="189"/>
        <v>0</v>
      </c>
      <c r="M1097" s="46">
        <f t="shared" si="190"/>
        <v>0</v>
      </c>
      <c r="N1097" s="46">
        <f t="shared" si="195"/>
        <v>0</v>
      </c>
      <c r="O1097" s="47">
        <f t="shared" si="196"/>
        <v>0</v>
      </c>
      <c r="P1097" s="48">
        <f t="shared" si="191"/>
        <v>375.76990952287781</v>
      </c>
      <c r="Q1097" s="50">
        <f t="shared" si="192"/>
        <v>0</v>
      </c>
      <c r="AA1097" s="201"/>
      <c r="AB1097" s="197"/>
    </row>
    <row r="1098" spans="6:28" s="5" customFormat="1" x14ac:dyDescent="0.25">
      <c r="F1098" s="49">
        <v>1093</v>
      </c>
      <c r="G1098" s="42">
        <f t="shared" si="197"/>
        <v>111.08333333333333</v>
      </c>
      <c r="H1098" s="43">
        <f t="shared" si="193"/>
        <v>0.66818599999999995</v>
      </c>
      <c r="I1098" s="44">
        <f t="shared" si="194"/>
        <v>5.56821666666635E-2</v>
      </c>
      <c r="J1098" s="44">
        <f t="shared" si="198"/>
        <v>5.2432841147088797E-4</v>
      </c>
      <c r="K1098" s="45">
        <f t="shared" si="188"/>
        <v>6.7724028390953636E-2</v>
      </c>
      <c r="L1098" s="46">
        <f t="shared" si="189"/>
        <v>0</v>
      </c>
      <c r="M1098" s="46">
        <f t="shared" si="190"/>
        <v>0</v>
      </c>
      <c r="N1098" s="46">
        <f t="shared" si="195"/>
        <v>0</v>
      </c>
      <c r="O1098" s="47">
        <f t="shared" si="196"/>
        <v>0</v>
      </c>
      <c r="P1098" s="48">
        <f t="shared" si="191"/>
        <v>375.76990952287781</v>
      </c>
      <c r="Q1098" s="50">
        <f t="shared" si="192"/>
        <v>0</v>
      </c>
      <c r="AA1098" s="201"/>
      <c r="AB1098" s="197"/>
    </row>
    <row r="1099" spans="6:28" s="5" customFormat="1" x14ac:dyDescent="0.25">
      <c r="F1099" s="49">
        <v>1094</v>
      </c>
      <c r="G1099" s="42">
        <f t="shared" si="197"/>
        <v>111.16666666666666</v>
      </c>
      <c r="H1099" s="43">
        <f t="shared" si="193"/>
        <v>0.66818599999999995</v>
      </c>
      <c r="I1099" s="44">
        <f t="shared" si="194"/>
        <v>5.56821666666635E-2</v>
      </c>
      <c r="J1099" s="44">
        <f t="shared" si="198"/>
        <v>4.9513266947529911E-4</v>
      </c>
      <c r="K1099" s="45">
        <f t="shared" si="188"/>
        <v>6.7557413583936562E-2</v>
      </c>
      <c r="L1099" s="46">
        <f t="shared" si="189"/>
        <v>0</v>
      </c>
      <c r="M1099" s="46">
        <f t="shared" si="190"/>
        <v>0</v>
      </c>
      <c r="N1099" s="46">
        <f t="shared" si="195"/>
        <v>0</v>
      </c>
      <c r="O1099" s="47">
        <f t="shared" si="196"/>
        <v>0</v>
      </c>
      <c r="P1099" s="48">
        <f t="shared" si="191"/>
        <v>375.76990952287781</v>
      </c>
      <c r="Q1099" s="50">
        <f t="shared" si="192"/>
        <v>0</v>
      </c>
      <c r="AA1099" s="201"/>
      <c r="AB1099" s="197"/>
    </row>
    <row r="1100" spans="6:28" s="5" customFormat="1" x14ac:dyDescent="0.25">
      <c r="F1100" s="49">
        <v>1095</v>
      </c>
      <c r="G1100" s="42">
        <f t="shared" si="197"/>
        <v>111.24999999999999</v>
      </c>
      <c r="H1100" s="43">
        <f t="shared" si="193"/>
        <v>0.66818599999999995</v>
      </c>
      <c r="I1100" s="44">
        <f t="shared" si="194"/>
        <v>5.56821666666635E-2</v>
      </c>
      <c r="J1100" s="44">
        <f t="shared" si="198"/>
        <v>4.6756260965146552E-4</v>
      </c>
      <c r="K1100" s="45">
        <f t="shared" si="188"/>
        <v>6.7391208683042561E-2</v>
      </c>
      <c r="L1100" s="46">
        <f t="shared" si="189"/>
        <v>0</v>
      </c>
      <c r="M1100" s="46">
        <f t="shared" si="190"/>
        <v>0</v>
      </c>
      <c r="N1100" s="46">
        <f t="shared" si="195"/>
        <v>0</v>
      </c>
      <c r="O1100" s="47">
        <f t="shared" si="196"/>
        <v>0</v>
      </c>
      <c r="P1100" s="48">
        <f t="shared" si="191"/>
        <v>375.76990952287781</v>
      </c>
      <c r="Q1100" s="50">
        <f t="shared" si="192"/>
        <v>0</v>
      </c>
      <c r="AA1100" s="201"/>
      <c r="AB1100" s="197"/>
    </row>
    <row r="1101" spans="6:28" s="5" customFormat="1" x14ac:dyDescent="0.25">
      <c r="F1101" s="49">
        <v>1096</v>
      </c>
      <c r="G1101" s="42">
        <f t="shared" si="197"/>
        <v>111.33333333333331</v>
      </c>
      <c r="H1101" s="43">
        <f t="shared" si="193"/>
        <v>0.66818599999999995</v>
      </c>
      <c r="I1101" s="44">
        <f t="shared" si="194"/>
        <v>5.56821666666635E-2</v>
      </c>
      <c r="J1101" s="44">
        <f t="shared" si="198"/>
        <v>4.4152771049375253E-4</v>
      </c>
      <c r="K1101" s="45">
        <f t="shared" si="188"/>
        <v>6.7225412679819685E-2</v>
      </c>
      <c r="L1101" s="46">
        <f t="shared" si="189"/>
        <v>0</v>
      </c>
      <c r="M1101" s="46">
        <f t="shared" si="190"/>
        <v>0</v>
      </c>
      <c r="N1101" s="46">
        <f t="shared" si="195"/>
        <v>0</v>
      </c>
      <c r="O1101" s="47">
        <f t="shared" si="196"/>
        <v>0</v>
      </c>
      <c r="P1101" s="48">
        <f t="shared" si="191"/>
        <v>375.76990952287781</v>
      </c>
      <c r="Q1101" s="50">
        <f t="shared" si="192"/>
        <v>0</v>
      </c>
      <c r="AA1101" s="201"/>
      <c r="AB1101" s="197"/>
    </row>
    <row r="1102" spans="6:28" s="5" customFormat="1" x14ac:dyDescent="0.25">
      <c r="F1102" s="49">
        <v>1097</v>
      </c>
      <c r="G1102" s="42">
        <f t="shared" si="197"/>
        <v>111.41666666666664</v>
      </c>
      <c r="H1102" s="43">
        <f t="shared" si="193"/>
        <v>0.66818599999999995</v>
      </c>
      <c r="I1102" s="44">
        <f t="shared" si="194"/>
        <v>5.56821666666635E-2</v>
      </c>
      <c r="J1102" s="44">
        <f t="shared" si="198"/>
        <v>4.1694249093008907E-4</v>
      </c>
      <c r="K1102" s="45">
        <f t="shared" si="188"/>
        <v>6.7060024568296947E-2</v>
      </c>
      <c r="L1102" s="46">
        <f t="shared" si="189"/>
        <v>0</v>
      </c>
      <c r="M1102" s="46">
        <f t="shared" si="190"/>
        <v>0</v>
      </c>
      <c r="N1102" s="46">
        <f t="shared" si="195"/>
        <v>0</v>
      </c>
      <c r="O1102" s="47">
        <f t="shared" si="196"/>
        <v>0</v>
      </c>
      <c r="P1102" s="48">
        <f t="shared" si="191"/>
        <v>375.76990952287781</v>
      </c>
      <c r="Q1102" s="50">
        <f t="shared" si="192"/>
        <v>0</v>
      </c>
      <c r="AA1102" s="201"/>
      <c r="AB1102" s="197"/>
    </row>
    <row r="1103" spans="6:28" s="5" customFormat="1" x14ac:dyDescent="0.25">
      <c r="F1103" s="49">
        <v>1098</v>
      </c>
      <c r="G1103" s="42">
        <f t="shared" si="197"/>
        <v>111.49999999999997</v>
      </c>
      <c r="H1103" s="43">
        <f t="shared" si="193"/>
        <v>0.66818599999999995</v>
      </c>
      <c r="I1103" s="44">
        <f t="shared" si="194"/>
        <v>5.56821666666635E-2</v>
      </c>
      <c r="J1103" s="44">
        <f t="shared" si="198"/>
        <v>3.9372622965970602E-4</v>
      </c>
      <c r="K1103" s="45">
        <f t="shared" si="188"/>
        <v>6.6895043344978297E-2</v>
      </c>
      <c r="L1103" s="46">
        <f t="shared" si="189"/>
        <v>0</v>
      </c>
      <c r="M1103" s="46">
        <f t="shared" si="190"/>
        <v>0</v>
      </c>
      <c r="N1103" s="46">
        <f t="shared" si="195"/>
        <v>0</v>
      </c>
      <c r="O1103" s="47">
        <f t="shared" si="196"/>
        <v>0</v>
      </c>
      <c r="P1103" s="48">
        <f t="shared" si="191"/>
        <v>375.76990952287781</v>
      </c>
      <c r="Q1103" s="50">
        <f t="shared" si="192"/>
        <v>0</v>
      </c>
      <c r="AA1103" s="201"/>
      <c r="AB1103" s="197"/>
    </row>
    <row r="1104" spans="6:28" s="5" customFormat="1" x14ac:dyDescent="0.25">
      <c r="F1104" s="49">
        <v>1099</v>
      </c>
      <c r="G1104" s="42">
        <f t="shared" si="197"/>
        <v>111.5833333333333</v>
      </c>
      <c r="H1104" s="43">
        <f t="shared" si="193"/>
        <v>0.66818599999999995</v>
      </c>
      <c r="I1104" s="44">
        <f t="shared" si="194"/>
        <v>5.56821666666635E-2</v>
      </c>
      <c r="J1104" s="44">
        <f t="shared" si="198"/>
        <v>3.7180270011875726E-4</v>
      </c>
      <c r="K1104" s="45">
        <f t="shared" si="188"/>
        <v>6.6730468008836433E-2</v>
      </c>
      <c r="L1104" s="46">
        <f t="shared" si="189"/>
        <v>0</v>
      </c>
      <c r="M1104" s="46">
        <f t="shared" si="190"/>
        <v>0</v>
      </c>
      <c r="N1104" s="46">
        <f t="shared" si="195"/>
        <v>0</v>
      </c>
      <c r="O1104" s="47">
        <f t="shared" si="196"/>
        <v>0</v>
      </c>
      <c r="P1104" s="48">
        <f t="shared" si="191"/>
        <v>375.76990952287781</v>
      </c>
      <c r="Q1104" s="50">
        <f t="shared" si="192"/>
        <v>0</v>
      </c>
      <c r="AA1104" s="201"/>
      <c r="AB1104" s="197"/>
    </row>
    <row r="1105" spans="6:28" s="5" customFormat="1" x14ac:dyDescent="0.25">
      <c r="F1105" s="49">
        <v>1100</v>
      </c>
      <c r="G1105" s="42">
        <f t="shared" si="197"/>
        <v>111.66666666666663</v>
      </c>
      <c r="H1105" s="43">
        <f t="shared" si="193"/>
        <v>0.66818599999999995</v>
      </c>
      <c r="I1105" s="44">
        <f t="shared" si="194"/>
        <v>5.56821666666635E-2</v>
      </c>
      <c r="J1105" s="44">
        <f t="shared" si="198"/>
        <v>3.5109992020362912E-4</v>
      </c>
      <c r="K1105" s="45">
        <f t="shared" si="188"/>
        <v>6.6566297561306803E-2</v>
      </c>
      <c r="L1105" s="46">
        <f t="shared" si="189"/>
        <v>0</v>
      </c>
      <c r="M1105" s="46">
        <f t="shared" si="190"/>
        <v>0</v>
      </c>
      <c r="N1105" s="46">
        <f t="shared" si="195"/>
        <v>0</v>
      </c>
      <c r="O1105" s="47">
        <f t="shared" si="196"/>
        <v>0</v>
      </c>
      <c r="P1105" s="48">
        <f t="shared" si="191"/>
        <v>375.76990952287781</v>
      </c>
      <c r="Q1105" s="50">
        <f t="shared" si="192"/>
        <v>0</v>
      </c>
      <c r="AA1105" s="201"/>
      <c r="AB1105" s="197"/>
    </row>
    <row r="1106" spans="6:28" s="5" customFormat="1" x14ac:dyDescent="0.25">
      <c r="F1106" s="49">
        <v>1101</v>
      </c>
      <c r="G1106" s="42">
        <f t="shared" si="197"/>
        <v>111.74999999999996</v>
      </c>
      <c r="H1106" s="43">
        <f t="shared" si="193"/>
        <v>0.66818599999999995</v>
      </c>
      <c r="I1106" s="44">
        <f t="shared" si="194"/>
        <v>5.56821666666635E-2</v>
      </c>
      <c r="J1106" s="44">
        <f t="shared" si="198"/>
        <v>3.3154991593019838E-4</v>
      </c>
      <c r="K1106" s="45">
        <f t="shared" si="188"/>
        <v>6.6402531006281559E-2</v>
      </c>
      <c r="L1106" s="46">
        <f t="shared" si="189"/>
        <v>0</v>
      </c>
      <c r="M1106" s="46">
        <f t="shared" si="190"/>
        <v>0</v>
      </c>
      <c r="N1106" s="46">
        <f t="shared" si="195"/>
        <v>0</v>
      </c>
      <c r="O1106" s="47">
        <f t="shared" si="196"/>
        <v>0</v>
      </c>
      <c r="P1106" s="48">
        <f t="shared" si="191"/>
        <v>375.76990952287781</v>
      </c>
      <c r="Q1106" s="50">
        <f t="shared" si="192"/>
        <v>0</v>
      </c>
      <c r="AA1106" s="201"/>
      <c r="AB1106" s="197"/>
    </row>
    <row r="1107" spans="6:28" s="5" customFormat="1" x14ac:dyDescent="0.25">
      <c r="F1107" s="49">
        <v>1102</v>
      </c>
      <c r="G1107" s="42">
        <f t="shared" si="197"/>
        <v>111.83333333333329</v>
      </c>
      <c r="H1107" s="43">
        <f t="shared" si="193"/>
        <v>0.66818599999999995</v>
      </c>
      <c r="I1107" s="44">
        <f t="shared" si="194"/>
        <v>5.56821666666635E-2</v>
      </c>
      <c r="J1107" s="44">
        <f t="shared" si="198"/>
        <v>3.130884982530548E-4</v>
      </c>
      <c r="K1107" s="45">
        <f t="shared" si="188"/>
        <v>6.6239167350103448E-2</v>
      </c>
      <c r="L1107" s="46">
        <f t="shared" si="189"/>
        <v>0</v>
      </c>
      <c r="M1107" s="46">
        <f t="shared" si="190"/>
        <v>0</v>
      </c>
      <c r="N1107" s="46">
        <f t="shared" si="195"/>
        <v>0</v>
      </c>
      <c r="O1107" s="47">
        <f t="shared" si="196"/>
        <v>0</v>
      </c>
      <c r="P1107" s="48">
        <f t="shared" si="191"/>
        <v>375.76990952287781</v>
      </c>
      <c r="Q1107" s="50">
        <f t="shared" si="192"/>
        <v>0</v>
      </c>
      <c r="AA1107" s="201"/>
      <c r="AB1107" s="197"/>
    </row>
    <row r="1108" spans="6:28" s="5" customFormat="1" x14ac:dyDescent="0.25">
      <c r="F1108" s="49">
        <v>1103</v>
      </c>
      <c r="G1108" s="42">
        <f t="shared" si="197"/>
        <v>111.91666666666661</v>
      </c>
      <c r="H1108" s="43">
        <f t="shared" si="193"/>
        <v>0.66818599999999995</v>
      </c>
      <c r="I1108" s="44">
        <f t="shared" si="194"/>
        <v>5.5682166666701477E-2</v>
      </c>
      <c r="J1108" s="44">
        <f t="shared" si="198"/>
        <v>2.956550523119128E-4</v>
      </c>
      <c r="K1108" s="45">
        <f t="shared" si="188"/>
        <v>6.6076205601559787E-2</v>
      </c>
      <c r="L1108" s="46">
        <f t="shared" si="189"/>
        <v>0</v>
      </c>
      <c r="M1108" s="46">
        <f t="shared" si="190"/>
        <v>0</v>
      </c>
      <c r="N1108" s="46">
        <f t="shared" si="195"/>
        <v>0</v>
      </c>
      <c r="O1108" s="47">
        <f t="shared" si="196"/>
        <v>0</v>
      </c>
      <c r="P1108" s="48">
        <f t="shared" si="191"/>
        <v>375.76990952287781</v>
      </c>
      <c r="Q1108" s="50">
        <f t="shared" si="192"/>
        <v>0</v>
      </c>
      <c r="AA1108" s="201"/>
      <c r="AB1108" s="197"/>
    </row>
    <row r="1109" spans="6:28" s="5" customFormat="1" x14ac:dyDescent="0.25">
      <c r="F1109" s="49">
        <v>1104</v>
      </c>
      <c r="G1109" s="42">
        <v>112</v>
      </c>
      <c r="H1109" s="43">
        <f t="shared" si="193"/>
        <v>0.739483</v>
      </c>
      <c r="I1109" s="44">
        <f t="shared" si="194"/>
        <v>6.1623583333329832E-2</v>
      </c>
      <c r="J1109" s="44">
        <f t="shared" si="198"/>
        <v>2.7919233841322853E-4</v>
      </c>
      <c r="K1109" s="45">
        <f t="shared" si="188"/>
        <v>6.591364477187657E-2</v>
      </c>
      <c r="L1109" s="46">
        <f t="shared" si="189"/>
        <v>0</v>
      </c>
      <c r="M1109" s="46">
        <f t="shared" si="190"/>
        <v>0</v>
      </c>
      <c r="N1109" s="46">
        <f t="shared" si="195"/>
        <v>0</v>
      </c>
      <c r="O1109" s="47">
        <f t="shared" si="196"/>
        <v>0</v>
      </c>
      <c r="P1109" s="48">
        <f t="shared" si="191"/>
        <v>375.76990952287781</v>
      </c>
      <c r="Q1109" s="50">
        <f t="shared" si="192"/>
        <v>0</v>
      </c>
      <c r="AA1109" s="201"/>
      <c r="AB1109" s="197"/>
    </row>
    <row r="1110" spans="6:28" s="5" customFormat="1" x14ac:dyDescent="0.25">
      <c r="F1110" s="49">
        <v>1105</v>
      </c>
      <c r="G1110" s="42">
        <f t="shared" si="197"/>
        <v>112.08333333333333</v>
      </c>
      <c r="H1110" s="43">
        <f t="shared" si="193"/>
        <v>0.739483</v>
      </c>
      <c r="I1110" s="44">
        <f t="shared" si="194"/>
        <v>6.1623583333329832E-2</v>
      </c>
      <c r="J1110" s="44">
        <f t="shared" si="198"/>
        <v>2.6198750608099372E-4</v>
      </c>
      <c r="K1110" s="45">
        <f t="shared" si="188"/>
        <v>6.5751483874712247E-2</v>
      </c>
      <c r="L1110" s="46">
        <f t="shared" si="189"/>
        <v>0</v>
      </c>
      <c r="M1110" s="46">
        <f t="shared" si="190"/>
        <v>0</v>
      </c>
      <c r="N1110" s="46">
        <f t="shared" si="195"/>
        <v>0</v>
      </c>
      <c r="O1110" s="47">
        <f t="shared" si="196"/>
        <v>0</v>
      </c>
      <c r="P1110" s="48">
        <f t="shared" si="191"/>
        <v>375.76990952287781</v>
      </c>
      <c r="Q1110" s="50">
        <f t="shared" si="192"/>
        <v>0</v>
      </c>
      <c r="AA1110" s="201"/>
      <c r="AB1110" s="197"/>
    </row>
    <row r="1111" spans="6:28" s="5" customFormat="1" x14ac:dyDescent="0.25">
      <c r="F1111" s="49">
        <v>1106</v>
      </c>
      <c r="G1111" s="42">
        <f t="shared" si="197"/>
        <v>112.16666666666666</v>
      </c>
      <c r="H1111" s="43">
        <f t="shared" si="193"/>
        <v>0.739483</v>
      </c>
      <c r="I1111" s="44">
        <f t="shared" si="194"/>
        <v>6.1623583333329832E-2</v>
      </c>
      <c r="J1111" s="44">
        <f t="shared" si="198"/>
        <v>2.4584289716772035E-4</v>
      </c>
      <c r="K1111" s="45">
        <f t="shared" si="188"/>
        <v>6.5589721926151978E-2</v>
      </c>
      <c r="L1111" s="46">
        <f t="shared" si="189"/>
        <v>0</v>
      </c>
      <c r="M1111" s="46">
        <f t="shared" si="190"/>
        <v>0</v>
      </c>
      <c r="N1111" s="46">
        <f t="shared" si="195"/>
        <v>0</v>
      </c>
      <c r="O1111" s="47">
        <f t="shared" si="196"/>
        <v>0</v>
      </c>
      <c r="P1111" s="48">
        <f t="shared" si="191"/>
        <v>375.76990952287781</v>
      </c>
      <c r="Q1111" s="50">
        <f t="shared" si="192"/>
        <v>0</v>
      </c>
      <c r="AA1111" s="201"/>
      <c r="AB1111" s="197"/>
    </row>
    <row r="1112" spans="6:28" s="5" customFormat="1" x14ac:dyDescent="0.25">
      <c r="F1112" s="49">
        <v>1107</v>
      </c>
      <c r="G1112" s="42">
        <f t="shared" si="197"/>
        <v>112.24999999999999</v>
      </c>
      <c r="H1112" s="43">
        <f t="shared" si="193"/>
        <v>0.739483</v>
      </c>
      <c r="I1112" s="44">
        <f t="shared" si="194"/>
        <v>6.1623583333329832E-2</v>
      </c>
      <c r="J1112" s="44">
        <f t="shared" si="198"/>
        <v>2.3069317690719809E-4</v>
      </c>
      <c r="K1112" s="45">
        <f t="shared" si="188"/>
        <v>6.5428357944701504E-2</v>
      </c>
      <c r="L1112" s="46">
        <f t="shared" si="189"/>
        <v>0</v>
      </c>
      <c r="M1112" s="46">
        <f t="shared" si="190"/>
        <v>0</v>
      </c>
      <c r="N1112" s="46">
        <f t="shared" si="195"/>
        <v>0</v>
      </c>
      <c r="O1112" s="47">
        <f t="shared" si="196"/>
        <v>0</v>
      </c>
      <c r="P1112" s="48">
        <f t="shared" si="191"/>
        <v>375.76990952287781</v>
      </c>
      <c r="Q1112" s="50">
        <f t="shared" si="192"/>
        <v>0</v>
      </c>
      <c r="AA1112" s="201"/>
      <c r="AB1112" s="197"/>
    </row>
    <row r="1113" spans="6:28" s="5" customFormat="1" x14ac:dyDescent="0.25">
      <c r="F1113" s="49">
        <v>1108</v>
      </c>
      <c r="G1113" s="42">
        <f t="shared" si="197"/>
        <v>112.33333333333331</v>
      </c>
      <c r="H1113" s="43">
        <f t="shared" si="193"/>
        <v>0.739483</v>
      </c>
      <c r="I1113" s="44">
        <f t="shared" si="194"/>
        <v>6.1623583333329832E-2</v>
      </c>
      <c r="J1113" s="44">
        <f t="shared" si="198"/>
        <v>2.1647703669562676E-4</v>
      </c>
      <c r="K1113" s="45">
        <f t="shared" si="188"/>
        <v>6.5267390951281215E-2</v>
      </c>
      <c r="L1113" s="46">
        <f t="shared" si="189"/>
        <v>0</v>
      </c>
      <c r="M1113" s="46">
        <f t="shared" si="190"/>
        <v>0</v>
      </c>
      <c r="N1113" s="46">
        <f t="shared" si="195"/>
        <v>0</v>
      </c>
      <c r="O1113" s="47">
        <f t="shared" si="196"/>
        <v>0</v>
      </c>
      <c r="P1113" s="48">
        <f t="shared" si="191"/>
        <v>375.76990952287781</v>
      </c>
      <c r="Q1113" s="50">
        <f t="shared" si="192"/>
        <v>0</v>
      </c>
      <c r="AA1113" s="201"/>
      <c r="AB1113" s="197"/>
    </row>
    <row r="1114" spans="6:28" s="5" customFormat="1" x14ac:dyDescent="0.25">
      <c r="F1114" s="49">
        <v>1109</v>
      </c>
      <c r="G1114" s="42">
        <f t="shared" si="197"/>
        <v>112.41666666666664</v>
      </c>
      <c r="H1114" s="43">
        <f t="shared" si="193"/>
        <v>0.739483</v>
      </c>
      <c r="I1114" s="44">
        <f t="shared" si="194"/>
        <v>6.1623583333329832E-2</v>
      </c>
      <c r="J1114" s="44">
        <f t="shared" si="198"/>
        <v>2.031369459850615E-4</v>
      </c>
      <c r="K1114" s="45">
        <f t="shared" si="188"/>
        <v>6.5106819969220325E-2</v>
      </c>
      <c r="L1114" s="46">
        <f t="shared" si="189"/>
        <v>0</v>
      </c>
      <c r="M1114" s="46">
        <f t="shared" si="190"/>
        <v>0</v>
      </c>
      <c r="N1114" s="46">
        <f t="shared" si="195"/>
        <v>0</v>
      </c>
      <c r="O1114" s="47">
        <f t="shared" si="196"/>
        <v>0</v>
      </c>
      <c r="P1114" s="48">
        <f t="shared" si="191"/>
        <v>375.76990952287781</v>
      </c>
      <c r="Q1114" s="50">
        <f t="shared" si="192"/>
        <v>0</v>
      </c>
      <c r="AA1114" s="201"/>
      <c r="AB1114" s="197"/>
    </row>
    <row r="1115" spans="6:28" s="5" customFormat="1" x14ac:dyDescent="0.25">
      <c r="F1115" s="49">
        <v>1110</v>
      </c>
      <c r="G1115" s="42">
        <f t="shared" si="197"/>
        <v>112.49999999999997</v>
      </c>
      <c r="H1115" s="43">
        <f t="shared" si="193"/>
        <v>0.739483</v>
      </c>
      <c r="I1115" s="44">
        <f t="shared" si="194"/>
        <v>6.1623583333329832E-2</v>
      </c>
      <c r="J1115" s="44">
        <f t="shared" si="198"/>
        <v>1.9061891946607295E-4</v>
      </c>
      <c r="K1115" s="45">
        <f t="shared" si="188"/>
        <v>6.4946644024250752E-2</v>
      </c>
      <c r="L1115" s="46">
        <f t="shared" si="189"/>
        <v>0</v>
      </c>
      <c r="M1115" s="46">
        <f t="shared" si="190"/>
        <v>0</v>
      </c>
      <c r="N1115" s="46">
        <f t="shared" si="195"/>
        <v>0</v>
      </c>
      <c r="O1115" s="47">
        <f t="shared" si="196"/>
        <v>0</v>
      </c>
      <c r="P1115" s="48">
        <f t="shared" si="191"/>
        <v>375.76990952287781</v>
      </c>
      <c r="Q1115" s="50">
        <f t="shared" si="192"/>
        <v>0</v>
      </c>
      <c r="AA1115" s="201"/>
      <c r="AB1115" s="197"/>
    </row>
    <row r="1116" spans="6:28" s="5" customFormat="1" x14ac:dyDescent="0.25">
      <c r="F1116" s="49">
        <v>1111</v>
      </c>
      <c r="G1116" s="42">
        <f t="shared" si="197"/>
        <v>112.5833333333333</v>
      </c>
      <c r="H1116" s="43">
        <f t="shared" si="193"/>
        <v>0.739483</v>
      </c>
      <c r="I1116" s="44">
        <f t="shared" si="194"/>
        <v>6.1623583333329832E-2</v>
      </c>
      <c r="J1116" s="44">
        <f t="shared" si="198"/>
        <v>1.7887229859744612E-4</v>
      </c>
      <c r="K1116" s="45">
        <f t="shared" si="188"/>
        <v>6.478686214450137E-2</v>
      </c>
      <c r="L1116" s="46">
        <f t="shared" si="189"/>
        <v>0</v>
      </c>
      <c r="M1116" s="46">
        <f t="shared" si="190"/>
        <v>0</v>
      </c>
      <c r="N1116" s="46">
        <f t="shared" si="195"/>
        <v>0</v>
      </c>
      <c r="O1116" s="47">
        <f t="shared" si="196"/>
        <v>0</v>
      </c>
      <c r="P1116" s="48">
        <f t="shared" si="191"/>
        <v>375.76990952287781</v>
      </c>
      <c r="Q1116" s="50">
        <f t="shared" si="192"/>
        <v>0</v>
      </c>
      <c r="AA1116" s="201"/>
      <c r="AB1116" s="197"/>
    </row>
    <row r="1117" spans="6:28" s="5" customFormat="1" x14ac:dyDescent="0.25">
      <c r="F1117" s="49">
        <v>1112</v>
      </c>
      <c r="G1117" s="42">
        <f t="shared" si="197"/>
        <v>112.66666666666663</v>
      </c>
      <c r="H1117" s="43">
        <f t="shared" si="193"/>
        <v>0.739483</v>
      </c>
      <c r="I1117" s="44">
        <f t="shared" si="194"/>
        <v>6.1623583333329832E-2</v>
      </c>
      <c r="J1117" s="44">
        <f t="shared" si="198"/>
        <v>1.6784954659880213E-4</v>
      </c>
      <c r="K1117" s="45">
        <f t="shared" si="188"/>
        <v>6.4627473360492044E-2</v>
      </c>
      <c r="L1117" s="46">
        <f t="shared" si="189"/>
        <v>0</v>
      </c>
      <c r="M1117" s="46">
        <f t="shared" si="190"/>
        <v>0</v>
      </c>
      <c r="N1117" s="46">
        <f t="shared" si="195"/>
        <v>0</v>
      </c>
      <c r="O1117" s="47">
        <f t="shared" si="196"/>
        <v>0</v>
      </c>
      <c r="P1117" s="48">
        <f t="shared" si="191"/>
        <v>375.76990952287781</v>
      </c>
      <c r="Q1117" s="50">
        <f t="shared" si="192"/>
        <v>0</v>
      </c>
      <c r="AA1117" s="201"/>
      <c r="AB1117" s="197"/>
    </row>
    <row r="1118" spans="6:28" s="5" customFormat="1" x14ac:dyDescent="0.25">
      <c r="F1118" s="49">
        <v>1113</v>
      </c>
      <c r="G1118" s="42">
        <f t="shared" si="197"/>
        <v>112.74999999999996</v>
      </c>
      <c r="H1118" s="43">
        <f t="shared" si="193"/>
        <v>0.739483</v>
      </c>
      <c r="I1118" s="44">
        <f t="shared" si="194"/>
        <v>6.1623583333329832E-2</v>
      </c>
      <c r="J1118" s="44">
        <f t="shared" si="198"/>
        <v>1.5750605607650923E-4</v>
      </c>
      <c r="K1118" s="45">
        <f t="shared" si="188"/>
        <v>6.4468476705127717E-2</v>
      </c>
      <c r="L1118" s="46">
        <f t="shared" si="189"/>
        <v>0</v>
      </c>
      <c r="M1118" s="46">
        <f t="shared" si="190"/>
        <v>0</v>
      </c>
      <c r="N1118" s="46">
        <f t="shared" si="195"/>
        <v>0</v>
      </c>
      <c r="O1118" s="47">
        <f t="shared" si="196"/>
        <v>0</v>
      </c>
      <c r="P1118" s="48">
        <f t="shared" si="191"/>
        <v>375.76990952287781</v>
      </c>
      <c r="Q1118" s="50">
        <f t="shared" si="192"/>
        <v>0</v>
      </c>
      <c r="AA1118" s="201"/>
      <c r="AB1118" s="197"/>
    </row>
    <row r="1119" spans="6:28" s="5" customFormat="1" x14ac:dyDescent="0.25">
      <c r="F1119" s="49">
        <v>1114</v>
      </c>
      <c r="G1119" s="42">
        <f t="shared" si="197"/>
        <v>112.83333333333329</v>
      </c>
      <c r="H1119" s="43">
        <f t="shared" si="193"/>
        <v>0.739483</v>
      </c>
      <c r="I1119" s="44">
        <f t="shared" si="194"/>
        <v>6.1623583333329832E-2</v>
      </c>
      <c r="J1119" s="44">
        <f t="shared" si="198"/>
        <v>1.4779996850437435E-4</v>
      </c>
      <c r="K1119" s="45">
        <f t="shared" si="188"/>
        <v>6.4309871213692651E-2</v>
      </c>
      <c r="L1119" s="46">
        <f t="shared" si="189"/>
        <v>0</v>
      </c>
      <c r="M1119" s="46">
        <f t="shared" si="190"/>
        <v>0</v>
      </c>
      <c r="N1119" s="46">
        <f t="shared" si="195"/>
        <v>0</v>
      </c>
      <c r="O1119" s="47">
        <f t="shared" si="196"/>
        <v>0</v>
      </c>
      <c r="P1119" s="48">
        <f t="shared" si="191"/>
        <v>375.76990952287781</v>
      </c>
      <c r="Q1119" s="50">
        <f t="shared" si="192"/>
        <v>0</v>
      </c>
      <c r="AA1119" s="201"/>
      <c r="AB1119" s="197"/>
    </row>
    <row r="1120" spans="6:28" s="5" customFormat="1" x14ac:dyDescent="0.25">
      <c r="F1120" s="49">
        <v>1115</v>
      </c>
      <c r="G1120" s="42">
        <f t="shared" si="197"/>
        <v>112.91666666666661</v>
      </c>
      <c r="H1120" s="43">
        <f t="shared" si="193"/>
        <v>0.739483</v>
      </c>
      <c r="I1120" s="44">
        <f t="shared" si="194"/>
        <v>6.1623583333371867E-2</v>
      </c>
      <c r="J1120" s="44">
        <f t="shared" si="198"/>
        <v>1.3869200482858151E-4</v>
      </c>
      <c r="K1120" s="45">
        <f t="shared" si="188"/>
        <v>6.4151655923844447E-2</v>
      </c>
      <c r="L1120" s="46">
        <f t="shared" si="189"/>
        <v>0</v>
      </c>
      <c r="M1120" s="46">
        <f t="shared" si="190"/>
        <v>0</v>
      </c>
      <c r="N1120" s="46">
        <f t="shared" si="195"/>
        <v>0</v>
      </c>
      <c r="O1120" s="47">
        <f t="shared" si="196"/>
        <v>0</v>
      </c>
      <c r="P1120" s="48">
        <f t="shared" si="191"/>
        <v>375.76990952287781</v>
      </c>
      <c r="Q1120" s="50">
        <f t="shared" si="192"/>
        <v>0</v>
      </c>
      <c r="AA1120" s="201"/>
      <c r="AB1120" s="197"/>
    </row>
    <row r="1121" spans="6:28" s="5" customFormat="1" x14ac:dyDescent="0.25">
      <c r="F1121" s="49">
        <v>1116</v>
      </c>
      <c r="G1121" s="42">
        <v>113</v>
      </c>
      <c r="H1121" s="43">
        <f t="shared" si="193"/>
        <v>0.81825400000000004</v>
      </c>
      <c r="I1121" s="44">
        <f t="shared" si="194"/>
        <v>6.8187833333329465E-2</v>
      </c>
      <c r="J1121" s="44">
        <f t="shared" si="198"/>
        <v>1.30145306511355E-4</v>
      </c>
      <c r="K1121" s="45">
        <f t="shared" si="188"/>
        <v>6.3993829875608296E-2</v>
      </c>
      <c r="L1121" s="46">
        <f t="shared" si="189"/>
        <v>0</v>
      </c>
      <c r="M1121" s="46">
        <f t="shared" si="190"/>
        <v>0</v>
      </c>
      <c r="N1121" s="46">
        <f t="shared" si="195"/>
        <v>0</v>
      </c>
      <c r="O1121" s="47">
        <f t="shared" si="196"/>
        <v>0</v>
      </c>
      <c r="P1121" s="48">
        <f t="shared" si="191"/>
        <v>375.76990952287781</v>
      </c>
      <c r="Q1121" s="50">
        <f t="shared" si="192"/>
        <v>0</v>
      </c>
      <c r="AA1121" s="201"/>
      <c r="AB1121" s="197"/>
    </row>
    <row r="1122" spans="6:28" s="5" customFormat="1" x14ac:dyDescent="0.25">
      <c r="F1122" s="49">
        <v>1117</v>
      </c>
      <c r="G1122" s="42">
        <f t="shared" si="197"/>
        <v>113.08333333333333</v>
      </c>
      <c r="H1122" s="43">
        <f t="shared" si="193"/>
        <v>0.81825400000000004</v>
      </c>
      <c r="I1122" s="44">
        <f t="shared" si="194"/>
        <v>6.8187833333329465E-2</v>
      </c>
      <c r="J1122" s="44">
        <f t="shared" si="198"/>
        <v>1.2127098004184365E-4</v>
      </c>
      <c r="K1122" s="45">
        <f t="shared" si="188"/>
        <v>6.3836392111371085E-2</v>
      </c>
      <c r="L1122" s="46">
        <f t="shared" si="189"/>
        <v>0</v>
      </c>
      <c r="M1122" s="46">
        <f t="shared" si="190"/>
        <v>0</v>
      </c>
      <c r="N1122" s="46">
        <f t="shared" si="195"/>
        <v>0</v>
      </c>
      <c r="O1122" s="47">
        <f t="shared" si="196"/>
        <v>0</v>
      </c>
      <c r="P1122" s="48">
        <f t="shared" si="191"/>
        <v>375.76990952287781</v>
      </c>
      <c r="Q1122" s="50">
        <f t="shared" si="192"/>
        <v>0</v>
      </c>
      <c r="AA1122" s="201"/>
      <c r="AB1122" s="197"/>
    </row>
    <row r="1123" spans="6:28" s="5" customFormat="1" x14ac:dyDescent="0.25">
      <c r="F1123" s="49">
        <v>1118</v>
      </c>
      <c r="G1123" s="42">
        <f t="shared" si="197"/>
        <v>113.16666666666666</v>
      </c>
      <c r="H1123" s="43">
        <f t="shared" si="193"/>
        <v>0.81825400000000004</v>
      </c>
      <c r="I1123" s="44">
        <f t="shared" si="194"/>
        <v>6.8187833333329465E-2</v>
      </c>
      <c r="J1123" s="44">
        <f t="shared" si="198"/>
        <v>1.1300177466658089E-4</v>
      </c>
      <c r="K1123" s="45">
        <f t="shared" si="188"/>
        <v>6.3679341675875689E-2</v>
      </c>
      <c r="L1123" s="46">
        <f t="shared" si="189"/>
        <v>0</v>
      </c>
      <c r="M1123" s="46">
        <f t="shared" si="190"/>
        <v>0</v>
      </c>
      <c r="N1123" s="46">
        <f t="shared" si="195"/>
        <v>0</v>
      </c>
      <c r="O1123" s="47">
        <f t="shared" si="196"/>
        <v>0</v>
      </c>
      <c r="P1123" s="48">
        <f t="shared" si="191"/>
        <v>375.76990952287781</v>
      </c>
      <c r="Q1123" s="50">
        <f t="shared" si="192"/>
        <v>0</v>
      </c>
      <c r="AA1123" s="201"/>
      <c r="AB1123" s="197"/>
    </row>
    <row r="1124" spans="6:28" s="5" customFormat="1" x14ac:dyDescent="0.25">
      <c r="F1124" s="49">
        <v>1119</v>
      </c>
      <c r="G1124" s="42">
        <f t="shared" si="197"/>
        <v>113.24999999999999</v>
      </c>
      <c r="H1124" s="43">
        <f t="shared" si="193"/>
        <v>0.81825400000000004</v>
      </c>
      <c r="I1124" s="44">
        <f t="shared" si="194"/>
        <v>6.8187833333329465E-2</v>
      </c>
      <c r="J1124" s="44">
        <f t="shared" si="198"/>
        <v>1.0529642848924562E-4</v>
      </c>
      <c r="K1124" s="45">
        <f t="shared" si="188"/>
        <v>6.3522677616215037E-2</v>
      </c>
      <c r="L1124" s="46">
        <f t="shared" si="189"/>
        <v>0</v>
      </c>
      <c r="M1124" s="46">
        <f t="shared" si="190"/>
        <v>0</v>
      </c>
      <c r="N1124" s="46">
        <f t="shared" si="195"/>
        <v>0</v>
      </c>
      <c r="O1124" s="47">
        <f t="shared" si="196"/>
        <v>0</v>
      </c>
      <c r="P1124" s="48">
        <f t="shared" si="191"/>
        <v>375.76990952287781</v>
      </c>
      <c r="Q1124" s="50">
        <f t="shared" si="192"/>
        <v>0</v>
      </c>
      <c r="AA1124" s="201"/>
      <c r="AB1124" s="197"/>
    </row>
    <row r="1125" spans="6:28" s="5" customFormat="1" x14ac:dyDescent="0.25">
      <c r="F1125" s="49">
        <v>1120</v>
      </c>
      <c r="G1125" s="42">
        <f t="shared" si="197"/>
        <v>113.33333333333331</v>
      </c>
      <c r="H1125" s="43">
        <f t="shared" si="193"/>
        <v>0.81825400000000004</v>
      </c>
      <c r="I1125" s="44">
        <f t="shared" si="194"/>
        <v>6.8187833333329465E-2</v>
      </c>
      <c r="J1125" s="44">
        <f t="shared" si="198"/>
        <v>9.8116493172826098E-5</v>
      </c>
      <c r="K1125" s="45">
        <f t="shared" si="188"/>
        <v>6.336639898182643E-2</v>
      </c>
      <c r="L1125" s="46">
        <f t="shared" si="189"/>
        <v>0</v>
      </c>
      <c r="M1125" s="46">
        <f t="shared" si="190"/>
        <v>0</v>
      </c>
      <c r="N1125" s="46">
        <f t="shared" si="195"/>
        <v>0</v>
      </c>
      <c r="O1125" s="47">
        <f t="shared" si="196"/>
        <v>0</v>
      </c>
      <c r="P1125" s="48">
        <f t="shared" si="191"/>
        <v>375.76990952287781</v>
      </c>
      <c r="Q1125" s="50">
        <f t="shared" si="192"/>
        <v>0</v>
      </c>
      <c r="AA1125" s="201"/>
      <c r="AB1125" s="197"/>
    </row>
    <row r="1126" spans="6:28" s="5" customFormat="1" x14ac:dyDescent="0.25">
      <c r="F1126" s="49">
        <v>1121</v>
      </c>
      <c r="G1126" s="42">
        <f t="shared" si="197"/>
        <v>113.41666666666664</v>
      </c>
      <c r="H1126" s="43">
        <f t="shared" si="193"/>
        <v>0.81825400000000004</v>
      </c>
      <c r="I1126" s="44">
        <f t="shared" si="194"/>
        <v>6.8187833333329465E-2</v>
      </c>
      <c r="J1126" s="44">
        <f t="shared" si="198"/>
        <v>9.1426142089106677E-5</v>
      </c>
      <c r="K1126" s="45">
        <f t="shared" si="188"/>
        <v>6.3210504824485744E-2</v>
      </c>
      <c r="L1126" s="46">
        <f t="shared" si="189"/>
        <v>0</v>
      </c>
      <c r="M1126" s="46">
        <f t="shared" si="190"/>
        <v>0</v>
      </c>
      <c r="N1126" s="46">
        <f t="shared" si="195"/>
        <v>0</v>
      </c>
      <c r="O1126" s="47">
        <f t="shared" si="196"/>
        <v>0</v>
      </c>
      <c r="P1126" s="48">
        <f t="shared" si="191"/>
        <v>375.76990952287781</v>
      </c>
      <c r="Q1126" s="50">
        <f t="shared" si="192"/>
        <v>0</v>
      </c>
      <c r="AA1126" s="201"/>
      <c r="AB1126" s="197"/>
    </row>
    <row r="1127" spans="6:28" s="5" customFormat="1" x14ac:dyDescent="0.25">
      <c r="F1127" s="49">
        <v>1122</v>
      </c>
      <c r="G1127" s="42">
        <f t="shared" si="197"/>
        <v>113.49999999999997</v>
      </c>
      <c r="H1127" s="43">
        <f t="shared" si="193"/>
        <v>0.81825400000000004</v>
      </c>
      <c r="I1127" s="44">
        <f t="shared" si="194"/>
        <v>6.8187833333329465E-2</v>
      </c>
      <c r="J1127" s="44">
        <f t="shared" si="198"/>
        <v>8.5191991550025373E-5</v>
      </c>
      <c r="K1127" s="45">
        <f t="shared" si="188"/>
        <v>6.3054994198301684E-2</v>
      </c>
      <c r="L1127" s="46">
        <f t="shared" si="189"/>
        <v>0</v>
      </c>
      <c r="M1127" s="46">
        <f t="shared" si="190"/>
        <v>0</v>
      </c>
      <c r="N1127" s="46">
        <f t="shared" si="195"/>
        <v>0</v>
      </c>
      <c r="O1127" s="47">
        <f t="shared" si="196"/>
        <v>0</v>
      </c>
      <c r="P1127" s="48">
        <f t="shared" si="191"/>
        <v>375.76990952287781</v>
      </c>
      <c r="Q1127" s="50">
        <f t="shared" si="192"/>
        <v>0</v>
      </c>
      <c r="AA1127" s="201"/>
      <c r="AB1127" s="197"/>
    </row>
    <row r="1128" spans="6:28" s="5" customFormat="1" x14ac:dyDescent="0.25">
      <c r="F1128" s="49">
        <v>1123</v>
      </c>
      <c r="G1128" s="42">
        <f t="shared" si="197"/>
        <v>113.5833333333333</v>
      </c>
      <c r="H1128" s="43">
        <f t="shared" si="193"/>
        <v>0.81825400000000004</v>
      </c>
      <c r="I1128" s="44">
        <f t="shared" si="194"/>
        <v>6.8187833333329465E-2</v>
      </c>
      <c r="J1128" s="44">
        <f t="shared" si="198"/>
        <v>7.9382934228877831E-5</v>
      </c>
      <c r="K1128" s="45">
        <f t="shared" si="188"/>
        <v>6.2899866159710049E-2</v>
      </c>
      <c r="L1128" s="46">
        <f t="shared" si="189"/>
        <v>0</v>
      </c>
      <c r="M1128" s="46">
        <f t="shared" si="190"/>
        <v>0</v>
      </c>
      <c r="N1128" s="46">
        <f t="shared" si="195"/>
        <v>0</v>
      </c>
      <c r="O1128" s="47">
        <f t="shared" si="196"/>
        <v>0</v>
      </c>
      <c r="P1128" s="48">
        <f t="shared" si="191"/>
        <v>375.76990952287781</v>
      </c>
      <c r="Q1128" s="50">
        <f t="shared" si="192"/>
        <v>0</v>
      </c>
      <c r="AA1128" s="201"/>
      <c r="AB1128" s="197"/>
    </row>
    <row r="1129" spans="6:28" s="5" customFormat="1" x14ac:dyDescent="0.25">
      <c r="F1129" s="49">
        <v>1124</v>
      </c>
      <c r="G1129" s="42">
        <f t="shared" si="197"/>
        <v>113.66666666666663</v>
      </c>
      <c r="H1129" s="43">
        <f t="shared" si="193"/>
        <v>0.81825400000000004</v>
      </c>
      <c r="I1129" s="44">
        <f t="shared" si="194"/>
        <v>6.8187833333329465E-2</v>
      </c>
      <c r="J1129" s="44">
        <f t="shared" si="198"/>
        <v>7.396998394016846E-5</v>
      </c>
      <c r="K1129" s="45">
        <f t="shared" si="188"/>
        <v>6.2745119767467994E-2</v>
      </c>
      <c r="L1129" s="46">
        <f t="shared" si="189"/>
        <v>0</v>
      </c>
      <c r="M1129" s="46">
        <f t="shared" si="190"/>
        <v>0</v>
      </c>
      <c r="N1129" s="46">
        <f t="shared" si="195"/>
        <v>0</v>
      </c>
      <c r="O1129" s="47">
        <f t="shared" si="196"/>
        <v>0</v>
      </c>
      <c r="P1129" s="48">
        <f t="shared" si="191"/>
        <v>375.76990952287781</v>
      </c>
      <c r="Q1129" s="50">
        <f t="shared" si="192"/>
        <v>0</v>
      </c>
      <c r="AA1129" s="201"/>
      <c r="AB1129" s="197"/>
    </row>
    <row r="1130" spans="6:28" s="5" customFormat="1" x14ac:dyDescent="0.25">
      <c r="F1130" s="49">
        <v>1125</v>
      </c>
      <c r="G1130" s="42">
        <f t="shared" si="197"/>
        <v>113.74999999999996</v>
      </c>
      <c r="H1130" s="43">
        <f t="shared" si="193"/>
        <v>0.81825400000000004</v>
      </c>
      <c r="I1130" s="44">
        <f t="shared" si="194"/>
        <v>6.8187833333329465E-2</v>
      </c>
      <c r="J1130" s="44">
        <f t="shared" si="198"/>
        <v>6.8926131003587193E-5</v>
      </c>
      <c r="K1130" s="45">
        <f t="shared" si="188"/>
        <v>6.2590754082648248E-2</v>
      </c>
      <c r="L1130" s="46">
        <f t="shared" si="189"/>
        <v>0</v>
      </c>
      <c r="M1130" s="46">
        <f t="shared" si="190"/>
        <v>0</v>
      </c>
      <c r="N1130" s="46">
        <f t="shared" si="195"/>
        <v>0</v>
      </c>
      <c r="O1130" s="47">
        <f t="shared" si="196"/>
        <v>0</v>
      </c>
      <c r="P1130" s="48">
        <f t="shared" si="191"/>
        <v>375.76990952287781</v>
      </c>
      <c r="Q1130" s="50">
        <f t="shared" si="192"/>
        <v>0</v>
      </c>
      <c r="AA1130" s="201"/>
      <c r="AB1130" s="197"/>
    </row>
    <row r="1131" spans="6:28" s="5" customFormat="1" x14ac:dyDescent="0.25">
      <c r="F1131" s="49">
        <v>1126</v>
      </c>
      <c r="G1131" s="42">
        <f t="shared" si="197"/>
        <v>113.83333333333329</v>
      </c>
      <c r="H1131" s="43">
        <f t="shared" si="193"/>
        <v>0.81825400000000004</v>
      </c>
      <c r="I1131" s="44">
        <f t="shared" si="194"/>
        <v>6.8187833333329465E-2</v>
      </c>
      <c r="J1131" s="44">
        <f t="shared" si="198"/>
        <v>6.4226207470403357E-5</v>
      </c>
      <c r="K1131" s="45">
        <f t="shared" si="188"/>
        <v>6.2436768168633625E-2</v>
      </c>
      <c r="L1131" s="46">
        <f t="shared" si="189"/>
        <v>0</v>
      </c>
      <c r="M1131" s="46">
        <f t="shared" si="190"/>
        <v>0</v>
      </c>
      <c r="N1131" s="46">
        <f t="shared" si="195"/>
        <v>0</v>
      </c>
      <c r="O1131" s="47">
        <f t="shared" si="196"/>
        <v>0</v>
      </c>
      <c r="P1131" s="48">
        <f t="shared" si="191"/>
        <v>375.76990952287781</v>
      </c>
      <c r="Q1131" s="50">
        <f t="shared" si="192"/>
        <v>0</v>
      </c>
      <c r="AA1131" s="201"/>
      <c r="AB1131" s="197"/>
    </row>
    <row r="1132" spans="6:28" s="5" customFormat="1" x14ac:dyDescent="0.25">
      <c r="F1132" s="49">
        <v>1127</v>
      </c>
      <c r="G1132" s="42">
        <f t="shared" si="197"/>
        <v>113.91666666666661</v>
      </c>
      <c r="H1132" s="43">
        <f t="shared" si="193"/>
        <v>0.81825400000000004</v>
      </c>
      <c r="I1132" s="44">
        <f t="shared" si="194"/>
        <v>6.8187833333375969E-2</v>
      </c>
      <c r="J1132" s="44">
        <f t="shared" si="198"/>
        <v>5.9846761539779651E-5</v>
      </c>
      <c r="K1132" s="45">
        <f t="shared" si="188"/>
        <v>6.2283161091111094E-2</v>
      </c>
      <c r="L1132" s="46">
        <f t="shared" si="189"/>
        <v>0</v>
      </c>
      <c r="M1132" s="46">
        <f t="shared" si="190"/>
        <v>0</v>
      </c>
      <c r="N1132" s="46">
        <f t="shared" si="195"/>
        <v>0</v>
      </c>
      <c r="O1132" s="47">
        <f t="shared" si="196"/>
        <v>0</v>
      </c>
      <c r="P1132" s="48">
        <f t="shared" si="191"/>
        <v>375.76990952287781</v>
      </c>
      <c r="Q1132" s="50">
        <f t="shared" si="192"/>
        <v>0</v>
      </c>
      <c r="AA1132" s="201"/>
      <c r="AB1132" s="197"/>
    </row>
    <row r="1133" spans="6:28" s="5" customFormat="1" x14ac:dyDescent="0.25">
      <c r="F1133" s="49">
        <v>1128</v>
      </c>
      <c r="G1133" s="42">
        <v>114</v>
      </c>
      <c r="H1133" s="43">
        <f t="shared" si="193"/>
        <v>0.904945</v>
      </c>
      <c r="I1133" s="44">
        <f t="shared" si="194"/>
        <v>7.541208333332905E-2</v>
      </c>
      <c r="J1133" s="44">
        <f t="shared" si="198"/>
        <v>5.5765940538362862E-5</v>
      </c>
      <c r="K1133" s="45">
        <f t="shared" si="188"/>
        <v>6.2129931918066296E-2</v>
      </c>
      <c r="L1133" s="46">
        <f t="shared" si="189"/>
        <v>0</v>
      </c>
      <c r="M1133" s="46">
        <f t="shared" si="190"/>
        <v>0</v>
      </c>
      <c r="N1133" s="46">
        <f t="shared" si="195"/>
        <v>0</v>
      </c>
      <c r="O1133" s="47">
        <f t="shared" si="196"/>
        <v>0</v>
      </c>
      <c r="P1133" s="48">
        <f t="shared" si="191"/>
        <v>375.76990952287781</v>
      </c>
      <c r="Q1133" s="50">
        <f t="shared" si="192"/>
        <v>0</v>
      </c>
      <c r="AA1133" s="201"/>
      <c r="AB1133" s="197"/>
    </row>
    <row r="1134" spans="6:28" s="5" customFormat="1" x14ac:dyDescent="0.25">
      <c r="F1134" s="49">
        <v>1129</v>
      </c>
      <c r="G1134" s="42">
        <f t="shared" si="197"/>
        <v>114.08333333333333</v>
      </c>
      <c r="H1134" s="43">
        <f t="shared" si="193"/>
        <v>0.904945</v>
      </c>
      <c r="I1134" s="44">
        <f t="shared" si="194"/>
        <v>7.541208333332905E-2</v>
      </c>
      <c r="J1134" s="44">
        <f t="shared" si="198"/>
        <v>5.1560514783322368E-5</v>
      </c>
      <c r="K1134" s="45">
        <f t="shared" si="188"/>
        <v>6.1977079719777728E-2</v>
      </c>
      <c r="L1134" s="46">
        <f t="shared" si="189"/>
        <v>0</v>
      </c>
      <c r="M1134" s="46">
        <f t="shared" si="190"/>
        <v>0</v>
      </c>
      <c r="N1134" s="46">
        <f t="shared" si="195"/>
        <v>0</v>
      </c>
      <c r="O1134" s="47">
        <f t="shared" si="196"/>
        <v>0</v>
      </c>
      <c r="P1134" s="48">
        <f t="shared" si="191"/>
        <v>375.76990952287781</v>
      </c>
      <c r="Q1134" s="50">
        <f t="shared" si="192"/>
        <v>0</v>
      </c>
      <c r="AA1134" s="201"/>
      <c r="AB1134" s="197"/>
    </row>
    <row r="1135" spans="6:28" s="5" customFormat="1" x14ac:dyDescent="0.25">
      <c r="F1135" s="49">
        <v>1130</v>
      </c>
      <c r="G1135" s="42">
        <f t="shared" si="197"/>
        <v>114.16666666666666</v>
      </c>
      <c r="H1135" s="43">
        <f t="shared" si="193"/>
        <v>0.904945</v>
      </c>
      <c r="I1135" s="44">
        <f t="shared" si="194"/>
        <v>7.541208333332905E-2</v>
      </c>
      <c r="J1135" s="44">
        <f t="shared" si="198"/>
        <v>4.767222894577312E-5</v>
      </c>
      <c r="K1135" s="45">
        <f t="shared" si="188"/>
        <v>6.182460356881133E-2</v>
      </c>
      <c r="L1135" s="46">
        <f t="shared" si="189"/>
        <v>0</v>
      </c>
      <c r="M1135" s="46">
        <f t="shared" si="190"/>
        <v>0</v>
      </c>
      <c r="N1135" s="46">
        <f t="shared" si="195"/>
        <v>0</v>
      </c>
      <c r="O1135" s="47">
        <f t="shared" si="196"/>
        <v>0</v>
      </c>
      <c r="P1135" s="48">
        <f t="shared" si="191"/>
        <v>375.76990952287781</v>
      </c>
      <c r="Q1135" s="50">
        <f t="shared" si="192"/>
        <v>0</v>
      </c>
      <c r="AA1135" s="201"/>
      <c r="AB1135" s="197"/>
    </row>
    <row r="1136" spans="6:28" s="5" customFormat="1" x14ac:dyDescent="0.25">
      <c r="F1136" s="49">
        <v>1131</v>
      </c>
      <c r="G1136" s="42">
        <f t="shared" si="197"/>
        <v>114.24999999999999</v>
      </c>
      <c r="H1136" s="43">
        <f t="shared" si="193"/>
        <v>0.904945</v>
      </c>
      <c r="I1136" s="44">
        <f t="shared" si="194"/>
        <v>7.541208333332905E-2</v>
      </c>
      <c r="J1136" s="44">
        <f t="shared" si="198"/>
        <v>4.4077166843828939E-5</v>
      </c>
      <c r="K1136" s="45">
        <f t="shared" si="188"/>
        <v>6.1672502540014565E-2</v>
      </c>
      <c r="L1136" s="46">
        <f t="shared" si="189"/>
        <v>0</v>
      </c>
      <c r="M1136" s="46">
        <f t="shared" si="190"/>
        <v>0</v>
      </c>
      <c r="N1136" s="46">
        <f t="shared" si="195"/>
        <v>0</v>
      </c>
      <c r="O1136" s="47">
        <f t="shared" si="196"/>
        <v>0</v>
      </c>
      <c r="P1136" s="48">
        <f t="shared" si="191"/>
        <v>375.76990952287781</v>
      </c>
      <c r="Q1136" s="50">
        <f t="shared" si="192"/>
        <v>0</v>
      </c>
      <c r="AA1136" s="201"/>
      <c r="AB1136" s="197"/>
    </row>
    <row r="1137" spans="6:28" s="5" customFormat="1" x14ac:dyDescent="0.25">
      <c r="F1137" s="49">
        <v>1132</v>
      </c>
      <c r="G1137" s="42">
        <f t="shared" si="197"/>
        <v>114.33333333333331</v>
      </c>
      <c r="H1137" s="43">
        <f t="shared" si="193"/>
        <v>0.904945</v>
      </c>
      <c r="I1137" s="44">
        <f t="shared" si="194"/>
        <v>7.541208333332905E-2</v>
      </c>
      <c r="J1137" s="44">
        <f t="shared" si="198"/>
        <v>4.0753215864705066E-5</v>
      </c>
      <c r="K1137" s="45">
        <f t="shared" si="188"/>
        <v>6.1520775710511066E-2</v>
      </c>
      <c r="L1137" s="46">
        <f t="shared" si="189"/>
        <v>0</v>
      </c>
      <c r="M1137" s="46">
        <f t="shared" si="190"/>
        <v>0</v>
      </c>
      <c r="N1137" s="46">
        <f t="shared" si="195"/>
        <v>0</v>
      </c>
      <c r="O1137" s="47">
        <f t="shared" si="196"/>
        <v>0</v>
      </c>
      <c r="P1137" s="48">
        <f t="shared" si="191"/>
        <v>375.76990952287781</v>
      </c>
      <c r="Q1137" s="50">
        <f t="shared" si="192"/>
        <v>0</v>
      </c>
      <c r="AA1137" s="201"/>
      <c r="AB1137" s="197"/>
    </row>
    <row r="1138" spans="6:28" s="5" customFormat="1" x14ac:dyDescent="0.25">
      <c r="F1138" s="49">
        <v>1133</v>
      </c>
      <c r="G1138" s="42">
        <f t="shared" si="197"/>
        <v>114.41666666666664</v>
      </c>
      <c r="H1138" s="43">
        <f t="shared" si="193"/>
        <v>0.904945</v>
      </c>
      <c r="I1138" s="44">
        <f t="shared" si="194"/>
        <v>7.541208333332905E-2</v>
      </c>
      <c r="J1138" s="44">
        <f t="shared" si="198"/>
        <v>3.7679930953814779E-5</v>
      </c>
      <c r="K1138" s="45">
        <f t="shared" si="188"/>
        <v>6.1369422159694875E-2</v>
      </c>
      <c r="L1138" s="46">
        <f t="shared" si="189"/>
        <v>0</v>
      </c>
      <c r="M1138" s="46">
        <f t="shared" si="190"/>
        <v>0</v>
      </c>
      <c r="N1138" s="46">
        <f t="shared" si="195"/>
        <v>0</v>
      </c>
      <c r="O1138" s="47">
        <f t="shared" si="196"/>
        <v>0</v>
      </c>
      <c r="P1138" s="48">
        <f t="shared" si="191"/>
        <v>375.76990952287781</v>
      </c>
      <c r="Q1138" s="50">
        <f t="shared" si="192"/>
        <v>0</v>
      </c>
      <c r="AA1138" s="201"/>
      <c r="AB1138" s="197"/>
    </row>
    <row r="1139" spans="6:28" s="5" customFormat="1" x14ac:dyDescent="0.25">
      <c r="F1139" s="49">
        <v>1134</v>
      </c>
      <c r="G1139" s="42">
        <f t="shared" si="197"/>
        <v>114.49999999999997</v>
      </c>
      <c r="H1139" s="43">
        <f t="shared" si="193"/>
        <v>0.904945</v>
      </c>
      <c r="I1139" s="44">
        <f t="shared" si="194"/>
        <v>7.541208333332905E-2</v>
      </c>
      <c r="J1139" s="44">
        <f t="shared" si="198"/>
        <v>3.4838408860731615E-5</v>
      </c>
      <c r="K1139" s="45">
        <f t="shared" si="188"/>
        <v>6.1218440969224928E-2</v>
      </c>
      <c r="L1139" s="46">
        <f t="shared" si="189"/>
        <v>0</v>
      </c>
      <c r="M1139" s="46">
        <f t="shared" si="190"/>
        <v>0</v>
      </c>
      <c r="N1139" s="46">
        <f t="shared" si="195"/>
        <v>0</v>
      </c>
      <c r="O1139" s="47">
        <f t="shared" si="196"/>
        <v>0</v>
      </c>
      <c r="P1139" s="48">
        <f t="shared" si="191"/>
        <v>375.76990952287781</v>
      </c>
      <c r="Q1139" s="50">
        <f t="shared" si="192"/>
        <v>0</v>
      </c>
      <c r="AA1139" s="201"/>
      <c r="AB1139" s="197"/>
    </row>
    <row r="1140" spans="6:28" s="5" customFormat="1" x14ac:dyDescent="0.25">
      <c r="F1140" s="49">
        <v>1135</v>
      </c>
      <c r="G1140" s="42">
        <f t="shared" si="197"/>
        <v>114.5833333333333</v>
      </c>
      <c r="H1140" s="43">
        <f t="shared" si="193"/>
        <v>0.904945</v>
      </c>
      <c r="I1140" s="44">
        <f t="shared" si="194"/>
        <v>7.541208333332905E-2</v>
      </c>
      <c r="J1140" s="44">
        <f t="shared" si="198"/>
        <v>3.2211171868525536E-5</v>
      </c>
      <c r="K1140" s="45">
        <f t="shared" si="188"/>
        <v>6.1067831223019439E-2</v>
      </c>
      <c r="L1140" s="46">
        <f t="shared" si="189"/>
        <v>0</v>
      </c>
      <c r="M1140" s="46">
        <f t="shared" si="190"/>
        <v>0</v>
      </c>
      <c r="N1140" s="46">
        <f t="shared" si="195"/>
        <v>0</v>
      </c>
      <c r="O1140" s="47">
        <f t="shared" si="196"/>
        <v>0</v>
      </c>
      <c r="P1140" s="48">
        <f t="shared" si="191"/>
        <v>375.76990952287781</v>
      </c>
      <c r="Q1140" s="50">
        <f t="shared" si="192"/>
        <v>0</v>
      </c>
      <c r="AA1140" s="201"/>
      <c r="AB1140" s="197"/>
    </row>
    <row r="1141" spans="6:28" s="5" customFormat="1" x14ac:dyDescent="0.25">
      <c r="F1141" s="49">
        <v>1136</v>
      </c>
      <c r="G1141" s="42">
        <f t="shared" si="197"/>
        <v>114.66666666666663</v>
      </c>
      <c r="H1141" s="43">
        <f t="shared" si="193"/>
        <v>0.904945</v>
      </c>
      <c r="I1141" s="44">
        <f t="shared" si="194"/>
        <v>7.541208333332905E-2</v>
      </c>
      <c r="J1141" s="44">
        <f t="shared" si="198"/>
        <v>2.9782060291312104E-5</v>
      </c>
      <c r="K1141" s="45">
        <f t="shared" si="188"/>
        <v>6.0917592007250443E-2</v>
      </c>
      <c r="L1141" s="46">
        <f t="shared" si="189"/>
        <v>0</v>
      </c>
      <c r="M1141" s="46">
        <f t="shared" si="190"/>
        <v>0</v>
      </c>
      <c r="N1141" s="46">
        <f t="shared" si="195"/>
        <v>0</v>
      </c>
      <c r="O1141" s="47">
        <f t="shared" si="196"/>
        <v>0</v>
      </c>
      <c r="P1141" s="48">
        <f t="shared" si="191"/>
        <v>375.76990952287781</v>
      </c>
      <c r="Q1141" s="50">
        <f t="shared" si="192"/>
        <v>0</v>
      </c>
      <c r="AA1141" s="201"/>
      <c r="AB1141" s="197"/>
    </row>
    <row r="1142" spans="6:28" s="5" customFormat="1" x14ac:dyDescent="0.25">
      <c r="F1142" s="49">
        <v>1137</v>
      </c>
      <c r="G1142" s="42">
        <f t="shared" si="197"/>
        <v>114.74999999999996</v>
      </c>
      <c r="H1142" s="43">
        <f t="shared" si="193"/>
        <v>0.904945</v>
      </c>
      <c r="I1142" s="44">
        <f t="shared" si="194"/>
        <v>7.541208333332905E-2</v>
      </c>
      <c r="J1142" s="44">
        <f t="shared" si="198"/>
        <v>2.7536133078785447E-5</v>
      </c>
      <c r="K1142" s="45">
        <f t="shared" si="188"/>
        <v>6.0767722410338079E-2</v>
      </c>
      <c r="L1142" s="46">
        <f t="shared" si="189"/>
        <v>0</v>
      </c>
      <c r="M1142" s="46">
        <f t="shared" si="190"/>
        <v>0</v>
      </c>
      <c r="N1142" s="46">
        <f t="shared" si="195"/>
        <v>0</v>
      </c>
      <c r="O1142" s="47">
        <f t="shared" si="196"/>
        <v>0</v>
      </c>
      <c r="P1142" s="48">
        <f t="shared" si="191"/>
        <v>375.76990952287781</v>
      </c>
      <c r="Q1142" s="50">
        <f t="shared" si="192"/>
        <v>0</v>
      </c>
      <c r="AA1142" s="201"/>
      <c r="AB1142" s="197"/>
    </row>
    <row r="1143" spans="6:28" s="5" customFormat="1" x14ac:dyDescent="0.25">
      <c r="F1143" s="49">
        <v>1138</v>
      </c>
      <c r="G1143" s="42">
        <f t="shared" si="197"/>
        <v>114.83333333333329</v>
      </c>
      <c r="H1143" s="43">
        <f t="shared" si="193"/>
        <v>0.904945</v>
      </c>
      <c r="I1143" s="44">
        <f t="shared" si="194"/>
        <v>7.541208333332905E-2</v>
      </c>
      <c r="J1143" s="44">
        <f t="shared" si="198"/>
        <v>2.5459575916370442E-5</v>
      </c>
      <c r="K1143" s="45">
        <f t="shared" si="188"/>
        <v>6.0618221522945243E-2</v>
      </c>
      <c r="L1143" s="46">
        <f t="shared" si="189"/>
        <v>0</v>
      </c>
      <c r="M1143" s="46">
        <f t="shared" si="190"/>
        <v>0</v>
      </c>
      <c r="N1143" s="46">
        <f t="shared" si="195"/>
        <v>0</v>
      </c>
      <c r="O1143" s="47">
        <f t="shared" si="196"/>
        <v>0</v>
      </c>
      <c r="P1143" s="48">
        <f t="shared" si="191"/>
        <v>375.76990952287781</v>
      </c>
      <c r="Q1143" s="50">
        <f t="shared" si="192"/>
        <v>0</v>
      </c>
      <c r="AA1143" s="201"/>
      <c r="AB1143" s="197"/>
    </row>
    <row r="1144" spans="6:28" s="5" customFormat="1" x14ac:dyDescent="0.25">
      <c r="F1144" s="49">
        <v>1139</v>
      </c>
      <c r="G1144" s="42">
        <f t="shared" si="197"/>
        <v>114.91666666666661</v>
      </c>
      <c r="H1144" s="43">
        <f t="shared" si="193"/>
        <v>0.904945</v>
      </c>
      <c r="I1144" s="44">
        <f t="shared" si="194"/>
        <v>7.5412083333380481E-2</v>
      </c>
      <c r="J1144" s="44">
        <f t="shared" si="198"/>
        <v>2.3539616255733898E-5</v>
      </c>
      <c r="K1144" s="45">
        <f t="shared" si="188"/>
        <v>6.0469088437971913E-2</v>
      </c>
      <c r="L1144" s="46">
        <f t="shared" si="189"/>
        <v>0</v>
      </c>
      <c r="M1144" s="46">
        <f t="shared" si="190"/>
        <v>0</v>
      </c>
      <c r="N1144" s="46">
        <f t="shared" si="195"/>
        <v>0</v>
      </c>
      <c r="O1144" s="47">
        <f t="shared" si="196"/>
        <v>0</v>
      </c>
      <c r="P1144" s="48">
        <f t="shared" si="191"/>
        <v>375.76990952287781</v>
      </c>
      <c r="Q1144" s="50">
        <f t="shared" si="192"/>
        <v>0</v>
      </c>
      <c r="AA1144" s="201"/>
      <c r="AB1144" s="197"/>
    </row>
    <row r="1145" spans="6:28" s="5" customFormat="1" ht="15.75" thickBot="1" x14ac:dyDescent="0.3">
      <c r="F1145" s="51">
        <v>1140</v>
      </c>
      <c r="G1145" s="53">
        <v>115</v>
      </c>
      <c r="H1145" s="54">
        <f t="shared" si="193"/>
        <v>1</v>
      </c>
      <c r="I1145" s="55">
        <v>1</v>
      </c>
      <c r="J1145" s="55">
        <f t="shared" si="198"/>
        <v>2.1764444753020698E-5</v>
      </c>
      <c r="K1145" s="56">
        <f t="shared" si="188"/>
        <v>6.0320322250549771E-2</v>
      </c>
      <c r="L1145" s="57">
        <f t="shared" si="189"/>
        <v>0</v>
      </c>
      <c r="M1145" s="57">
        <f t="shared" si="190"/>
        <v>0</v>
      </c>
      <c r="N1145" s="57">
        <f t="shared" si="195"/>
        <v>0</v>
      </c>
      <c r="O1145" s="58">
        <f t="shared" si="196"/>
        <v>0</v>
      </c>
      <c r="P1145" s="59">
        <f t="shared" si="191"/>
        <v>375.76990952287781</v>
      </c>
      <c r="Q1145" s="60">
        <f t="shared" si="192"/>
        <v>0</v>
      </c>
      <c r="AA1145" s="201"/>
      <c r="AB1145" s="197"/>
    </row>
    <row r="1146" spans="6:28" s="5" customFormat="1" x14ac:dyDescent="0.25">
      <c r="F1146" s="13"/>
      <c r="G1146" s="9"/>
      <c r="I1146" s="3"/>
      <c r="J1146" s="3"/>
      <c r="K1146" s="2"/>
      <c r="L1146" s="1"/>
      <c r="M1146" s="1"/>
      <c r="N1146" s="1"/>
      <c r="O1146" s="7"/>
      <c r="P1146" s="10"/>
      <c r="AA1146" s="201"/>
      <c r="AB1146" s="197"/>
    </row>
    <row r="1147" spans="6:28" s="5" customFormat="1" x14ac:dyDescent="0.25">
      <c r="L1147" s="1"/>
      <c r="AA1147" s="201"/>
      <c r="AB1147" s="197"/>
    </row>
    <row r="1148" spans="6:28" s="5" customFormat="1" x14ac:dyDescent="0.25">
      <c r="L1148" s="1"/>
      <c r="AA1148" s="201"/>
      <c r="AB1148" s="197"/>
    </row>
    <row r="1149" spans="6:28" s="5" customFormat="1" x14ac:dyDescent="0.25">
      <c r="L1149" s="1"/>
      <c r="AA1149" s="201"/>
      <c r="AB1149" s="197"/>
    </row>
    <row r="1150" spans="6:28" s="5" customFormat="1" x14ac:dyDescent="0.25">
      <c r="L1150" s="1"/>
      <c r="AA1150" s="201"/>
      <c r="AB1150" s="197"/>
    </row>
    <row r="1151" spans="6:28" s="5" customFormat="1" x14ac:dyDescent="0.25">
      <c r="L1151" s="1"/>
      <c r="AA1151" s="201"/>
      <c r="AB1151" s="197"/>
    </row>
    <row r="1152" spans="6:28" s="5" customFormat="1" x14ac:dyDescent="0.25">
      <c r="L1152" s="1"/>
      <c r="AA1152" s="201"/>
      <c r="AB1152" s="197"/>
    </row>
    <row r="1153" spans="12:28" s="5" customFormat="1" x14ac:dyDescent="0.25">
      <c r="L1153" s="1"/>
      <c r="AA1153" s="201"/>
      <c r="AB1153" s="197"/>
    </row>
    <row r="1154" spans="12:28" s="5" customFormat="1" x14ac:dyDescent="0.25">
      <c r="L1154" s="1"/>
      <c r="AA1154" s="201"/>
      <c r="AB1154" s="197"/>
    </row>
    <row r="1155" spans="12:28" s="5" customFormat="1" x14ac:dyDescent="0.25">
      <c r="L1155" s="1"/>
      <c r="AA1155" s="201"/>
      <c r="AB1155" s="197"/>
    </row>
    <row r="1156" spans="12:28" s="5" customFormat="1" x14ac:dyDescent="0.25">
      <c r="L1156" s="1"/>
      <c r="AA1156" s="201"/>
      <c r="AB1156" s="197"/>
    </row>
    <row r="1157" spans="12:28" s="5" customFormat="1" x14ac:dyDescent="0.25">
      <c r="L1157" s="1"/>
      <c r="AA1157" s="201"/>
      <c r="AB1157" s="197"/>
    </row>
    <row r="1158" spans="12:28" s="5" customFormat="1" x14ac:dyDescent="0.25">
      <c r="L1158" s="1"/>
      <c r="AA1158" s="201"/>
      <c r="AB1158" s="197"/>
    </row>
    <row r="1159" spans="12:28" s="5" customFormat="1" x14ac:dyDescent="0.25">
      <c r="L1159" s="1"/>
      <c r="AA1159" s="201"/>
      <c r="AB1159" s="197"/>
    </row>
    <row r="1160" spans="12:28" s="5" customFormat="1" x14ac:dyDescent="0.25">
      <c r="L1160" s="1"/>
      <c r="AA1160" s="201"/>
      <c r="AB1160" s="197"/>
    </row>
    <row r="1161" spans="12:28" s="5" customFormat="1" x14ac:dyDescent="0.25">
      <c r="L1161" s="1"/>
      <c r="AA1161" s="201"/>
      <c r="AB1161" s="197"/>
    </row>
    <row r="1162" spans="12:28" s="5" customFormat="1" x14ac:dyDescent="0.25">
      <c r="L1162" s="1"/>
      <c r="AA1162" s="201"/>
      <c r="AB1162" s="197"/>
    </row>
    <row r="1163" spans="12:28" s="5" customFormat="1" x14ac:dyDescent="0.25">
      <c r="L1163" s="1"/>
      <c r="AA1163" s="201"/>
      <c r="AB1163" s="197"/>
    </row>
    <row r="1164" spans="12:28" s="5" customFormat="1" x14ac:dyDescent="0.25">
      <c r="L1164" s="1"/>
      <c r="AA1164" s="201"/>
      <c r="AB1164" s="197"/>
    </row>
    <row r="1165" spans="12:28" s="5" customFormat="1" x14ac:dyDescent="0.25">
      <c r="L1165" s="1"/>
      <c r="AA1165" s="201"/>
      <c r="AB1165" s="197"/>
    </row>
    <row r="1166" spans="12:28" s="5" customFormat="1" x14ac:dyDescent="0.25">
      <c r="L1166" s="1"/>
      <c r="AA1166" s="201"/>
      <c r="AB1166" s="197"/>
    </row>
    <row r="1167" spans="12:28" s="5" customFormat="1" x14ac:dyDescent="0.25">
      <c r="L1167" s="1"/>
      <c r="AA1167" s="201"/>
      <c r="AB1167" s="197"/>
    </row>
    <row r="1168" spans="12:28" s="5" customFormat="1" x14ac:dyDescent="0.25">
      <c r="L1168" s="1"/>
      <c r="AA1168" s="201"/>
      <c r="AB1168" s="197"/>
    </row>
    <row r="1169" spans="12:28" s="5" customFormat="1" x14ac:dyDescent="0.25">
      <c r="L1169" s="1"/>
      <c r="AA1169" s="201"/>
      <c r="AB1169" s="197"/>
    </row>
    <row r="1170" spans="12:28" s="5" customFormat="1" x14ac:dyDescent="0.25">
      <c r="L1170" s="1"/>
      <c r="AA1170" s="201"/>
      <c r="AB1170" s="197"/>
    </row>
    <row r="1171" spans="12:28" s="5" customFormat="1" x14ac:dyDescent="0.25">
      <c r="L1171" s="1"/>
      <c r="AA1171" s="201"/>
      <c r="AB1171" s="197"/>
    </row>
    <row r="1172" spans="12:28" s="5" customFormat="1" x14ac:dyDescent="0.25">
      <c r="L1172" s="1"/>
      <c r="AA1172" s="201"/>
      <c r="AB1172" s="197"/>
    </row>
    <row r="1173" spans="12:28" s="5" customFormat="1" x14ac:dyDescent="0.25">
      <c r="L1173" s="1"/>
      <c r="AA1173" s="201"/>
      <c r="AB1173" s="197"/>
    </row>
    <row r="1174" spans="12:28" s="5" customFormat="1" x14ac:dyDescent="0.25">
      <c r="L1174" s="1"/>
      <c r="AA1174" s="201"/>
      <c r="AB1174" s="197"/>
    </row>
    <row r="1175" spans="12:28" s="5" customFormat="1" x14ac:dyDescent="0.25">
      <c r="L1175" s="1"/>
      <c r="AA1175" s="201"/>
      <c r="AB1175" s="197"/>
    </row>
    <row r="1176" spans="12:28" s="5" customFormat="1" x14ac:dyDescent="0.25">
      <c r="L1176" s="1"/>
      <c r="AA1176" s="201"/>
      <c r="AB1176" s="197"/>
    </row>
    <row r="1177" spans="12:28" s="5" customFormat="1" x14ac:dyDescent="0.25">
      <c r="L1177" s="1"/>
      <c r="AA1177" s="201"/>
      <c r="AB1177" s="197"/>
    </row>
    <row r="1178" spans="12:28" s="5" customFormat="1" x14ac:dyDescent="0.25">
      <c r="L1178" s="1"/>
      <c r="AA1178" s="201"/>
      <c r="AB1178" s="197"/>
    </row>
    <row r="1179" spans="12:28" s="5" customFormat="1" x14ac:dyDescent="0.25">
      <c r="L1179" s="1"/>
      <c r="AA1179" s="201"/>
      <c r="AB1179" s="197"/>
    </row>
    <row r="1180" spans="12:28" s="5" customFormat="1" x14ac:dyDescent="0.25">
      <c r="L1180" s="1"/>
      <c r="AA1180" s="201"/>
      <c r="AB1180" s="197"/>
    </row>
    <row r="1181" spans="12:28" s="5" customFormat="1" x14ac:dyDescent="0.25">
      <c r="L1181" s="1"/>
      <c r="AA1181" s="201"/>
      <c r="AB1181" s="197"/>
    </row>
    <row r="1182" spans="12:28" s="5" customFormat="1" x14ac:dyDescent="0.25">
      <c r="L1182" s="1"/>
      <c r="AA1182" s="201"/>
      <c r="AB1182" s="197"/>
    </row>
    <row r="1183" spans="12:28" s="5" customFormat="1" x14ac:dyDescent="0.25">
      <c r="L1183" s="1"/>
      <c r="AA1183" s="201"/>
      <c r="AB1183" s="197"/>
    </row>
    <row r="1184" spans="12:28" s="5" customFormat="1" x14ac:dyDescent="0.25">
      <c r="L1184" s="1"/>
      <c r="AA1184" s="201"/>
      <c r="AB1184" s="197"/>
    </row>
    <row r="1185" spans="12:28" s="5" customFormat="1" x14ac:dyDescent="0.25">
      <c r="L1185" s="1"/>
      <c r="AA1185" s="201"/>
      <c r="AB1185" s="197"/>
    </row>
    <row r="1186" spans="12:28" s="5" customFormat="1" x14ac:dyDescent="0.25">
      <c r="L1186" s="1"/>
      <c r="AA1186" s="201"/>
      <c r="AB1186" s="197"/>
    </row>
    <row r="1187" spans="12:28" s="5" customFormat="1" x14ac:dyDescent="0.25">
      <c r="L1187" s="1"/>
      <c r="AA1187" s="201"/>
      <c r="AB1187" s="197"/>
    </row>
    <row r="1188" spans="12:28" s="5" customFormat="1" x14ac:dyDescent="0.25">
      <c r="L1188" s="1"/>
      <c r="AA1188" s="201"/>
      <c r="AB1188" s="197"/>
    </row>
    <row r="1189" spans="12:28" s="5" customFormat="1" x14ac:dyDescent="0.25">
      <c r="L1189" s="1"/>
      <c r="AA1189" s="201"/>
      <c r="AB1189" s="197"/>
    </row>
    <row r="1190" spans="12:28" s="5" customFormat="1" x14ac:dyDescent="0.25">
      <c r="L1190" s="1"/>
      <c r="AA1190" s="201"/>
      <c r="AB1190" s="197"/>
    </row>
    <row r="1191" spans="12:28" s="5" customFormat="1" x14ac:dyDescent="0.25">
      <c r="L1191" s="1"/>
      <c r="AA1191" s="201"/>
      <c r="AB1191" s="197"/>
    </row>
    <row r="1192" spans="12:28" s="5" customFormat="1" x14ac:dyDescent="0.25">
      <c r="L1192" s="1"/>
      <c r="AA1192" s="201"/>
      <c r="AB1192" s="197"/>
    </row>
    <row r="1193" spans="12:28" s="5" customFormat="1" x14ac:dyDescent="0.25">
      <c r="L1193" s="1"/>
      <c r="AA1193" s="201"/>
      <c r="AB1193" s="197"/>
    </row>
    <row r="1194" spans="12:28" s="5" customFormat="1" x14ac:dyDescent="0.25">
      <c r="L1194" s="1"/>
      <c r="AA1194" s="201"/>
      <c r="AB1194" s="197"/>
    </row>
    <row r="1195" spans="12:28" s="5" customFormat="1" x14ac:dyDescent="0.25">
      <c r="L1195" s="1"/>
      <c r="AA1195" s="201"/>
      <c r="AB1195" s="197"/>
    </row>
    <row r="1196" spans="12:28" s="5" customFormat="1" x14ac:dyDescent="0.25">
      <c r="L1196" s="1"/>
      <c r="AA1196" s="201"/>
      <c r="AB1196" s="197"/>
    </row>
    <row r="1197" spans="12:28" s="5" customFormat="1" x14ac:dyDescent="0.25">
      <c r="L1197" s="1"/>
      <c r="AA1197" s="201"/>
      <c r="AB1197" s="197"/>
    </row>
    <row r="1198" spans="12:28" s="5" customFormat="1" x14ac:dyDescent="0.25">
      <c r="L1198" s="1"/>
      <c r="AA1198" s="201"/>
      <c r="AB1198" s="197"/>
    </row>
    <row r="1199" spans="12:28" s="5" customFormat="1" x14ac:dyDescent="0.25">
      <c r="L1199" s="1"/>
      <c r="AA1199" s="201"/>
      <c r="AB1199" s="197"/>
    </row>
    <row r="1200" spans="12:28" s="5" customFormat="1" x14ac:dyDescent="0.25">
      <c r="L1200" s="1"/>
      <c r="AA1200" s="201"/>
      <c r="AB1200" s="197"/>
    </row>
    <row r="1201" spans="12:28" s="5" customFormat="1" x14ac:dyDescent="0.25">
      <c r="L1201" s="1"/>
      <c r="AA1201" s="201"/>
      <c r="AB1201" s="197"/>
    </row>
    <row r="1202" spans="12:28" s="5" customFormat="1" x14ac:dyDescent="0.25">
      <c r="L1202" s="1"/>
      <c r="AA1202" s="201"/>
      <c r="AB1202" s="197"/>
    </row>
    <row r="1203" spans="12:28" s="5" customFormat="1" x14ac:dyDescent="0.25">
      <c r="L1203" s="1"/>
      <c r="AA1203" s="201"/>
      <c r="AB1203" s="197"/>
    </row>
    <row r="1204" spans="12:28" s="5" customFormat="1" x14ac:dyDescent="0.25">
      <c r="L1204" s="1"/>
      <c r="AA1204" s="201"/>
      <c r="AB1204" s="197"/>
    </row>
    <row r="1205" spans="12:28" s="5" customFormat="1" x14ac:dyDescent="0.25">
      <c r="L1205" s="1"/>
      <c r="AA1205" s="201"/>
      <c r="AB1205" s="197"/>
    </row>
    <row r="1206" spans="12:28" s="5" customFormat="1" x14ac:dyDescent="0.25">
      <c r="L1206" s="1"/>
      <c r="AA1206" s="201"/>
      <c r="AB1206" s="197"/>
    </row>
    <row r="1207" spans="12:28" s="5" customFormat="1" x14ac:dyDescent="0.25">
      <c r="L1207" s="1"/>
      <c r="AA1207" s="201"/>
      <c r="AB1207" s="197"/>
    </row>
    <row r="1208" spans="12:28" s="5" customFormat="1" x14ac:dyDescent="0.25">
      <c r="L1208" s="1"/>
      <c r="AA1208" s="201"/>
      <c r="AB1208" s="197"/>
    </row>
    <row r="1209" spans="12:28" s="5" customFormat="1" x14ac:dyDescent="0.25">
      <c r="L1209" s="1"/>
      <c r="AA1209" s="201"/>
      <c r="AB1209" s="197"/>
    </row>
    <row r="1210" spans="12:28" s="5" customFormat="1" x14ac:dyDescent="0.25">
      <c r="L1210" s="1"/>
      <c r="AA1210" s="201"/>
      <c r="AB1210" s="197"/>
    </row>
    <row r="1211" spans="12:28" s="5" customFormat="1" x14ac:dyDescent="0.25">
      <c r="L1211" s="1"/>
      <c r="AA1211" s="201"/>
      <c r="AB1211" s="197"/>
    </row>
    <row r="1212" spans="12:28" s="5" customFormat="1" x14ac:dyDescent="0.25">
      <c r="L1212" s="1"/>
      <c r="AA1212" s="201"/>
      <c r="AB1212" s="197"/>
    </row>
    <row r="1213" spans="12:28" s="5" customFormat="1" x14ac:dyDescent="0.25">
      <c r="L1213" s="1"/>
      <c r="AA1213" s="201"/>
      <c r="AB1213" s="197"/>
    </row>
    <row r="1214" spans="12:28" s="5" customFormat="1" x14ac:dyDescent="0.25">
      <c r="L1214" s="1"/>
      <c r="AA1214" s="201"/>
      <c r="AB1214" s="197"/>
    </row>
    <row r="1215" spans="12:28" s="5" customFormat="1" x14ac:dyDescent="0.25">
      <c r="L1215" s="1"/>
      <c r="AA1215" s="201"/>
      <c r="AB1215" s="197"/>
    </row>
    <row r="1216" spans="12:28" s="5" customFormat="1" x14ac:dyDescent="0.25">
      <c r="L1216" s="1"/>
      <c r="AA1216" s="201"/>
      <c r="AB1216" s="197"/>
    </row>
    <row r="1217" spans="12:28" s="5" customFormat="1" x14ac:dyDescent="0.25">
      <c r="L1217" s="1"/>
      <c r="AA1217" s="201"/>
      <c r="AB1217" s="197"/>
    </row>
    <row r="1218" spans="12:28" s="5" customFormat="1" x14ac:dyDescent="0.25">
      <c r="L1218" s="1"/>
      <c r="AA1218" s="201"/>
      <c r="AB1218" s="197"/>
    </row>
    <row r="1219" spans="12:28" s="5" customFormat="1" x14ac:dyDescent="0.25">
      <c r="L1219" s="1"/>
      <c r="AA1219" s="201"/>
      <c r="AB1219" s="197"/>
    </row>
    <row r="1220" spans="12:28" s="5" customFormat="1" x14ac:dyDescent="0.25">
      <c r="L1220" s="1"/>
      <c r="AA1220" s="201"/>
      <c r="AB1220" s="197"/>
    </row>
    <row r="1221" spans="12:28" s="5" customFormat="1" x14ac:dyDescent="0.25">
      <c r="L1221" s="1"/>
      <c r="AA1221" s="201"/>
      <c r="AB1221" s="197"/>
    </row>
    <row r="1222" spans="12:28" s="5" customFormat="1" x14ac:dyDescent="0.25">
      <c r="L1222" s="1"/>
      <c r="AA1222" s="201"/>
      <c r="AB1222" s="197"/>
    </row>
    <row r="1223" spans="12:28" s="5" customFormat="1" x14ac:dyDescent="0.25">
      <c r="L1223" s="1"/>
      <c r="AA1223" s="201"/>
      <c r="AB1223" s="197"/>
    </row>
    <row r="1224" spans="12:28" s="5" customFormat="1" x14ac:dyDescent="0.25">
      <c r="L1224" s="1"/>
      <c r="AA1224" s="201"/>
      <c r="AB1224" s="197"/>
    </row>
    <row r="1225" spans="12:28" s="5" customFormat="1" x14ac:dyDescent="0.25">
      <c r="L1225" s="1"/>
      <c r="AA1225" s="201"/>
      <c r="AB1225" s="197"/>
    </row>
    <row r="1226" spans="12:28" s="5" customFormat="1" x14ac:dyDescent="0.25">
      <c r="L1226" s="1"/>
      <c r="AA1226" s="201"/>
      <c r="AB1226" s="197"/>
    </row>
    <row r="1227" spans="12:28" s="5" customFormat="1" x14ac:dyDescent="0.25">
      <c r="L1227" s="1"/>
      <c r="AA1227" s="201"/>
      <c r="AB1227" s="197"/>
    </row>
    <row r="1228" spans="12:28" s="5" customFormat="1" x14ac:dyDescent="0.25">
      <c r="L1228" s="1"/>
      <c r="AA1228" s="201"/>
      <c r="AB1228" s="197"/>
    </row>
    <row r="1229" spans="12:28" s="5" customFormat="1" x14ac:dyDescent="0.25">
      <c r="L1229" s="1"/>
      <c r="AA1229" s="201"/>
      <c r="AB1229" s="197"/>
    </row>
    <row r="1230" spans="12:28" s="5" customFormat="1" x14ac:dyDescent="0.25">
      <c r="L1230" s="1"/>
      <c r="AA1230" s="201"/>
      <c r="AB1230" s="197"/>
    </row>
    <row r="1231" spans="12:28" s="5" customFormat="1" x14ac:dyDescent="0.25">
      <c r="L1231" s="1"/>
      <c r="AA1231" s="201"/>
      <c r="AB1231" s="197"/>
    </row>
    <row r="1232" spans="12:28" s="5" customFormat="1" x14ac:dyDescent="0.25">
      <c r="L1232" s="1"/>
      <c r="AA1232" s="201"/>
      <c r="AB1232" s="197"/>
    </row>
    <row r="1233" spans="12:28" s="5" customFormat="1" x14ac:dyDescent="0.25">
      <c r="L1233" s="1"/>
      <c r="AA1233" s="201"/>
      <c r="AB1233" s="197"/>
    </row>
    <row r="1234" spans="12:28" s="5" customFormat="1" x14ac:dyDescent="0.25">
      <c r="L1234" s="1"/>
      <c r="AA1234" s="201"/>
      <c r="AB1234" s="197"/>
    </row>
    <row r="1235" spans="12:28" s="5" customFormat="1" x14ac:dyDescent="0.25">
      <c r="L1235" s="1"/>
      <c r="AA1235" s="201"/>
      <c r="AB1235" s="197"/>
    </row>
    <row r="1236" spans="12:28" s="5" customFormat="1" x14ac:dyDescent="0.25">
      <c r="L1236" s="1"/>
      <c r="AA1236" s="201"/>
      <c r="AB1236" s="197"/>
    </row>
    <row r="1237" spans="12:28" s="5" customFormat="1" x14ac:dyDescent="0.25">
      <c r="L1237" s="1"/>
      <c r="AA1237" s="201"/>
      <c r="AB1237" s="197"/>
    </row>
    <row r="1238" spans="12:28" s="5" customFormat="1" x14ac:dyDescent="0.25">
      <c r="L1238" s="1"/>
      <c r="AA1238" s="201"/>
      <c r="AB1238" s="197"/>
    </row>
    <row r="1239" spans="12:28" s="5" customFormat="1" x14ac:dyDescent="0.25">
      <c r="L1239" s="1"/>
      <c r="AA1239" s="201"/>
      <c r="AB1239" s="197"/>
    </row>
    <row r="1240" spans="12:28" s="5" customFormat="1" x14ac:dyDescent="0.25">
      <c r="L1240" s="1"/>
      <c r="AA1240" s="201"/>
      <c r="AB1240" s="197"/>
    </row>
    <row r="1241" spans="12:28" s="5" customFormat="1" x14ac:dyDescent="0.25">
      <c r="L1241" s="1"/>
      <c r="AA1241" s="201"/>
      <c r="AB1241" s="197"/>
    </row>
    <row r="1242" spans="12:28" s="5" customFormat="1" x14ac:dyDescent="0.25">
      <c r="L1242" s="1"/>
      <c r="AA1242" s="201"/>
      <c r="AB1242" s="197"/>
    </row>
    <row r="1243" spans="12:28" s="5" customFormat="1" x14ac:dyDescent="0.25">
      <c r="L1243" s="1"/>
      <c r="AA1243" s="201"/>
      <c r="AB1243" s="197"/>
    </row>
    <row r="1244" spans="12:28" s="5" customFormat="1" x14ac:dyDescent="0.25">
      <c r="L1244" s="1"/>
      <c r="AA1244" s="201"/>
      <c r="AB1244" s="197"/>
    </row>
    <row r="1245" spans="12:28" s="5" customFormat="1" x14ac:dyDescent="0.25">
      <c r="L1245" s="1"/>
      <c r="AA1245" s="201"/>
      <c r="AB1245" s="197"/>
    </row>
    <row r="1246" spans="12:28" s="5" customFormat="1" x14ac:dyDescent="0.25">
      <c r="L1246" s="1"/>
      <c r="AA1246" s="201"/>
      <c r="AB1246" s="197"/>
    </row>
    <row r="1247" spans="12:28" s="5" customFormat="1" x14ac:dyDescent="0.25">
      <c r="L1247" s="1"/>
      <c r="AA1247" s="201"/>
      <c r="AB1247" s="197"/>
    </row>
    <row r="1248" spans="12:28" s="5" customFormat="1" x14ac:dyDescent="0.25">
      <c r="L1248" s="1"/>
      <c r="AA1248" s="201"/>
      <c r="AB1248" s="197"/>
    </row>
    <row r="1249" spans="12:28" s="5" customFormat="1" x14ac:dyDescent="0.25">
      <c r="L1249" s="1"/>
      <c r="AA1249" s="201"/>
      <c r="AB1249" s="197"/>
    </row>
    <row r="1250" spans="12:28" s="5" customFormat="1" x14ac:dyDescent="0.25">
      <c r="L1250" s="1"/>
      <c r="AA1250" s="201"/>
      <c r="AB1250" s="197"/>
    </row>
    <row r="1251" spans="12:28" s="5" customFormat="1" x14ac:dyDescent="0.25">
      <c r="L1251" s="1"/>
      <c r="AA1251" s="201"/>
      <c r="AB1251" s="197"/>
    </row>
    <row r="1252" spans="12:28" s="5" customFormat="1" x14ac:dyDescent="0.25">
      <c r="L1252" s="1"/>
      <c r="AA1252" s="201"/>
      <c r="AB1252" s="197"/>
    </row>
    <row r="1253" spans="12:28" s="5" customFormat="1" x14ac:dyDescent="0.25">
      <c r="L1253" s="1"/>
      <c r="AA1253" s="201"/>
      <c r="AB1253" s="197"/>
    </row>
    <row r="1254" spans="12:28" s="5" customFormat="1" x14ac:dyDescent="0.25">
      <c r="L1254" s="1"/>
      <c r="AA1254" s="201"/>
      <c r="AB1254" s="197"/>
    </row>
    <row r="1255" spans="12:28" s="5" customFormat="1" x14ac:dyDescent="0.25">
      <c r="L1255" s="1"/>
      <c r="AA1255" s="201"/>
      <c r="AB1255" s="197"/>
    </row>
    <row r="1256" spans="12:28" s="5" customFormat="1" x14ac:dyDescent="0.25">
      <c r="L1256" s="1"/>
      <c r="AA1256" s="201"/>
      <c r="AB1256" s="197"/>
    </row>
    <row r="1257" spans="12:28" s="5" customFormat="1" x14ac:dyDescent="0.25">
      <c r="L1257" s="1"/>
      <c r="AA1257" s="201"/>
      <c r="AB1257" s="197"/>
    </row>
    <row r="1258" spans="12:28" s="5" customFormat="1" x14ac:dyDescent="0.25">
      <c r="L1258" s="1"/>
      <c r="AA1258" s="201"/>
      <c r="AB1258" s="197"/>
    </row>
    <row r="1259" spans="12:28" s="5" customFormat="1" x14ac:dyDescent="0.25">
      <c r="L1259" s="1"/>
      <c r="AA1259" s="201"/>
      <c r="AB1259" s="197"/>
    </row>
    <row r="1260" spans="12:28" s="5" customFormat="1" x14ac:dyDescent="0.25">
      <c r="L1260" s="1"/>
      <c r="AA1260" s="201"/>
      <c r="AB1260" s="197"/>
    </row>
    <row r="1261" spans="12:28" s="5" customFormat="1" x14ac:dyDescent="0.25">
      <c r="L1261" s="1"/>
      <c r="AA1261" s="201"/>
      <c r="AB1261" s="197"/>
    </row>
    <row r="1262" spans="12:28" s="5" customFormat="1" x14ac:dyDescent="0.25">
      <c r="L1262" s="1"/>
      <c r="AA1262" s="201"/>
      <c r="AB1262" s="197"/>
    </row>
    <row r="1263" spans="12:28" s="5" customFormat="1" x14ac:dyDescent="0.25">
      <c r="L1263" s="1"/>
      <c r="AA1263" s="201"/>
      <c r="AB1263" s="197"/>
    </row>
    <row r="1264" spans="12:28" s="5" customFormat="1" x14ac:dyDescent="0.25">
      <c r="L1264" s="1"/>
      <c r="AA1264" s="201"/>
      <c r="AB1264" s="197"/>
    </row>
    <row r="1265" spans="12:28" s="5" customFormat="1" x14ac:dyDescent="0.25">
      <c r="L1265" s="1"/>
      <c r="AA1265" s="201"/>
      <c r="AB1265" s="197"/>
    </row>
    <row r="1266" spans="12:28" s="5" customFormat="1" x14ac:dyDescent="0.25">
      <c r="L1266" s="1"/>
      <c r="AA1266" s="201"/>
      <c r="AB1266" s="197"/>
    </row>
    <row r="1267" spans="12:28" s="5" customFormat="1" x14ac:dyDescent="0.25">
      <c r="L1267" s="1"/>
      <c r="AA1267" s="201"/>
      <c r="AB1267" s="197"/>
    </row>
    <row r="1268" spans="12:28" s="5" customFormat="1" x14ac:dyDescent="0.25">
      <c r="L1268" s="1"/>
      <c r="AA1268" s="201"/>
      <c r="AB1268" s="197"/>
    </row>
    <row r="1269" spans="12:28" s="5" customFormat="1" x14ac:dyDescent="0.25">
      <c r="L1269" s="1"/>
      <c r="AA1269" s="201"/>
      <c r="AB1269" s="197"/>
    </row>
    <row r="1270" spans="12:28" s="5" customFormat="1" x14ac:dyDescent="0.25">
      <c r="L1270" s="1"/>
      <c r="AA1270" s="201"/>
      <c r="AB1270" s="197"/>
    </row>
    <row r="1271" spans="12:28" s="5" customFormat="1" x14ac:dyDescent="0.25">
      <c r="L1271" s="1"/>
      <c r="AA1271" s="201"/>
      <c r="AB1271" s="197"/>
    </row>
    <row r="1272" spans="12:28" s="5" customFormat="1" x14ac:dyDescent="0.25">
      <c r="L1272" s="1"/>
      <c r="AA1272" s="201"/>
      <c r="AB1272" s="197"/>
    </row>
    <row r="1273" spans="12:28" s="5" customFormat="1" x14ac:dyDescent="0.25">
      <c r="L1273" s="1"/>
      <c r="AA1273" s="201"/>
      <c r="AB1273" s="197"/>
    </row>
    <row r="1274" spans="12:28" s="5" customFormat="1" x14ac:dyDescent="0.25">
      <c r="L1274" s="1"/>
      <c r="AA1274" s="201"/>
      <c r="AB1274" s="197"/>
    </row>
    <row r="1275" spans="12:28" s="5" customFormat="1" x14ac:dyDescent="0.25">
      <c r="L1275" s="1"/>
      <c r="AA1275" s="201"/>
      <c r="AB1275" s="197"/>
    </row>
    <row r="1276" spans="12:28" s="5" customFormat="1" x14ac:dyDescent="0.25">
      <c r="L1276" s="1"/>
      <c r="AA1276" s="201"/>
      <c r="AB1276" s="197"/>
    </row>
    <row r="1277" spans="12:28" s="5" customFormat="1" x14ac:dyDescent="0.25">
      <c r="L1277" s="1"/>
      <c r="AA1277" s="201"/>
      <c r="AB1277" s="197"/>
    </row>
    <row r="1278" spans="12:28" s="5" customFormat="1" x14ac:dyDescent="0.25">
      <c r="L1278" s="1"/>
      <c r="AA1278" s="201"/>
      <c r="AB1278" s="197"/>
    </row>
    <row r="1279" spans="12:28" s="5" customFormat="1" x14ac:dyDescent="0.25">
      <c r="L1279" s="1"/>
      <c r="AA1279" s="201"/>
      <c r="AB1279" s="197"/>
    </row>
    <row r="1280" spans="12:28" s="5" customFormat="1" x14ac:dyDescent="0.25">
      <c r="L1280" s="1"/>
      <c r="AA1280" s="201"/>
      <c r="AB1280" s="197"/>
    </row>
    <row r="1281" spans="12:28" s="5" customFormat="1" x14ac:dyDescent="0.25">
      <c r="L1281" s="1"/>
      <c r="AA1281" s="201"/>
      <c r="AB1281" s="197"/>
    </row>
    <row r="1282" spans="12:28" s="5" customFormat="1" x14ac:dyDescent="0.25">
      <c r="L1282" s="1"/>
      <c r="AA1282" s="201"/>
      <c r="AB1282" s="197"/>
    </row>
    <row r="1283" spans="12:28" s="5" customFormat="1" x14ac:dyDescent="0.25">
      <c r="L1283" s="1"/>
      <c r="AA1283" s="201"/>
      <c r="AB1283" s="197"/>
    </row>
    <row r="1284" spans="12:28" s="5" customFormat="1" x14ac:dyDescent="0.25">
      <c r="L1284" s="1"/>
      <c r="AA1284" s="201"/>
      <c r="AB1284" s="197"/>
    </row>
    <row r="1285" spans="12:28" s="5" customFormat="1" x14ac:dyDescent="0.25">
      <c r="L1285" s="1"/>
      <c r="AA1285" s="201"/>
      <c r="AB1285" s="197"/>
    </row>
    <row r="1286" spans="12:28" s="5" customFormat="1" x14ac:dyDescent="0.25">
      <c r="L1286" s="1"/>
      <c r="AA1286" s="201"/>
      <c r="AB1286" s="197"/>
    </row>
    <row r="1287" spans="12:28" s="5" customFormat="1" x14ac:dyDescent="0.25">
      <c r="L1287" s="1"/>
      <c r="AA1287" s="201"/>
      <c r="AB1287" s="197"/>
    </row>
    <row r="1288" spans="12:28" s="5" customFormat="1" x14ac:dyDescent="0.25">
      <c r="L1288" s="1"/>
      <c r="AA1288" s="201"/>
      <c r="AB1288" s="197"/>
    </row>
    <row r="1289" spans="12:28" s="5" customFormat="1" x14ac:dyDescent="0.25">
      <c r="L1289" s="1"/>
      <c r="AA1289" s="201"/>
      <c r="AB1289" s="197"/>
    </row>
    <row r="1290" spans="12:28" s="5" customFormat="1" x14ac:dyDescent="0.25">
      <c r="L1290" s="1"/>
      <c r="AA1290" s="201"/>
      <c r="AB1290" s="197"/>
    </row>
    <row r="1291" spans="12:28" s="5" customFormat="1" x14ac:dyDescent="0.25">
      <c r="L1291" s="1"/>
      <c r="AA1291" s="201"/>
      <c r="AB1291" s="197"/>
    </row>
    <row r="1292" spans="12:28" s="5" customFormat="1" x14ac:dyDescent="0.25">
      <c r="L1292" s="1"/>
      <c r="AA1292" s="201"/>
      <c r="AB1292" s="197"/>
    </row>
    <row r="1293" spans="12:28" s="5" customFormat="1" x14ac:dyDescent="0.25">
      <c r="L1293" s="1"/>
      <c r="AA1293" s="201"/>
      <c r="AB1293" s="197"/>
    </row>
    <row r="1294" spans="12:28" s="5" customFormat="1" x14ac:dyDescent="0.25">
      <c r="L1294" s="1"/>
      <c r="AA1294" s="201"/>
      <c r="AB1294" s="197"/>
    </row>
    <row r="1295" spans="12:28" s="5" customFormat="1" x14ac:dyDescent="0.25">
      <c r="L1295" s="1"/>
      <c r="AA1295" s="201"/>
      <c r="AB1295" s="197"/>
    </row>
    <row r="1296" spans="12:28" s="5" customFormat="1" x14ac:dyDescent="0.25">
      <c r="L1296" s="1"/>
      <c r="AA1296" s="201"/>
      <c r="AB1296" s="197"/>
    </row>
    <row r="1297" spans="12:28" s="5" customFormat="1" x14ac:dyDescent="0.25">
      <c r="L1297" s="1"/>
      <c r="AA1297" s="201"/>
      <c r="AB1297" s="197"/>
    </row>
    <row r="1298" spans="12:28" s="5" customFormat="1" x14ac:dyDescent="0.25">
      <c r="L1298" s="1"/>
      <c r="AA1298" s="201"/>
      <c r="AB1298" s="197"/>
    </row>
    <row r="1299" spans="12:28" s="5" customFormat="1" x14ac:dyDescent="0.25">
      <c r="L1299" s="1"/>
      <c r="AA1299" s="201"/>
      <c r="AB1299" s="197"/>
    </row>
    <row r="1300" spans="12:28" s="5" customFormat="1" x14ac:dyDescent="0.25">
      <c r="L1300" s="1"/>
      <c r="AA1300" s="201"/>
      <c r="AB1300" s="197"/>
    </row>
    <row r="1301" spans="12:28" s="5" customFormat="1" x14ac:dyDescent="0.25">
      <c r="L1301" s="1"/>
      <c r="AA1301" s="201"/>
      <c r="AB1301" s="197"/>
    </row>
    <row r="1302" spans="12:28" s="5" customFormat="1" x14ac:dyDescent="0.25">
      <c r="L1302" s="1"/>
      <c r="AA1302" s="201"/>
      <c r="AB1302" s="197"/>
    </row>
    <row r="1303" spans="12:28" s="5" customFormat="1" x14ac:dyDescent="0.25">
      <c r="L1303" s="1"/>
      <c r="AA1303" s="201"/>
      <c r="AB1303" s="197"/>
    </row>
    <row r="1304" spans="12:28" s="5" customFormat="1" x14ac:dyDescent="0.25">
      <c r="L1304" s="1"/>
      <c r="AA1304" s="201"/>
      <c r="AB1304" s="197"/>
    </row>
    <row r="1305" spans="12:28" s="5" customFormat="1" x14ac:dyDescent="0.25">
      <c r="L1305" s="1"/>
      <c r="AA1305" s="201"/>
      <c r="AB1305" s="197"/>
    </row>
    <row r="1306" spans="12:28" s="5" customFormat="1" x14ac:dyDescent="0.25">
      <c r="L1306" s="1"/>
      <c r="AA1306" s="201"/>
      <c r="AB1306" s="197"/>
    </row>
    <row r="1307" spans="12:28" s="5" customFormat="1" x14ac:dyDescent="0.25">
      <c r="L1307" s="1"/>
      <c r="AA1307" s="201"/>
      <c r="AB1307" s="197"/>
    </row>
    <row r="1308" spans="12:28" s="5" customFormat="1" x14ac:dyDescent="0.25">
      <c r="L1308" s="1"/>
      <c r="AA1308" s="201"/>
      <c r="AB1308" s="197"/>
    </row>
    <row r="1309" spans="12:28" s="5" customFormat="1" x14ac:dyDescent="0.25">
      <c r="L1309" s="1"/>
      <c r="AA1309" s="201"/>
      <c r="AB1309" s="197"/>
    </row>
    <row r="1310" spans="12:28" s="5" customFormat="1" x14ac:dyDescent="0.25">
      <c r="L1310" s="1"/>
      <c r="AA1310" s="201"/>
      <c r="AB1310" s="197"/>
    </row>
    <row r="1311" spans="12:28" s="5" customFormat="1" x14ac:dyDescent="0.25">
      <c r="L1311" s="1"/>
      <c r="AA1311" s="201"/>
      <c r="AB1311" s="197"/>
    </row>
    <row r="1312" spans="12:28" s="5" customFormat="1" x14ac:dyDescent="0.25">
      <c r="L1312" s="1"/>
      <c r="AA1312" s="201"/>
      <c r="AB1312" s="197"/>
    </row>
    <row r="1313" spans="12:28" s="5" customFormat="1" x14ac:dyDescent="0.25">
      <c r="L1313" s="1"/>
      <c r="AA1313" s="201"/>
      <c r="AB1313" s="197"/>
    </row>
    <row r="1314" spans="12:28" s="5" customFormat="1" x14ac:dyDescent="0.25">
      <c r="L1314" s="1"/>
      <c r="AA1314" s="201"/>
      <c r="AB1314" s="197"/>
    </row>
    <row r="1315" spans="12:28" s="5" customFormat="1" x14ac:dyDescent="0.25">
      <c r="L1315" s="1"/>
      <c r="AA1315" s="201"/>
      <c r="AB1315" s="197"/>
    </row>
    <row r="1316" spans="12:28" s="5" customFormat="1" x14ac:dyDescent="0.25">
      <c r="L1316" s="1"/>
      <c r="AA1316" s="201"/>
      <c r="AB1316" s="197"/>
    </row>
    <row r="1317" spans="12:28" s="5" customFormat="1" x14ac:dyDescent="0.25">
      <c r="L1317" s="1"/>
      <c r="AA1317" s="201"/>
      <c r="AB1317" s="197"/>
    </row>
    <row r="1318" spans="12:28" s="5" customFormat="1" x14ac:dyDescent="0.25">
      <c r="L1318" s="1"/>
      <c r="AA1318" s="201"/>
      <c r="AB1318" s="197"/>
    </row>
    <row r="1319" spans="12:28" s="5" customFormat="1" x14ac:dyDescent="0.25">
      <c r="L1319" s="1"/>
      <c r="AA1319" s="201"/>
      <c r="AB1319" s="197"/>
    </row>
    <row r="1320" spans="12:28" s="5" customFormat="1" x14ac:dyDescent="0.25">
      <c r="L1320" s="1"/>
      <c r="AA1320" s="201"/>
      <c r="AB1320" s="197"/>
    </row>
    <row r="1321" spans="12:28" s="5" customFormat="1" x14ac:dyDescent="0.25">
      <c r="L1321" s="1"/>
      <c r="AA1321" s="201"/>
      <c r="AB1321" s="197"/>
    </row>
    <row r="1322" spans="12:28" s="5" customFormat="1" x14ac:dyDescent="0.25">
      <c r="L1322" s="1"/>
      <c r="AA1322" s="201"/>
      <c r="AB1322" s="197"/>
    </row>
    <row r="1323" spans="12:28" s="5" customFormat="1" x14ac:dyDescent="0.25">
      <c r="L1323" s="1"/>
      <c r="AA1323" s="201"/>
      <c r="AB1323" s="197"/>
    </row>
    <row r="1324" spans="12:28" s="5" customFormat="1" x14ac:dyDescent="0.25">
      <c r="L1324" s="1"/>
      <c r="AA1324" s="201"/>
      <c r="AB1324" s="197"/>
    </row>
    <row r="1325" spans="12:28" s="5" customFormat="1" x14ac:dyDescent="0.25">
      <c r="L1325" s="1"/>
      <c r="AA1325" s="201"/>
      <c r="AB1325" s="197"/>
    </row>
    <row r="1326" spans="12:28" s="5" customFormat="1" x14ac:dyDescent="0.25">
      <c r="L1326" s="1"/>
      <c r="AA1326" s="201"/>
      <c r="AB1326" s="197"/>
    </row>
    <row r="1327" spans="12:28" s="5" customFormat="1" x14ac:dyDescent="0.25">
      <c r="L1327" s="1"/>
      <c r="AA1327" s="201"/>
      <c r="AB1327" s="197"/>
    </row>
    <row r="1328" spans="12:28" s="5" customFormat="1" x14ac:dyDescent="0.25">
      <c r="L1328" s="1"/>
      <c r="AA1328" s="201"/>
      <c r="AB1328" s="197"/>
    </row>
    <row r="1329" spans="12:28" s="5" customFormat="1" x14ac:dyDescent="0.25">
      <c r="L1329" s="1"/>
      <c r="AA1329" s="201"/>
      <c r="AB1329" s="197"/>
    </row>
    <row r="1330" spans="12:28" s="5" customFormat="1" x14ac:dyDescent="0.25">
      <c r="L1330" s="1"/>
      <c r="AA1330" s="201"/>
      <c r="AB1330" s="197"/>
    </row>
    <row r="1331" spans="12:28" s="5" customFormat="1" x14ac:dyDescent="0.25">
      <c r="L1331" s="1"/>
      <c r="AA1331" s="201"/>
      <c r="AB1331" s="197"/>
    </row>
    <row r="1332" spans="12:28" s="5" customFormat="1" x14ac:dyDescent="0.25">
      <c r="L1332" s="1"/>
      <c r="AA1332" s="201"/>
      <c r="AB1332" s="197"/>
    </row>
    <row r="1333" spans="12:28" s="5" customFormat="1" x14ac:dyDescent="0.25">
      <c r="L1333" s="1"/>
      <c r="AA1333" s="201"/>
      <c r="AB1333" s="197"/>
    </row>
    <row r="1334" spans="12:28" s="5" customFormat="1" x14ac:dyDescent="0.25">
      <c r="L1334" s="1"/>
      <c r="AA1334" s="201"/>
      <c r="AB1334" s="197"/>
    </row>
    <row r="1335" spans="12:28" s="5" customFormat="1" x14ac:dyDescent="0.25">
      <c r="L1335" s="1"/>
      <c r="AA1335" s="201"/>
      <c r="AB1335" s="197"/>
    </row>
    <row r="1336" spans="12:28" s="5" customFormat="1" x14ac:dyDescent="0.25">
      <c r="L1336" s="1"/>
      <c r="AA1336" s="201"/>
      <c r="AB1336" s="197"/>
    </row>
    <row r="1337" spans="12:28" s="5" customFormat="1" x14ac:dyDescent="0.25">
      <c r="L1337" s="1"/>
      <c r="AA1337" s="201"/>
      <c r="AB1337" s="197"/>
    </row>
    <row r="1338" spans="12:28" s="5" customFormat="1" x14ac:dyDescent="0.25">
      <c r="L1338" s="1"/>
      <c r="AA1338" s="201"/>
      <c r="AB1338" s="197"/>
    </row>
    <row r="1339" spans="12:28" s="5" customFormat="1" x14ac:dyDescent="0.25">
      <c r="L1339" s="1"/>
      <c r="AA1339" s="201"/>
      <c r="AB1339" s="197"/>
    </row>
    <row r="1340" spans="12:28" s="5" customFormat="1" x14ac:dyDescent="0.25">
      <c r="L1340" s="1"/>
      <c r="AA1340" s="201"/>
      <c r="AB1340" s="197"/>
    </row>
    <row r="1341" spans="12:28" s="5" customFormat="1" x14ac:dyDescent="0.25">
      <c r="L1341" s="1"/>
      <c r="AA1341" s="201"/>
      <c r="AB1341" s="197"/>
    </row>
    <row r="1342" spans="12:28" s="5" customFormat="1" x14ac:dyDescent="0.25">
      <c r="L1342" s="1"/>
      <c r="AA1342" s="201"/>
      <c r="AB1342" s="197"/>
    </row>
    <row r="1343" spans="12:28" s="5" customFormat="1" x14ac:dyDescent="0.25">
      <c r="L1343" s="1"/>
      <c r="AA1343" s="201"/>
      <c r="AB1343" s="197"/>
    </row>
    <row r="1344" spans="12:28" s="5" customFormat="1" x14ac:dyDescent="0.25">
      <c r="L1344" s="1"/>
      <c r="AA1344" s="201"/>
      <c r="AB1344" s="197"/>
    </row>
    <row r="1345" spans="12:28" s="5" customFormat="1" x14ac:dyDescent="0.25">
      <c r="L1345" s="1"/>
      <c r="AA1345" s="201"/>
      <c r="AB1345" s="197"/>
    </row>
    <row r="1346" spans="12:28" s="5" customFormat="1" x14ac:dyDescent="0.25">
      <c r="L1346" s="1"/>
      <c r="AA1346" s="201"/>
      <c r="AB1346" s="197"/>
    </row>
    <row r="1347" spans="12:28" s="5" customFormat="1" x14ac:dyDescent="0.25">
      <c r="L1347" s="1"/>
      <c r="AA1347" s="201"/>
      <c r="AB1347" s="197"/>
    </row>
    <row r="1348" spans="12:28" s="5" customFormat="1" x14ac:dyDescent="0.25">
      <c r="L1348" s="1"/>
      <c r="AA1348" s="201"/>
      <c r="AB1348" s="197"/>
    </row>
    <row r="1349" spans="12:28" s="5" customFormat="1" x14ac:dyDescent="0.25">
      <c r="L1349" s="1"/>
      <c r="AA1349" s="201"/>
      <c r="AB1349" s="197"/>
    </row>
    <row r="1350" spans="12:28" s="5" customFormat="1" x14ac:dyDescent="0.25">
      <c r="L1350" s="1"/>
      <c r="AA1350" s="201"/>
      <c r="AB1350" s="197"/>
    </row>
    <row r="1351" spans="12:28" s="5" customFormat="1" x14ac:dyDescent="0.25">
      <c r="L1351" s="1"/>
      <c r="AA1351" s="201"/>
      <c r="AB1351" s="197"/>
    </row>
    <row r="1352" spans="12:28" s="5" customFormat="1" x14ac:dyDescent="0.25">
      <c r="L1352" s="1"/>
      <c r="AA1352" s="201"/>
      <c r="AB1352" s="197"/>
    </row>
    <row r="1353" spans="12:28" s="5" customFormat="1" x14ac:dyDescent="0.25">
      <c r="L1353" s="1"/>
      <c r="AA1353" s="201"/>
      <c r="AB1353" s="197"/>
    </row>
    <row r="1354" spans="12:28" s="5" customFormat="1" x14ac:dyDescent="0.25">
      <c r="L1354" s="1"/>
      <c r="AA1354" s="201"/>
      <c r="AB1354" s="197"/>
    </row>
    <row r="1355" spans="12:28" s="5" customFormat="1" x14ac:dyDescent="0.25">
      <c r="L1355" s="1"/>
      <c r="AA1355" s="201"/>
      <c r="AB1355" s="197"/>
    </row>
    <row r="1356" spans="12:28" s="5" customFormat="1" x14ac:dyDescent="0.25">
      <c r="L1356" s="1"/>
      <c r="AA1356" s="201"/>
      <c r="AB1356" s="197"/>
    </row>
    <row r="1357" spans="12:28" s="5" customFormat="1" x14ac:dyDescent="0.25">
      <c r="L1357" s="1"/>
      <c r="AA1357" s="201"/>
      <c r="AB1357" s="197"/>
    </row>
    <row r="1358" spans="12:28" s="5" customFormat="1" x14ac:dyDescent="0.25">
      <c r="L1358" s="1"/>
      <c r="AA1358" s="201"/>
      <c r="AB1358" s="197"/>
    </row>
    <row r="1359" spans="12:28" s="5" customFormat="1" x14ac:dyDescent="0.25">
      <c r="L1359" s="1"/>
      <c r="AA1359" s="201"/>
      <c r="AB1359" s="197"/>
    </row>
    <row r="1360" spans="12:28" s="5" customFormat="1" x14ac:dyDescent="0.25">
      <c r="L1360" s="1"/>
      <c r="AA1360" s="201"/>
      <c r="AB1360" s="197"/>
    </row>
    <row r="1361" spans="12:28" s="5" customFormat="1" x14ac:dyDescent="0.25">
      <c r="L1361" s="1"/>
      <c r="AA1361" s="201"/>
      <c r="AB1361" s="197"/>
    </row>
    <row r="1362" spans="12:28" s="5" customFormat="1" x14ac:dyDescent="0.25">
      <c r="L1362" s="1"/>
      <c r="AA1362" s="201"/>
      <c r="AB1362" s="197"/>
    </row>
    <row r="1363" spans="12:28" s="5" customFormat="1" x14ac:dyDescent="0.25">
      <c r="L1363" s="1"/>
      <c r="AA1363" s="201"/>
      <c r="AB1363" s="197"/>
    </row>
    <row r="1364" spans="12:28" s="5" customFormat="1" x14ac:dyDescent="0.25">
      <c r="L1364" s="1"/>
      <c r="AA1364" s="201"/>
      <c r="AB1364" s="197"/>
    </row>
    <row r="1365" spans="12:28" s="5" customFormat="1" x14ac:dyDescent="0.25">
      <c r="L1365" s="1"/>
      <c r="AA1365" s="201"/>
      <c r="AB1365" s="197"/>
    </row>
    <row r="1366" spans="12:28" s="5" customFormat="1" x14ac:dyDescent="0.25">
      <c r="L1366" s="1"/>
      <c r="AA1366" s="201"/>
      <c r="AB1366" s="197"/>
    </row>
    <row r="1367" spans="12:28" s="5" customFormat="1" x14ac:dyDescent="0.25">
      <c r="L1367" s="1"/>
      <c r="AA1367" s="201"/>
      <c r="AB1367" s="197"/>
    </row>
    <row r="1368" spans="12:28" s="5" customFormat="1" x14ac:dyDescent="0.25">
      <c r="L1368" s="1"/>
      <c r="AA1368" s="201"/>
      <c r="AB1368" s="197"/>
    </row>
    <row r="1369" spans="12:28" s="5" customFormat="1" x14ac:dyDescent="0.25">
      <c r="L1369" s="1"/>
      <c r="AA1369" s="201"/>
      <c r="AB1369" s="197"/>
    </row>
    <row r="1370" spans="12:28" s="5" customFormat="1" x14ac:dyDescent="0.25">
      <c r="L1370" s="1"/>
      <c r="AA1370" s="201"/>
      <c r="AB1370" s="197"/>
    </row>
    <row r="1371" spans="12:28" s="5" customFormat="1" x14ac:dyDescent="0.25">
      <c r="L1371" s="1"/>
      <c r="AA1371" s="201"/>
      <c r="AB1371" s="197"/>
    </row>
    <row r="1372" spans="12:28" s="5" customFormat="1" x14ac:dyDescent="0.25">
      <c r="L1372" s="1"/>
      <c r="AA1372" s="201"/>
      <c r="AB1372" s="197"/>
    </row>
    <row r="1373" spans="12:28" s="5" customFormat="1" x14ac:dyDescent="0.25">
      <c r="L1373" s="1"/>
      <c r="AA1373" s="201"/>
      <c r="AB1373" s="197"/>
    </row>
    <row r="1374" spans="12:28" s="5" customFormat="1" x14ac:dyDescent="0.25">
      <c r="L1374" s="1"/>
      <c r="AA1374" s="201"/>
      <c r="AB1374" s="197"/>
    </row>
    <row r="1375" spans="12:28" s="5" customFormat="1" x14ac:dyDescent="0.25">
      <c r="L1375" s="1"/>
      <c r="AA1375" s="201"/>
      <c r="AB1375" s="197"/>
    </row>
    <row r="1376" spans="12:28" s="5" customFormat="1" x14ac:dyDescent="0.25">
      <c r="L1376" s="1"/>
      <c r="AA1376" s="201"/>
      <c r="AB1376" s="197"/>
    </row>
    <row r="1377" spans="12:28" s="5" customFormat="1" x14ac:dyDescent="0.25">
      <c r="L1377" s="1"/>
      <c r="AA1377" s="201"/>
      <c r="AB1377" s="197"/>
    </row>
    <row r="1378" spans="12:28" s="5" customFormat="1" x14ac:dyDescent="0.25">
      <c r="L1378" s="1"/>
      <c r="AA1378" s="201"/>
      <c r="AB1378" s="197"/>
    </row>
    <row r="1379" spans="12:28" s="5" customFormat="1" x14ac:dyDescent="0.25">
      <c r="L1379" s="1"/>
      <c r="AA1379" s="201"/>
      <c r="AB1379" s="197"/>
    </row>
    <row r="1380" spans="12:28" s="5" customFormat="1" x14ac:dyDescent="0.25">
      <c r="L1380" s="1"/>
      <c r="AA1380" s="201"/>
      <c r="AB1380" s="197"/>
    </row>
    <row r="1381" spans="12:28" s="5" customFormat="1" x14ac:dyDescent="0.25">
      <c r="L1381" s="1"/>
      <c r="AA1381" s="201"/>
      <c r="AB1381" s="197"/>
    </row>
    <row r="1382" spans="12:28" s="5" customFormat="1" x14ac:dyDescent="0.25">
      <c r="L1382" s="1"/>
      <c r="AA1382" s="201"/>
      <c r="AB1382" s="197"/>
    </row>
    <row r="1383" spans="12:28" s="5" customFormat="1" x14ac:dyDescent="0.25">
      <c r="L1383" s="1"/>
      <c r="AA1383" s="201"/>
      <c r="AB1383" s="197"/>
    </row>
    <row r="1384" spans="12:28" s="5" customFormat="1" x14ac:dyDescent="0.25">
      <c r="L1384" s="1"/>
      <c r="AA1384" s="201"/>
      <c r="AB1384" s="197"/>
    </row>
    <row r="1385" spans="12:28" s="5" customFormat="1" x14ac:dyDescent="0.25">
      <c r="L1385" s="1"/>
      <c r="AA1385" s="201"/>
      <c r="AB1385" s="197"/>
    </row>
    <row r="1386" spans="12:28" s="5" customFormat="1" x14ac:dyDescent="0.25">
      <c r="L1386" s="1"/>
      <c r="AA1386" s="201"/>
      <c r="AB1386" s="197"/>
    </row>
    <row r="1387" spans="12:28" s="5" customFormat="1" x14ac:dyDescent="0.25">
      <c r="L1387" s="1"/>
      <c r="AA1387" s="201"/>
      <c r="AB1387" s="197"/>
    </row>
    <row r="1388" spans="12:28" s="5" customFormat="1" x14ac:dyDescent="0.25">
      <c r="L1388" s="1"/>
      <c r="AA1388" s="201"/>
      <c r="AB1388" s="197"/>
    </row>
    <row r="1389" spans="12:28" s="5" customFormat="1" x14ac:dyDescent="0.25">
      <c r="L1389" s="1"/>
      <c r="AA1389" s="201"/>
      <c r="AB1389" s="197"/>
    </row>
    <row r="1390" spans="12:28" s="5" customFormat="1" x14ac:dyDescent="0.25">
      <c r="L1390" s="1"/>
      <c r="AA1390" s="201"/>
      <c r="AB1390" s="197"/>
    </row>
    <row r="1391" spans="12:28" s="5" customFormat="1" x14ac:dyDescent="0.25">
      <c r="L1391" s="1"/>
      <c r="AA1391" s="201"/>
      <c r="AB1391" s="197"/>
    </row>
    <row r="1392" spans="12:28" s="5" customFormat="1" x14ac:dyDescent="0.25">
      <c r="L1392" s="1"/>
      <c r="AA1392" s="201"/>
      <c r="AB1392" s="197"/>
    </row>
    <row r="1393" spans="12:28" s="5" customFormat="1" x14ac:dyDescent="0.25">
      <c r="L1393" s="1"/>
      <c r="AA1393" s="201"/>
      <c r="AB1393" s="197"/>
    </row>
    <row r="1394" spans="12:28" s="5" customFormat="1" x14ac:dyDescent="0.25">
      <c r="L1394" s="1"/>
      <c r="AA1394" s="201"/>
      <c r="AB1394" s="197"/>
    </row>
    <row r="1395" spans="12:28" s="5" customFormat="1" x14ac:dyDescent="0.25">
      <c r="L1395" s="1"/>
      <c r="AA1395" s="201"/>
      <c r="AB1395" s="197"/>
    </row>
    <row r="1396" spans="12:28" s="5" customFormat="1" x14ac:dyDescent="0.25">
      <c r="L1396" s="1"/>
      <c r="AA1396" s="201"/>
      <c r="AB1396" s="197"/>
    </row>
    <row r="1397" spans="12:28" s="5" customFormat="1" x14ac:dyDescent="0.25">
      <c r="L1397" s="1"/>
      <c r="AA1397" s="201"/>
      <c r="AB1397" s="197"/>
    </row>
    <row r="1398" spans="12:28" s="5" customFormat="1" x14ac:dyDescent="0.25">
      <c r="L1398" s="1"/>
      <c r="AA1398" s="201"/>
      <c r="AB1398" s="197"/>
    </row>
    <row r="1399" spans="12:28" s="5" customFormat="1" x14ac:dyDescent="0.25">
      <c r="L1399" s="1"/>
      <c r="AA1399" s="201"/>
      <c r="AB1399" s="197"/>
    </row>
    <row r="1400" spans="12:28" s="5" customFormat="1" x14ac:dyDescent="0.25">
      <c r="L1400" s="1"/>
      <c r="AA1400" s="201"/>
      <c r="AB1400" s="197"/>
    </row>
    <row r="1401" spans="12:28" s="5" customFormat="1" x14ac:dyDescent="0.25">
      <c r="L1401" s="1"/>
      <c r="AA1401" s="201"/>
      <c r="AB1401" s="197"/>
    </row>
    <row r="1402" spans="12:28" s="5" customFormat="1" x14ac:dyDescent="0.25">
      <c r="L1402" s="1"/>
      <c r="AA1402" s="201"/>
      <c r="AB1402" s="197"/>
    </row>
    <row r="1403" spans="12:28" s="5" customFormat="1" x14ac:dyDescent="0.25">
      <c r="L1403" s="1"/>
      <c r="AA1403" s="201"/>
      <c r="AB1403" s="197"/>
    </row>
    <row r="1404" spans="12:28" s="5" customFormat="1" x14ac:dyDescent="0.25">
      <c r="L1404" s="1"/>
      <c r="AA1404" s="201"/>
      <c r="AB1404" s="197"/>
    </row>
    <row r="1405" spans="12:28" s="5" customFormat="1" x14ac:dyDescent="0.25">
      <c r="L1405" s="1"/>
      <c r="AA1405" s="201"/>
      <c r="AB1405" s="197"/>
    </row>
    <row r="1406" spans="12:28" s="5" customFormat="1" x14ac:dyDescent="0.25">
      <c r="L1406" s="1"/>
      <c r="AA1406" s="201"/>
      <c r="AB1406" s="197"/>
    </row>
    <row r="1407" spans="12:28" s="5" customFormat="1" x14ac:dyDescent="0.25">
      <c r="L1407" s="1"/>
      <c r="AA1407" s="201"/>
      <c r="AB1407" s="197"/>
    </row>
    <row r="1408" spans="12:28" s="5" customFormat="1" x14ac:dyDescent="0.25">
      <c r="L1408" s="1"/>
      <c r="AA1408" s="201"/>
      <c r="AB1408" s="197"/>
    </row>
    <row r="1409" spans="12:28" s="5" customFormat="1" x14ac:dyDescent="0.25">
      <c r="L1409" s="1"/>
      <c r="AA1409" s="201"/>
      <c r="AB1409" s="197"/>
    </row>
    <row r="1410" spans="12:28" s="5" customFormat="1" x14ac:dyDescent="0.25">
      <c r="L1410" s="1"/>
      <c r="AA1410" s="201"/>
      <c r="AB1410" s="197"/>
    </row>
    <row r="1411" spans="12:28" s="5" customFormat="1" x14ac:dyDescent="0.25">
      <c r="L1411" s="1"/>
      <c r="AA1411" s="201"/>
      <c r="AB1411" s="197"/>
    </row>
    <row r="1412" spans="12:28" s="5" customFormat="1" x14ac:dyDescent="0.25">
      <c r="L1412" s="1"/>
      <c r="AA1412" s="201"/>
      <c r="AB1412" s="197"/>
    </row>
    <row r="1413" spans="12:28" s="5" customFormat="1" x14ac:dyDescent="0.25">
      <c r="L1413" s="1"/>
      <c r="AA1413" s="201"/>
      <c r="AB1413" s="197"/>
    </row>
    <row r="1414" spans="12:28" s="5" customFormat="1" x14ac:dyDescent="0.25">
      <c r="L1414" s="1"/>
      <c r="AA1414" s="201"/>
      <c r="AB1414" s="197"/>
    </row>
    <row r="1415" spans="12:28" s="5" customFormat="1" x14ac:dyDescent="0.25">
      <c r="L1415" s="1"/>
      <c r="AA1415" s="201"/>
      <c r="AB1415" s="197"/>
    </row>
    <row r="1416" spans="12:28" s="5" customFormat="1" x14ac:dyDescent="0.25">
      <c r="L1416" s="1"/>
      <c r="AA1416" s="201"/>
      <c r="AB1416" s="197"/>
    </row>
    <row r="1417" spans="12:28" s="5" customFormat="1" x14ac:dyDescent="0.25">
      <c r="L1417" s="1"/>
      <c r="AA1417" s="201"/>
      <c r="AB1417" s="197"/>
    </row>
    <row r="1418" spans="12:28" s="5" customFormat="1" x14ac:dyDescent="0.25">
      <c r="L1418" s="1"/>
      <c r="AA1418" s="201"/>
      <c r="AB1418" s="197"/>
    </row>
    <row r="1419" spans="12:28" s="5" customFormat="1" x14ac:dyDescent="0.25">
      <c r="L1419" s="1"/>
      <c r="AA1419" s="201"/>
      <c r="AB1419" s="197"/>
    </row>
    <row r="1420" spans="12:28" s="5" customFormat="1" x14ac:dyDescent="0.25">
      <c r="L1420" s="1"/>
      <c r="AA1420" s="201"/>
      <c r="AB1420" s="197"/>
    </row>
    <row r="1421" spans="12:28" s="5" customFormat="1" x14ac:dyDescent="0.25">
      <c r="L1421" s="1"/>
      <c r="AA1421" s="201"/>
      <c r="AB1421" s="197"/>
    </row>
    <row r="1422" spans="12:28" s="5" customFormat="1" x14ac:dyDescent="0.25">
      <c r="L1422" s="1"/>
      <c r="AA1422" s="201"/>
      <c r="AB1422" s="197"/>
    </row>
    <row r="1423" spans="12:28" s="5" customFormat="1" x14ac:dyDescent="0.25">
      <c r="L1423" s="1"/>
      <c r="AA1423" s="201"/>
      <c r="AB1423" s="197"/>
    </row>
    <row r="1424" spans="12:28" s="5" customFormat="1" x14ac:dyDescent="0.25">
      <c r="L1424" s="1"/>
      <c r="AA1424" s="201"/>
      <c r="AB1424" s="197"/>
    </row>
    <row r="1425" spans="12:28" s="5" customFormat="1" x14ac:dyDescent="0.25">
      <c r="L1425" s="1"/>
      <c r="AA1425" s="201"/>
      <c r="AB1425" s="197"/>
    </row>
    <row r="1426" spans="12:28" s="5" customFormat="1" x14ac:dyDescent="0.25">
      <c r="L1426" s="1"/>
      <c r="AA1426" s="201"/>
      <c r="AB1426" s="197"/>
    </row>
    <row r="1427" spans="12:28" s="5" customFormat="1" x14ac:dyDescent="0.25">
      <c r="L1427" s="1"/>
      <c r="AA1427" s="201"/>
      <c r="AB1427" s="197"/>
    </row>
    <row r="1428" spans="12:28" s="5" customFormat="1" x14ac:dyDescent="0.25">
      <c r="L1428" s="1"/>
      <c r="AA1428" s="201"/>
      <c r="AB1428" s="197"/>
    </row>
    <row r="1429" spans="12:28" s="5" customFormat="1" x14ac:dyDescent="0.25">
      <c r="L1429" s="1"/>
      <c r="AA1429" s="201"/>
      <c r="AB1429" s="197"/>
    </row>
    <row r="1430" spans="12:28" s="5" customFormat="1" x14ac:dyDescent="0.25">
      <c r="L1430" s="1"/>
      <c r="AA1430" s="201"/>
      <c r="AB1430" s="197"/>
    </row>
    <row r="1431" spans="12:28" s="5" customFormat="1" x14ac:dyDescent="0.25">
      <c r="L1431" s="1"/>
      <c r="AA1431" s="201"/>
      <c r="AB1431" s="197"/>
    </row>
    <row r="1432" spans="12:28" s="5" customFormat="1" x14ac:dyDescent="0.25">
      <c r="L1432" s="1"/>
      <c r="AA1432" s="201"/>
      <c r="AB1432" s="197"/>
    </row>
    <row r="1433" spans="12:28" s="5" customFormat="1" x14ac:dyDescent="0.25">
      <c r="L1433" s="1"/>
      <c r="AA1433" s="201"/>
      <c r="AB1433" s="197"/>
    </row>
    <row r="1434" spans="12:28" s="5" customFormat="1" x14ac:dyDescent="0.25">
      <c r="L1434" s="1"/>
      <c r="AA1434" s="201"/>
      <c r="AB1434" s="197"/>
    </row>
    <row r="1435" spans="12:28" s="5" customFormat="1" x14ac:dyDescent="0.25">
      <c r="L1435" s="1"/>
      <c r="AA1435" s="201"/>
      <c r="AB1435" s="197"/>
    </row>
    <row r="1436" spans="12:28" s="5" customFormat="1" x14ac:dyDescent="0.25">
      <c r="L1436" s="1"/>
      <c r="AA1436" s="201"/>
      <c r="AB1436" s="197"/>
    </row>
    <row r="1437" spans="12:28" s="5" customFormat="1" x14ac:dyDescent="0.25">
      <c r="L1437" s="1"/>
      <c r="AA1437" s="201"/>
      <c r="AB1437" s="197"/>
    </row>
    <row r="1438" spans="12:28" s="5" customFormat="1" x14ac:dyDescent="0.25">
      <c r="L1438" s="1"/>
      <c r="AA1438" s="201"/>
      <c r="AB1438" s="197"/>
    </row>
    <row r="1439" spans="12:28" s="5" customFormat="1" x14ac:dyDescent="0.25">
      <c r="L1439" s="1"/>
      <c r="AA1439" s="201"/>
      <c r="AB1439" s="197"/>
    </row>
    <row r="1440" spans="12:28" s="5" customFormat="1" x14ac:dyDescent="0.25">
      <c r="L1440" s="1"/>
      <c r="AA1440" s="201"/>
      <c r="AB1440" s="197"/>
    </row>
    <row r="1441" spans="12:28" s="5" customFormat="1" x14ac:dyDescent="0.25">
      <c r="L1441" s="1"/>
      <c r="AA1441" s="201"/>
      <c r="AB1441" s="197"/>
    </row>
    <row r="1442" spans="12:28" s="5" customFormat="1" x14ac:dyDescent="0.25">
      <c r="L1442" s="1"/>
      <c r="AA1442" s="201"/>
      <c r="AB1442" s="197"/>
    </row>
    <row r="1443" spans="12:28" s="5" customFormat="1" x14ac:dyDescent="0.25">
      <c r="L1443" s="1"/>
      <c r="AA1443" s="201"/>
      <c r="AB1443" s="197"/>
    </row>
    <row r="1444" spans="12:28" s="5" customFormat="1" x14ac:dyDescent="0.25">
      <c r="L1444" s="1"/>
      <c r="AA1444" s="201"/>
      <c r="AB1444" s="197"/>
    </row>
    <row r="1445" spans="12:28" s="5" customFormat="1" x14ac:dyDescent="0.25">
      <c r="L1445" s="1"/>
      <c r="AA1445" s="201"/>
      <c r="AB1445" s="197"/>
    </row>
    <row r="1446" spans="12:28" s="5" customFormat="1" x14ac:dyDescent="0.25">
      <c r="L1446" s="1"/>
      <c r="AA1446" s="201"/>
      <c r="AB1446" s="197"/>
    </row>
    <row r="1447" spans="12:28" s="5" customFormat="1" x14ac:dyDescent="0.25">
      <c r="L1447" s="1"/>
      <c r="AA1447" s="201"/>
      <c r="AB1447" s="197"/>
    </row>
    <row r="1448" spans="12:28" s="5" customFormat="1" x14ac:dyDescent="0.25">
      <c r="L1448" s="1"/>
      <c r="AA1448" s="201"/>
      <c r="AB1448" s="197"/>
    </row>
    <row r="1449" spans="12:28" s="5" customFormat="1" x14ac:dyDescent="0.25">
      <c r="L1449" s="1"/>
      <c r="AA1449" s="201"/>
      <c r="AB1449" s="197"/>
    </row>
    <row r="1450" spans="12:28" s="5" customFormat="1" x14ac:dyDescent="0.25">
      <c r="L1450" s="1"/>
      <c r="AA1450" s="201"/>
      <c r="AB1450" s="197"/>
    </row>
    <row r="1451" spans="12:28" s="5" customFormat="1" x14ac:dyDescent="0.25">
      <c r="L1451" s="1"/>
      <c r="AA1451" s="201"/>
      <c r="AB1451" s="197"/>
    </row>
    <row r="1452" spans="12:28" s="5" customFormat="1" x14ac:dyDescent="0.25">
      <c r="L1452" s="1"/>
      <c r="AA1452" s="201"/>
      <c r="AB1452" s="197"/>
    </row>
    <row r="1453" spans="12:28" s="5" customFormat="1" x14ac:dyDescent="0.25">
      <c r="L1453" s="1"/>
      <c r="AA1453" s="201"/>
      <c r="AB1453" s="197"/>
    </row>
    <row r="1454" spans="12:28" s="5" customFormat="1" x14ac:dyDescent="0.25">
      <c r="L1454" s="1"/>
      <c r="AA1454" s="201"/>
      <c r="AB1454" s="197"/>
    </row>
    <row r="1455" spans="12:28" s="5" customFormat="1" x14ac:dyDescent="0.25">
      <c r="L1455" s="1"/>
      <c r="AA1455" s="201"/>
      <c r="AB1455" s="197"/>
    </row>
    <row r="1456" spans="12:28" s="5" customFormat="1" x14ac:dyDescent="0.25">
      <c r="L1456" s="1"/>
      <c r="AA1456" s="201"/>
      <c r="AB1456" s="197"/>
    </row>
    <row r="1457" spans="12:28" s="5" customFormat="1" x14ac:dyDescent="0.25">
      <c r="L1457" s="1"/>
      <c r="AA1457" s="201"/>
      <c r="AB1457" s="197"/>
    </row>
    <row r="1458" spans="12:28" s="5" customFormat="1" x14ac:dyDescent="0.25">
      <c r="L1458" s="1"/>
      <c r="AA1458" s="201"/>
      <c r="AB1458" s="197"/>
    </row>
    <row r="1459" spans="12:28" s="5" customFormat="1" x14ac:dyDescent="0.25">
      <c r="L1459" s="1"/>
      <c r="AA1459" s="201"/>
      <c r="AB1459" s="197"/>
    </row>
    <row r="1460" spans="12:28" s="5" customFormat="1" x14ac:dyDescent="0.25">
      <c r="L1460" s="1"/>
      <c r="AA1460" s="201"/>
      <c r="AB1460" s="197"/>
    </row>
    <row r="1461" spans="12:28" s="5" customFormat="1" x14ac:dyDescent="0.25">
      <c r="L1461" s="1"/>
      <c r="AA1461" s="201"/>
      <c r="AB1461" s="197"/>
    </row>
    <row r="1462" spans="12:28" s="5" customFormat="1" x14ac:dyDescent="0.25">
      <c r="L1462" s="1"/>
      <c r="AA1462" s="201"/>
      <c r="AB1462" s="197"/>
    </row>
    <row r="1463" spans="12:28" s="5" customFormat="1" x14ac:dyDescent="0.25">
      <c r="L1463" s="1"/>
      <c r="AA1463" s="201"/>
      <c r="AB1463" s="197"/>
    </row>
    <row r="1464" spans="12:28" s="5" customFormat="1" x14ac:dyDescent="0.25">
      <c r="L1464" s="1"/>
      <c r="AA1464" s="201"/>
      <c r="AB1464" s="197"/>
    </row>
    <row r="1465" spans="12:28" s="5" customFormat="1" x14ac:dyDescent="0.25">
      <c r="L1465" s="1"/>
      <c r="AA1465" s="201"/>
      <c r="AB1465" s="197"/>
    </row>
    <row r="1466" spans="12:28" s="5" customFormat="1" x14ac:dyDescent="0.25">
      <c r="L1466" s="1"/>
      <c r="AA1466" s="201"/>
      <c r="AB1466" s="197"/>
    </row>
    <row r="1467" spans="12:28" s="5" customFormat="1" x14ac:dyDescent="0.25">
      <c r="L1467" s="1"/>
      <c r="AA1467" s="201"/>
      <c r="AB1467" s="197"/>
    </row>
    <row r="1468" spans="12:28" s="5" customFormat="1" x14ac:dyDescent="0.25">
      <c r="L1468" s="1"/>
      <c r="AA1468" s="201"/>
      <c r="AB1468" s="197"/>
    </row>
    <row r="1469" spans="12:28" s="5" customFormat="1" x14ac:dyDescent="0.25">
      <c r="L1469" s="1"/>
      <c r="AA1469" s="201"/>
      <c r="AB1469" s="197"/>
    </row>
    <row r="1470" spans="12:28" s="5" customFormat="1" x14ac:dyDescent="0.25">
      <c r="L1470" s="1"/>
      <c r="AA1470" s="201"/>
      <c r="AB1470" s="197"/>
    </row>
    <row r="1471" spans="12:28" s="5" customFormat="1" x14ac:dyDescent="0.25">
      <c r="L1471" s="1"/>
      <c r="AA1471" s="201"/>
      <c r="AB1471" s="197"/>
    </row>
    <row r="1472" spans="12:28" s="5" customFormat="1" x14ac:dyDescent="0.25">
      <c r="L1472" s="1"/>
      <c r="AA1472" s="201"/>
      <c r="AB1472" s="197"/>
    </row>
    <row r="1473" spans="12:28" s="5" customFormat="1" x14ac:dyDescent="0.25">
      <c r="L1473" s="1"/>
      <c r="AA1473" s="201"/>
      <c r="AB1473" s="197"/>
    </row>
    <row r="1474" spans="12:28" s="5" customFormat="1" x14ac:dyDescent="0.25">
      <c r="L1474" s="1"/>
      <c r="AA1474" s="201"/>
      <c r="AB1474" s="197"/>
    </row>
    <row r="1475" spans="12:28" s="5" customFormat="1" x14ac:dyDescent="0.25">
      <c r="L1475" s="1"/>
      <c r="AA1475" s="201"/>
      <c r="AB1475" s="197"/>
    </row>
    <row r="1476" spans="12:28" s="5" customFormat="1" x14ac:dyDescent="0.25">
      <c r="L1476" s="1"/>
      <c r="AA1476" s="201"/>
      <c r="AB1476" s="197"/>
    </row>
    <row r="1477" spans="12:28" s="5" customFormat="1" x14ac:dyDescent="0.25">
      <c r="L1477" s="1"/>
      <c r="AA1477" s="201"/>
      <c r="AB1477" s="197"/>
    </row>
    <row r="1478" spans="12:28" s="5" customFormat="1" x14ac:dyDescent="0.25">
      <c r="L1478" s="1"/>
      <c r="AA1478" s="201"/>
      <c r="AB1478" s="197"/>
    </row>
    <row r="1479" spans="12:28" s="5" customFormat="1" x14ac:dyDescent="0.25">
      <c r="L1479" s="1"/>
      <c r="AA1479" s="201"/>
      <c r="AB1479" s="197"/>
    </row>
    <row r="1480" spans="12:28" s="5" customFormat="1" x14ac:dyDescent="0.25">
      <c r="L1480" s="1"/>
      <c r="AA1480" s="201"/>
      <c r="AB1480" s="197"/>
    </row>
    <row r="1481" spans="12:28" s="5" customFormat="1" x14ac:dyDescent="0.25">
      <c r="L1481" s="1"/>
      <c r="AA1481" s="201"/>
      <c r="AB1481" s="197"/>
    </row>
    <row r="1482" spans="12:28" s="5" customFormat="1" x14ac:dyDescent="0.25">
      <c r="L1482" s="1"/>
      <c r="AA1482" s="201"/>
      <c r="AB1482" s="197"/>
    </row>
    <row r="1483" spans="12:28" s="5" customFormat="1" x14ac:dyDescent="0.25">
      <c r="L1483" s="1"/>
      <c r="AA1483" s="201"/>
      <c r="AB1483" s="197"/>
    </row>
    <row r="1484" spans="12:28" s="5" customFormat="1" x14ac:dyDescent="0.25">
      <c r="L1484" s="1"/>
      <c r="AA1484" s="201"/>
      <c r="AB1484" s="197"/>
    </row>
    <row r="1485" spans="12:28" s="5" customFormat="1" x14ac:dyDescent="0.25">
      <c r="L1485" s="1"/>
      <c r="AA1485" s="201"/>
      <c r="AB1485" s="197"/>
    </row>
    <row r="1486" spans="12:28" s="5" customFormat="1" x14ac:dyDescent="0.25">
      <c r="L1486" s="1"/>
      <c r="AA1486" s="201"/>
      <c r="AB1486" s="197"/>
    </row>
    <row r="1487" spans="12:28" s="5" customFormat="1" x14ac:dyDescent="0.25">
      <c r="L1487" s="1"/>
      <c r="AA1487" s="201"/>
      <c r="AB1487" s="197"/>
    </row>
    <row r="1488" spans="12:28" s="5" customFormat="1" x14ac:dyDescent="0.25">
      <c r="L1488" s="1"/>
      <c r="AA1488" s="201"/>
      <c r="AB1488" s="197"/>
    </row>
    <row r="1489" spans="12:28" s="5" customFormat="1" x14ac:dyDescent="0.25">
      <c r="L1489" s="1"/>
      <c r="AA1489" s="201"/>
      <c r="AB1489" s="197"/>
    </row>
    <row r="1490" spans="12:28" s="5" customFormat="1" x14ac:dyDescent="0.25">
      <c r="L1490" s="1"/>
      <c r="AA1490" s="201"/>
      <c r="AB1490" s="197"/>
    </row>
    <row r="1491" spans="12:28" s="5" customFormat="1" x14ac:dyDescent="0.25">
      <c r="L1491" s="1"/>
      <c r="AA1491" s="201"/>
      <c r="AB1491" s="197"/>
    </row>
    <row r="1492" spans="12:28" s="5" customFormat="1" x14ac:dyDescent="0.25">
      <c r="L1492" s="1"/>
      <c r="AA1492" s="201"/>
      <c r="AB1492" s="197"/>
    </row>
    <row r="1493" spans="12:28" s="5" customFormat="1" x14ac:dyDescent="0.25">
      <c r="L1493" s="1"/>
      <c r="AA1493" s="201"/>
      <c r="AB1493" s="197"/>
    </row>
    <row r="1494" spans="12:28" s="5" customFormat="1" x14ac:dyDescent="0.25">
      <c r="L1494" s="1"/>
      <c r="AA1494" s="201"/>
      <c r="AB1494" s="197"/>
    </row>
    <row r="1495" spans="12:28" s="5" customFormat="1" x14ac:dyDescent="0.25">
      <c r="L1495" s="1"/>
      <c r="AA1495" s="201"/>
      <c r="AB1495" s="197"/>
    </row>
    <row r="1496" spans="12:28" s="5" customFormat="1" x14ac:dyDescent="0.25">
      <c r="L1496" s="1"/>
      <c r="AA1496" s="201"/>
      <c r="AB1496" s="197"/>
    </row>
    <row r="1497" spans="12:28" s="5" customFormat="1" x14ac:dyDescent="0.25">
      <c r="L1497" s="1"/>
      <c r="AA1497" s="201"/>
      <c r="AB1497" s="197"/>
    </row>
    <row r="1498" spans="12:28" s="5" customFormat="1" x14ac:dyDescent="0.25">
      <c r="L1498" s="1"/>
      <c r="AA1498" s="201"/>
      <c r="AB1498" s="197"/>
    </row>
    <row r="1499" spans="12:28" s="5" customFormat="1" x14ac:dyDescent="0.25">
      <c r="L1499" s="1"/>
      <c r="AA1499" s="201"/>
      <c r="AB1499" s="197"/>
    </row>
    <row r="1500" spans="12:28" s="5" customFormat="1" x14ac:dyDescent="0.25">
      <c r="L1500" s="1"/>
      <c r="AA1500" s="201"/>
      <c r="AB1500" s="197"/>
    </row>
    <row r="1501" spans="12:28" s="5" customFormat="1" x14ac:dyDescent="0.25">
      <c r="L1501" s="1"/>
      <c r="AA1501" s="201"/>
      <c r="AB1501" s="197"/>
    </row>
    <row r="1502" spans="12:28" s="5" customFormat="1" x14ac:dyDescent="0.25">
      <c r="L1502" s="1"/>
      <c r="AA1502" s="201"/>
      <c r="AB1502" s="197"/>
    </row>
    <row r="1503" spans="12:28" s="5" customFormat="1" x14ac:dyDescent="0.25">
      <c r="L1503" s="1"/>
      <c r="AA1503" s="201"/>
      <c r="AB1503" s="197"/>
    </row>
    <row r="1504" spans="12:28" s="5" customFormat="1" x14ac:dyDescent="0.25">
      <c r="L1504" s="1"/>
      <c r="AA1504" s="201"/>
      <c r="AB1504" s="197"/>
    </row>
    <row r="1505" spans="12:28" s="5" customFormat="1" x14ac:dyDescent="0.25">
      <c r="L1505" s="1"/>
      <c r="AA1505" s="201"/>
      <c r="AB1505" s="197"/>
    </row>
    <row r="1506" spans="12:28" s="5" customFormat="1" x14ac:dyDescent="0.25">
      <c r="L1506" s="1"/>
      <c r="AA1506" s="201"/>
      <c r="AB1506" s="197"/>
    </row>
    <row r="1507" spans="12:28" s="5" customFormat="1" x14ac:dyDescent="0.25">
      <c r="L1507" s="1"/>
      <c r="AA1507" s="201"/>
      <c r="AB1507" s="197"/>
    </row>
    <row r="1508" spans="12:28" s="5" customFormat="1" x14ac:dyDescent="0.25">
      <c r="L1508" s="1"/>
      <c r="AA1508" s="201"/>
      <c r="AB1508" s="197"/>
    </row>
    <row r="1509" spans="12:28" s="5" customFormat="1" x14ac:dyDescent="0.25">
      <c r="L1509" s="1"/>
      <c r="AA1509" s="201"/>
      <c r="AB1509" s="197"/>
    </row>
    <row r="1510" spans="12:28" s="5" customFormat="1" x14ac:dyDescent="0.25">
      <c r="L1510" s="1"/>
      <c r="AA1510" s="201"/>
      <c r="AB1510" s="197"/>
    </row>
    <row r="1511" spans="12:28" s="5" customFormat="1" x14ac:dyDescent="0.25">
      <c r="L1511" s="1"/>
      <c r="AA1511" s="201"/>
      <c r="AB1511" s="197"/>
    </row>
    <row r="1512" spans="12:28" s="5" customFormat="1" x14ac:dyDescent="0.25">
      <c r="L1512" s="1"/>
      <c r="AA1512" s="201"/>
      <c r="AB1512" s="197"/>
    </row>
    <row r="1513" spans="12:28" s="5" customFormat="1" x14ac:dyDescent="0.25">
      <c r="L1513" s="1"/>
      <c r="AA1513" s="201"/>
      <c r="AB1513" s="197"/>
    </row>
    <row r="1514" spans="12:28" s="5" customFormat="1" x14ac:dyDescent="0.25">
      <c r="L1514" s="1"/>
      <c r="AA1514" s="201"/>
      <c r="AB1514" s="197"/>
    </row>
    <row r="1515" spans="12:28" s="5" customFormat="1" x14ac:dyDescent="0.25">
      <c r="L1515" s="1"/>
      <c r="AA1515" s="201"/>
      <c r="AB1515" s="197"/>
    </row>
    <row r="1516" spans="12:28" s="5" customFormat="1" x14ac:dyDescent="0.25">
      <c r="L1516" s="1"/>
      <c r="AA1516" s="201"/>
      <c r="AB1516" s="197"/>
    </row>
    <row r="1517" spans="12:28" s="5" customFormat="1" x14ac:dyDescent="0.25">
      <c r="L1517" s="1"/>
      <c r="AA1517" s="201"/>
      <c r="AB1517" s="197"/>
    </row>
    <row r="1518" spans="12:28" s="5" customFormat="1" x14ac:dyDescent="0.25">
      <c r="L1518" s="1"/>
      <c r="AA1518" s="201"/>
      <c r="AB1518" s="197"/>
    </row>
    <row r="1519" spans="12:28" s="5" customFormat="1" x14ac:dyDescent="0.25">
      <c r="L1519" s="1"/>
      <c r="AA1519" s="201"/>
      <c r="AB1519" s="197"/>
    </row>
    <row r="1520" spans="12:28" s="5" customFormat="1" x14ac:dyDescent="0.25">
      <c r="L1520" s="1"/>
      <c r="AA1520" s="201"/>
      <c r="AB1520" s="197"/>
    </row>
    <row r="1521" spans="12:28" s="5" customFormat="1" x14ac:dyDescent="0.25">
      <c r="L1521" s="1"/>
      <c r="AA1521" s="201"/>
      <c r="AB1521" s="197"/>
    </row>
    <row r="1522" spans="12:28" s="5" customFormat="1" x14ac:dyDescent="0.25">
      <c r="L1522" s="1"/>
      <c r="AA1522" s="201"/>
      <c r="AB1522" s="197"/>
    </row>
    <row r="1523" spans="12:28" s="5" customFormat="1" x14ac:dyDescent="0.25">
      <c r="L1523" s="1"/>
      <c r="AA1523" s="201"/>
      <c r="AB1523" s="197"/>
    </row>
    <row r="1524" spans="12:28" s="5" customFormat="1" x14ac:dyDescent="0.25">
      <c r="L1524" s="1"/>
      <c r="AA1524" s="201"/>
      <c r="AB1524" s="197"/>
    </row>
    <row r="1525" spans="12:28" s="5" customFormat="1" x14ac:dyDescent="0.25">
      <c r="L1525" s="1"/>
      <c r="AA1525" s="201"/>
      <c r="AB1525" s="197"/>
    </row>
    <row r="1526" spans="12:28" s="5" customFormat="1" x14ac:dyDescent="0.25">
      <c r="L1526" s="1"/>
      <c r="AA1526" s="201"/>
      <c r="AB1526" s="197"/>
    </row>
    <row r="1527" spans="12:28" s="5" customFormat="1" x14ac:dyDescent="0.25">
      <c r="L1527" s="1"/>
      <c r="AA1527" s="201"/>
      <c r="AB1527" s="197"/>
    </row>
    <row r="1528" spans="12:28" s="5" customFormat="1" x14ac:dyDescent="0.25">
      <c r="L1528" s="1"/>
      <c r="AA1528" s="201"/>
      <c r="AB1528" s="197"/>
    </row>
    <row r="1529" spans="12:28" s="5" customFormat="1" x14ac:dyDescent="0.25">
      <c r="L1529" s="1"/>
      <c r="AA1529" s="201"/>
      <c r="AB1529" s="197"/>
    </row>
    <row r="1530" spans="12:28" s="5" customFormat="1" x14ac:dyDescent="0.25">
      <c r="L1530" s="1"/>
      <c r="AA1530" s="201"/>
      <c r="AB1530" s="197"/>
    </row>
    <row r="1531" spans="12:28" s="5" customFormat="1" x14ac:dyDescent="0.25">
      <c r="L1531" s="1"/>
      <c r="AA1531" s="201"/>
      <c r="AB1531" s="197"/>
    </row>
    <row r="1532" spans="12:28" s="5" customFormat="1" x14ac:dyDescent="0.25">
      <c r="L1532" s="1"/>
      <c r="AA1532" s="201"/>
      <c r="AB1532" s="197"/>
    </row>
    <row r="1533" spans="12:28" s="5" customFormat="1" x14ac:dyDescent="0.25">
      <c r="L1533" s="1"/>
      <c r="AA1533" s="201"/>
      <c r="AB1533" s="197"/>
    </row>
    <row r="1534" spans="12:28" s="5" customFormat="1" x14ac:dyDescent="0.25">
      <c r="L1534" s="1"/>
      <c r="AA1534" s="201"/>
      <c r="AB1534" s="197"/>
    </row>
    <row r="1535" spans="12:28" s="5" customFormat="1" x14ac:dyDescent="0.25">
      <c r="L1535" s="1"/>
      <c r="AA1535" s="201"/>
      <c r="AB1535" s="197"/>
    </row>
    <row r="1536" spans="12:28" s="5" customFormat="1" x14ac:dyDescent="0.25">
      <c r="L1536" s="1"/>
      <c r="AA1536" s="201"/>
      <c r="AB1536" s="197"/>
    </row>
    <row r="1537" spans="12:28" s="5" customFormat="1" x14ac:dyDescent="0.25">
      <c r="L1537" s="1"/>
      <c r="AA1537" s="201"/>
      <c r="AB1537" s="197"/>
    </row>
    <row r="1538" spans="12:28" s="5" customFormat="1" x14ac:dyDescent="0.25">
      <c r="L1538" s="1"/>
      <c r="AA1538" s="201"/>
      <c r="AB1538" s="197"/>
    </row>
    <row r="1539" spans="12:28" s="5" customFormat="1" x14ac:dyDescent="0.25">
      <c r="L1539" s="1"/>
      <c r="AA1539" s="201"/>
      <c r="AB1539" s="197"/>
    </row>
    <row r="1540" spans="12:28" s="5" customFormat="1" x14ac:dyDescent="0.25">
      <c r="L1540" s="1"/>
      <c r="AA1540" s="201"/>
      <c r="AB1540" s="197"/>
    </row>
    <row r="1541" spans="12:28" s="5" customFormat="1" x14ac:dyDescent="0.25">
      <c r="L1541" s="1"/>
      <c r="AA1541" s="201"/>
      <c r="AB1541" s="197"/>
    </row>
    <row r="1542" spans="12:28" s="5" customFormat="1" x14ac:dyDescent="0.25">
      <c r="L1542" s="1"/>
      <c r="AA1542" s="201"/>
      <c r="AB1542" s="197"/>
    </row>
    <row r="1543" spans="12:28" s="5" customFormat="1" x14ac:dyDescent="0.25">
      <c r="L1543" s="1"/>
      <c r="AA1543" s="201"/>
      <c r="AB1543" s="197"/>
    </row>
    <row r="1544" spans="12:28" s="5" customFormat="1" x14ac:dyDescent="0.25">
      <c r="L1544" s="1"/>
      <c r="AA1544" s="201"/>
      <c r="AB1544" s="197"/>
    </row>
    <row r="1545" spans="12:28" s="5" customFormat="1" x14ac:dyDescent="0.25">
      <c r="L1545" s="1"/>
      <c r="AA1545" s="201"/>
      <c r="AB1545" s="197"/>
    </row>
    <row r="1546" spans="12:28" s="5" customFormat="1" x14ac:dyDescent="0.25">
      <c r="L1546" s="1"/>
      <c r="AA1546" s="201"/>
      <c r="AB1546" s="197"/>
    </row>
    <row r="1547" spans="12:28" s="5" customFormat="1" x14ac:dyDescent="0.25">
      <c r="L1547" s="1"/>
      <c r="AA1547" s="201"/>
      <c r="AB1547" s="197"/>
    </row>
    <row r="1548" spans="12:28" s="5" customFormat="1" x14ac:dyDescent="0.25">
      <c r="L1548" s="1"/>
      <c r="AA1548" s="201"/>
      <c r="AB1548" s="197"/>
    </row>
    <row r="1549" spans="12:28" s="5" customFormat="1" x14ac:dyDescent="0.25">
      <c r="L1549" s="1"/>
      <c r="AA1549" s="201"/>
      <c r="AB1549" s="197"/>
    </row>
    <row r="1550" spans="12:28" s="5" customFormat="1" x14ac:dyDescent="0.25">
      <c r="L1550" s="1"/>
      <c r="AA1550" s="201"/>
      <c r="AB1550" s="197"/>
    </row>
    <row r="1551" spans="12:28" s="5" customFormat="1" x14ac:dyDescent="0.25">
      <c r="L1551" s="1"/>
      <c r="AA1551" s="201"/>
      <c r="AB1551" s="197"/>
    </row>
    <row r="1552" spans="12:28" s="5" customFormat="1" x14ac:dyDescent="0.25">
      <c r="L1552" s="1"/>
      <c r="AA1552" s="201"/>
      <c r="AB1552" s="197"/>
    </row>
    <row r="1553" spans="12:28" s="5" customFormat="1" x14ac:dyDescent="0.25">
      <c r="L1553" s="1"/>
      <c r="AA1553" s="201"/>
      <c r="AB1553" s="197"/>
    </row>
    <row r="1554" spans="12:28" s="5" customFormat="1" x14ac:dyDescent="0.25">
      <c r="L1554" s="1"/>
      <c r="AA1554" s="201"/>
      <c r="AB1554" s="197"/>
    </row>
    <row r="1555" spans="12:28" s="5" customFormat="1" x14ac:dyDescent="0.25">
      <c r="L1555" s="1"/>
      <c r="AA1555" s="201"/>
      <c r="AB1555" s="197"/>
    </row>
    <row r="1556" spans="12:28" s="5" customFormat="1" x14ac:dyDescent="0.25">
      <c r="L1556" s="1"/>
      <c r="AA1556" s="201"/>
      <c r="AB1556" s="197"/>
    </row>
    <row r="1557" spans="12:28" s="5" customFormat="1" x14ac:dyDescent="0.25">
      <c r="L1557" s="1"/>
      <c r="AA1557" s="201"/>
      <c r="AB1557" s="197"/>
    </row>
    <row r="1558" spans="12:28" s="5" customFormat="1" x14ac:dyDescent="0.25">
      <c r="L1558" s="1"/>
      <c r="AA1558" s="201"/>
      <c r="AB1558" s="197"/>
    </row>
    <row r="1559" spans="12:28" s="5" customFormat="1" x14ac:dyDescent="0.25">
      <c r="L1559" s="1"/>
      <c r="AA1559" s="201"/>
      <c r="AB1559" s="197"/>
    </row>
    <row r="1560" spans="12:28" s="5" customFormat="1" x14ac:dyDescent="0.25">
      <c r="L1560" s="1"/>
      <c r="AA1560" s="201"/>
      <c r="AB1560" s="197"/>
    </row>
    <row r="1561" spans="12:28" s="5" customFormat="1" x14ac:dyDescent="0.25">
      <c r="L1561" s="1"/>
      <c r="AA1561" s="201"/>
      <c r="AB1561" s="197"/>
    </row>
    <row r="1562" spans="12:28" s="5" customFormat="1" x14ac:dyDescent="0.25">
      <c r="L1562" s="1"/>
      <c r="AA1562" s="201"/>
      <c r="AB1562" s="197"/>
    </row>
    <row r="1563" spans="12:28" s="5" customFormat="1" x14ac:dyDescent="0.25">
      <c r="L1563" s="1"/>
      <c r="AA1563" s="201"/>
      <c r="AB1563" s="197"/>
    </row>
    <row r="1564" spans="12:28" s="5" customFormat="1" x14ac:dyDescent="0.25">
      <c r="L1564" s="1"/>
      <c r="AA1564" s="201"/>
      <c r="AB1564" s="197"/>
    </row>
    <row r="1565" spans="12:28" s="5" customFormat="1" x14ac:dyDescent="0.25">
      <c r="L1565" s="1"/>
      <c r="AA1565" s="201"/>
      <c r="AB1565" s="197"/>
    </row>
    <row r="1566" spans="12:28" s="5" customFormat="1" x14ac:dyDescent="0.25">
      <c r="L1566" s="1"/>
      <c r="AA1566" s="201"/>
      <c r="AB1566" s="197"/>
    </row>
    <row r="1567" spans="12:28" s="5" customFormat="1" x14ac:dyDescent="0.25">
      <c r="L1567" s="1"/>
      <c r="AA1567" s="201"/>
      <c r="AB1567" s="197"/>
    </row>
    <row r="1568" spans="12:28" s="5" customFormat="1" x14ac:dyDescent="0.25">
      <c r="L1568" s="1"/>
      <c r="AA1568" s="201"/>
      <c r="AB1568" s="197"/>
    </row>
    <row r="1569" spans="12:28" s="5" customFormat="1" x14ac:dyDescent="0.25">
      <c r="L1569" s="1"/>
      <c r="AA1569" s="201"/>
      <c r="AB1569" s="197"/>
    </row>
    <row r="1570" spans="12:28" s="5" customFormat="1" x14ac:dyDescent="0.25">
      <c r="L1570" s="1"/>
      <c r="AA1570" s="201"/>
      <c r="AB1570" s="197"/>
    </row>
    <row r="1571" spans="12:28" s="5" customFormat="1" x14ac:dyDescent="0.25">
      <c r="L1571" s="1"/>
      <c r="AA1571" s="201"/>
      <c r="AB1571" s="197"/>
    </row>
    <row r="1572" spans="12:28" s="5" customFormat="1" x14ac:dyDescent="0.25">
      <c r="L1572" s="1"/>
      <c r="AA1572" s="201"/>
      <c r="AB1572" s="197"/>
    </row>
    <row r="1573" spans="12:28" s="5" customFormat="1" x14ac:dyDescent="0.25">
      <c r="L1573" s="1"/>
      <c r="AA1573" s="201"/>
      <c r="AB1573" s="197"/>
    </row>
    <row r="1574" spans="12:28" s="5" customFormat="1" x14ac:dyDescent="0.25">
      <c r="L1574" s="1"/>
      <c r="AA1574" s="201"/>
      <c r="AB1574" s="197"/>
    </row>
    <row r="1575" spans="12:28" s="5" customFormat="1" x14ac:dyDescent="0.25">
      <c r="L1575" s="1"/>
      <c r="AA1575" s="201"/>
      <c r="AB1575" s="197"/>
    </row>
    <row r="1576" spans="12:28" s="5" customFormat="1" x14ac:dyDescent="0.25">
      <c r="L1576" s="1"/>
      <c r="AA1576" s="201"/>
      <c r="AB1576" s="197"/>
    </row>
    <row r="1577" spans="12:28" s="5" customFormat="1" x14ac:dyDescent="0.25">
      <c r="L1577" s="1"/>
      <c r="AA1577" s="201"/>
      <c r="AB1577" s="197"/>
    </row>
    <row r="1578" spans="12:28" s="5" customFormat="1" x14ac:dyDescent="0.25">
      <c r="L1578" s="1"/>
      <c r="AA1578" s="201"/>
      <c r="AB1578" s="197"/>
    </row>
    <row r="1579" spans="12:28" s="5" customFormat="1" x14ac:dyDescent="0.25">
      <c r="L1579" s="1"/>
      <c r="AA1579" s="201"/>
      <c r="AB1579" s="197"/>
    </row>
    <row r="1580" spans="12:28" s="5" customFormat="1" x14ac:dyDescent="0.25">
      <c r="L1580" s="1"/>
      <c r="AA1580" s="201"/>
      <c r="AB1580" s="197"/>
    </row>
    <row r="1581" spans="12:28" s="5" customFormat="1" x14ac:dyDescent="0.25">
      <c r="L1581" s="1"/>
      <c r="AA1581" s="201"/>
      <c r="AB1581" s="197"/>
    </row>
    <row r="1582" spans="12:28" s="5" customFormat="1" x14ac:dyDescent="0.25">
      <c r="L1582" s="1"/>
      <c r="AA1582" s="201"/>
      <c r="AB1582" s="197"/>
    </row>
    <row r="1583" spans="12:28" s="5" customFormat="1" x14ac:dyDescent="0.25">
      <c r="L1583" s="1"/>
      <c r="AA1583" s="201"/>
      <c r="AB1583" s="197"/>
    </row>
    <row r="1584" spans="12:28" s="5" customFormat="1" x14ac:dyDescent="0.25">
      <c r="L1584" s="1"/>
      <c r="AA1584" s="201"/>
      <c r="AB1584" s="197"/>
    </row>
    <row r="1585" spans="12:28" s="5" customFormat="1" x14ac:dyDescent="0.25">
      <c r="L1585" s="1"/>
      <c r="AA1585" s="201"/>
      <c r="AB1585" s="197"/>
    </row>
    <row r="1586" spans="12:28" s="5" customFormat="1" x14ac:dyDescent="0.25">
      <c r="L1586" s="1"/>
      <c r="AA1586" s="201"/>
      <c r="AB1586" s="197"/>
    </row>
    <row r="1587" spans="12:28" s="5" customFormat="1" x14ac:dyDescent="0.25">
      <c r="L1587" s="1"/>
      <c r="AA1587" s="201"/>
      <c r="AB1587" s="197"/>
    </row>
    <row r="1588" spans="12:28" s="5" customFormat="1" x14ac:dyDescent="0.25">
      <c r="L1588" s="1"/>
      <c r="AA1588" s="201"/>
      <c r="AB1588" s="197"/>
    </row>
    <row r="1589" spans="12:28" s="5" customFormat="1" x14ac:dyDescent="0.25">
      <c r="L1589" s="1"/>
      <c r="AA1589" s="201"/>
      <c r="AB1589" s="197"/>
    </row>
    <row r="1590" spans="12:28" s="5" customFormat="1" x14ac:dyDescent="0.25">
      <c r="L1590" s="1"/>
      <c r="AA1590" s="201"/>
      <c r="AB1590" s="197"/>
    </row>
    <row r="1591" spans="12:28" s="5" customFormat="1" x14ac:dyDescent="0.25">
      <c r="L1591" s="1"/>
      <c r="AA1591" s="201"/>
      <c r="AB1591" s="197"/>
    </row>
    <row r="1592" spans="12:28" s="5" customFormat="1" x14ac:dyDescent="0.25">
      <c r="L1592" s="1"/>
      <c r="AA1592" s="201"/>
      <c r="AB1592" s="197"/>
    </row>
    <row r="1593" spans="12:28" s="5" customFormat="1" x14ac:dyDescent="0.25">
      <c r="L1593" s="1"/>
      <c r="AA1593" s="201"/>
      <c r="AB1593" s="197"/>
    </row>
    <row r="1594" spans="12:28" s="5" customFormat="1" x14ac:dyDescent="0.25">
      <c r="L1594" s="1"/>
      <c r="AA1594" s="201"/>
      <c r="AB1594" s="197"/>
    </row>
    <row r="1595" spans="12:28" s="5" customFormat="1" x14ac:dyDescent="0.25">
      <c r="L1595" s="1"/>
      <c r="AA1595" s="201"/>
      <c r="AB1595" s="197"/>
    </row>
    <row r="1596" spans="12:28" s="5" customFormat="1" x14ac:dyDescent="0.25">
      <c r="L1596" s="1"/>
      <c r="AA1596" s="201"/>
      <c r="AB1596" s="197"/>
    </row>
    <row r="1597" spans="12:28" s="5" customFormat="1" x14ac:dyDescent="0.25">
      <c r="L1597" s="1"/>
      <c r="AA1597" s="201"/>
      <c r="AB1597" s="197"/>
    </row>
    <row r="1598" spans="12:28" s="5" customFormat="1" x14ac:dyDescent="0.25">
      <c r="L1598" s="1"/>
      <c r="AA1598" s="201"/>
      <c r="AB1598" s="197"/>
    </row>
    <row r="1599" spans="12:28" s="5" customFormat="1" x14ac:dyDescent="0.25">
      <c r="L1599" s="1"/>
      <c r="AA1599" s="201"/>
      <c r="AB1599" s="197"/>
    </row>
    <row r="1600" spans="12:28" s="5" customFormat="1" x14ac:dyDescent="0.25">
      <c r="L1600" s="1"/>
      <c r="AA1600" s="201"/>
      <c r="AB1600" s="197"/>
    </row>
    <row r="1601" spans="12:28" s="5" customFormat="1" x14ac:dyDescent="0.25">
      <c r="L1601" s="1"/>
      <c r="AA1601" s="201"/>
      <c r="AB1601" s="197"/>
    </row>
    <row r="1602" spans="12:28" s="5" customFormat="1" x14ac:dyDescent="0.25">
      <c r="L1602" s="1"/>
      <c r="AA1602" s="201"/>
      <c r="AB1602" s="197"/>
    </row>
    <row r="1603" spans="12:28" s="5" customFormat="1" x14ac:dyDescent="0.25">
      <c r="L1603" s="1"/>
      <c r="AA1603" s="201"/>
      <c r="AB1603" s="197"/>
    </row>
    <row r="1604" spans="12:28" s="5" customFormat="1" x14ac:dyDescent="0.25">
      <c r="L1604" s="1"/>
      <c r="AA1604" s="201"/>
      <c r="AB1604" s="197"/>
    </row>
    <row r="1605" spans="12:28" s="5" customFormat="1" x14ac:dyDescent="0.25">
      <c r="L1605" s="1"/>
      <c r="AA1605" s="201"/>
      <c r="AB1605" s="197"/>
    </row>
    <row r="1606" spans="12:28" s="5" customFormat="1" x14ac:dyDescent="0.25">
      <c r="L1606" s="1"/>
      <c r="AA1606" s="201"/>
      <c r="AB1606" s="197"/>
    </row>
    <row r="1607" spans="12:28" s="5" customFormat="1" x14ac:dyDescent="0.25">
      <c r="L1607" s="1"/>
      <c r="AA1607" s="201"/>
      <c r="AB1607" s="197"/>
    </row>
    <row r="1608" spans="12:28" s="5" customFormat="1" x14ac:dyDescent="0.25">
      <c r="L1608" s="1"/>
      <c r="AA1608" s="201"/>
      <c r="AB1608" s="197"/>
    </row>
    <row r="1609" spans="12:28" s="5" customFormat="1" x14ac:dyDescent="0.25">
      <c r="L1609" s="1"/>
      <c r="AA1609" s="201"/>
      <c r="AB1609" s="197"/>
    </row>
    <row r="1610" spans="12:28" s="5" customFormat="1" x14ac:dyDescent="0.25">
      <c r="L1610" s="1"/>
      <c r="AA1610" s="201"/>
      <c r="AB1610" s="197"/>
    </row>
    <row r="1611" spans="12:28" s="5" customFormat="1" x14ac:dyDescent="0.25">
      <c r="L1611" s="1"/>
      <c r="AA1611" s="201"/>
      <c r="AB1611" s="197"/>
    </row>
    <row r="1612" spans="12:28" s="5" customFormat="1" x14ac:dyDescent="0.25">
      <c r="L1612" s="1"/>
      <c r="AA1612" s="201"/>
      <c r="AB1612" s="197"/>
    </row>
    <row r="1613" spans="12:28" s="5" customFormat="1" x14ac:dyDescent="0.25">
      <c r="L1613" s="1"/>
      <c r="AA1613" s="201"/>
      <c r="AB1613" s="197"/>
    </row>
    <row r="1614" spans="12:28" s="5" customFormat="1" x14ac:dyDescent="0.25">
      <c r="L1614" s="1"/>
      <c r="AA1614" s="201"/>
      <c r="AB1614" s="197"/>
    </row>
    <row r="1615" spans="12:28" s="5" customFormat="1" x14ac:dyDescent="0.25">
      <c r="L1615" s="1"/>
      <c r="AA1615" s="201"/>
      <c r="AB1615" s="197"/>
    </row>
    <row r="1616" spans="12:28" s="5" customFormat="1" x14ac:dyDescent="0.25">
      <c r="L1616" s="1"/>
      <c r="AA1616" s="201"/>
      <c r="AB1616" s="197"/>
    </row>
    <row r="1617" spans="12:28" s="5" customFormat="1" x14ac:dyDescent="0.25">
      <c r="L1617" s="1"/>
      <c r="AA1617" s="201"/>
      <c r="AB1617" s="197"/>
    </row>
    <row r="1618" spans="12:28" s="5" customFormat="1" x14ac:dyDescent="0.25">
      <c r="L1618" s="1"/>
      <c r="AA1618" s="201"/>
      <c r="AB1618" s="197"/>
    </row>
    <row r="1619" spans="12:28" s="5" customFormat="1" x14ac:dyDescent="0.25">
      <c r="L1619" s="1"/>
      <c r="AA1619" s="201"/>
      <c r="AB1619" s="197"/>
    </row>
    <row r="1620" spans="12:28" s="5" customFormat="1" x14ac:dyDescent="0.25">
      <c r="L1620" s="1"/>
      <c r="AA1620" s="201"/>
      <c r="AB1620" s="197"/>
    </row>
    <row r="1621" spans="12:28" s="5" customFormat="1" x14ac:dyDescent="0.25">
      <c r="L1621" s="1"/>
      <c r="AA1621" s="201"/>
      <c r="AB1621" s="197"/>
    </row>
    <row r="1622" spans="12:28" s="5" customFormat="1" x14ac:dyDescent="0.25">
      <c r="L1622" s="1"/>
      <c r="AA1622" s="201"/>
      <c r="AB1622" s="197"/>
    </row>
    <row r="1623" spans="12:28" s="5" customFormat="1" x14ac:dyDescent="0.25">
      <c r="L1623" s="1"/>
      <c r="AA1623" s="201"/>
      <c r="AB1623" s="197"/>
    </row>
    <row r="1624" spans="12:28" s="5" customFormat="1" x14ac:dyDescent="0.25">
      <c r="L1624" s="1"/>
      <c r="AA1624" s="201"/>
      <c r="AB1624" s="197"/>
    </row>
    <row r="1625" spans="12:28" s="5" customFormat="1" x14ac:dyDescent="0.25">
      <c r="L1625" s="1"/>
      <c r="AA1625" s="201"/>
      <c r="AB1625" s="197"/>
    </row>
    <row r="1626" spans="12:28" s="5" customFormat="1" x14ac:dyDescent="0.25">
      <c r="L1626" s="1"/>
      <c r="AA1626" s="201"/>
      <c r="AB1626" s="197"/>
    </row>
    <row r="1627" spans="12:28" s="5" customFormat="1" x14ac:dyDescent="0.25">
      <c r="L1627" s="1"/>
      <c r="AA1627" s="201"/>
      <c r="AB1627" s="197"/>
    </row>
    <row r="1628" spans="12:28" s="5" customFormat="1" x14ac:dyDescent="0.25">
      <c r="L1628" s="1"/>
      <c r="AA1628" s="201"/>
      <c r="AB1628" s="197"/>
    </row>
    <row r="1629" spans="12:28" s="5" customFormat="1" x14ac:dyDescent="0.25">
      <c r="L1629" s="1"/>
      <c r="AA1629" s="201"/>
      <c r="AB1629" s="197"/>
    </row>
    <row r="1630" spans="12:28" s="5" customFormat="1" x14ac:dyDescent="0.25">
      <c r="L1630" s="1"/>
      <c r="AA1630" s="201"/>
      <c r="AB1630" s="197"/>
    </row>
    <row r="1631" spans="12:28" s="5" customFormat="1" x14ac:dyDescent="0.25">
      <c r="L1631" s="1"/>
      <c r="AA1631" s="201"/>
      <c r="AB1631" s="197"/>
    </row>
    <row r="1632" spans="12:28" s="5" customFormat="1" x14ac:dyDescent="0.25">
      <c r="L1632" s="1"/>
      <c r="AA1632" s="201"/>
      <c r="AB1632" s="197"/>
    </row>
    <row r="1633" spans="12:28" s="5" customFormat="1" x14ac:dyDescent="0.25">
      <c r="L1633" s="1"/>
      <c r="AA1633" s="201"/>
      <c r="AB1633" s="197"/>
    </row>
    <row r="1634" spans="12:28" s="5" customFormat="1" x14ac:dyDescent="0.25">
      <c r="L1634" s="1"/>
      <c r="AA1634" s="201"/>
      <c r="AB1634" s="197"/>
    </row>
    <row r="1635" spans="12:28" s="5" customFormat="1" x14ac:dyDescent="0.25">
      <c r="L1635" s="1"/>
      <c r="AA1635" s="201"/>
      <c r="AB1635" s="197"/>
    </row>
    <row r="1636" spans="12:28" s="5" customFormat="1" x14ac:dyDescent="0.25">
      <c r="L1636" s="1"/>
      <c r="AA1636" s="201"/>
      <c r="AB1636" s="197"/>
    </row>
    <row r="1637" spans="12:28" s="5" customFormat="1" x14ac:dyDescent="0.25">
      <c r="L1637" s="1"/>
      <c r="AA1637" s="201"/>
      <c r="AB1637" s="197"/>
    </row>
    <row r="1638" spans="12:28" s="5" customFormat="1" x14ac:dyDescent="0.25">
      <c r="L1638" s="1"/>
      <c r="AA1638" s="201"/>
      <c r="AB1638" s="197"/>
    </row>
    <row r="1639" spans="12:28" s="5" customFormat="1" x14ac:dyDescent="0.25">
      <c r="L1639" s="1"/>
      <c r="AA1639" s="201"/>
      <c r="AB1639" s="197"/>
    </row>
    <row r="1640" spans="12:28" s="5" customFormat="1" x14ac:dyDescent="0.25">
      <c r="L1640" s="1"/>
      <c r="AA1640" s="201"/>
      <c r="AB1640" s="197"/>
    </row>
    <row r="1641" spans="12:28" s="5" customFormat="1" x14ac:dyDescent="0.25">
      <c r="L1641" s="1"/>
      <c r="AA1641" s="201"/>
      <c r="AB1641" s="197"/>
    </row>
    <row r="1642" spans="12:28" s="5" customFormat="1" x14ac:dyDescent="0.25">
      <c r="L1642" s="1"/>
      <c r="AA1642" s="201"/>
      <c r="AB1642" s="197"/>
    </row>
    <row r="1643" spans="12:28" s="5" customFormat="1" x14ac:dyDescent="0.25">
      <c r="L1643" s="1"/>
      <c r="AA1643" s="201"/>
      <c r="AB1643" s="197"/>
    </row>
    <row r="1644" spans="12:28" s="5" customFormat="1" x14ac:dyDescent="0.25">
      <c r="L1644" s="1"/>
      <c r="AA1644" s="201"/>
      <c r="AB1644" s="197"/>
    </row>
    <row r="1645" spans="12:28" s="5" customFormat="1" x14ac:dyDescent="0.25">
      <c r="L1645" s="1"/>
      <c r="AA1645" s="201"/>
      <c r="AB1645" s="197"/>
    </row>
    <row r="1646" spans="12:28" s="5" customFormat="1" x14ac:dyDescent="0.25">
      <c r="L1646" s="1"/>
      <c r="AA1646" s="201"/>
      <c r="AB1646" s="197"/>
    </row>
    <row r="1647" spans="12:28" s="5" customFormat="1" x14ac:dyDescent="0.25">
      <c r="L1647" s="1"/>
      <c r="AA1647" s="201"/>
      <c r="AB1647" s="197"/>
    </row>
    <row r="1648" spans="12:28" s="5" customFormat="1" x14ac:dyDescent="0.25">
      <c r="L1648" s="1"/>
      <c r="AA1648" s="201"/>
      <c r="AB1648" s="197"/>
    </row>
    <row r="1649" spans="12:28" s="5" customFormat="1" x14ac:dyDescent="0.25">
      <c r="L1649" s="1"/>
      <c r="AA1649" s="201"/>
      <c r="AB1649" s="197"/>
    </row>
    <row r="1650" spans="12:28" s="5" customFormat="1" x14ac:dyDescent="0.25">
      <c r="L1650" s="1"/>
      <c r="AA1650" s="201"/>
      <c r="AB1650" s="197"/>
    </row>
    <row r="1651" spans="12:28" s="5" customFormat="1" x14ac:dyDescent="0.25">
      <c r="L1651" s="1"/>
      <c r="AA1651" s="201"/>
      <c r="AB1651" s="197"/>
    </row>
    <row r="1652" spans="12:28" s="5" customFormat="1" x14ac:dyDescent="0.25">
      <c r="L1652" s="1"/>
      <c r="AA1652" s="201"/>
      <c r="AB1652" s="197"/>
    </row>
    <row r="1653" spans="12:28" s="5" customFormat="1" x14ac:dyDescent="0.25">
      <c r="L1653" s="1"/>
      <c r="AA1653" s="201"/>
      <c r="AB1653" s="197"/>
    </row>
    <row r="1654" spans="12:28" s="5" customFormat="1" x14ac:dyDescent="0.25">
      <c r="L1654" s="1"/>
      <c r="AA1654" s="201"/>
      <c r="AB1654" s="197"/>
    </row>
    <row r="1655" spans="12:28" s="5" customFormat="1" x14ac:dyDescent="0.25">
      <c r="L1655" s="1"/>
      <c r="AA1655" s="201"/>
      <c r="AB1655" s="197"/>
    </row>
    <row r="1656" spans="12:28" s="5" customFormat="1" x14ac:dyDescent="0.25">
      <c r="L1656" s="1"/>
      <c r="AA1656" s="201"/>
      <c r="AB1656" s="197"/>
    </row>
    <row r="1657" spans="12:28" s="5" customFormat="1" x14ac:dyDescent="0.25">
      <c r="L1657" s="1"/>
      <c r="AA1657" s="201"/>
      <c r="AB1657" s="197"/>
    </row>
    <row r="1658" spans="12:28" s="5" customFormat="1" x14ac:dyDescent="0.25">
      <c r="L1658" s="1"/>
      <c r="AA1658" s="201"/>
      <c r="AB1658" s="197"/>
    </row>
    <row r="1659" spans="12:28" s="5" customFormat="1" x14ac:dyDescent="0.25">
      <c r="L1659" s="1"/>
      <c r="AA1659" s="201"/>
      <c r="AB1659" s="197"/>
    </row>
    <row r="1660" spans="12:28" s="5" customFormat="1" x14ac:dyDescent="0.25">
      <c r="L1660" s="1"/>
      <c r="AA1660" s="201"/>
      <c r="AB1660" s="197"/>
    </row>
    <row r="1661" spans="12:28" s="5" customFormat="1" x14ac:dyDescent="0.25">
      <c r="L1661" s="1"/>
      <c r="AA1661" s="201"/>
      <c r="AB1661" s="197"/>
    </row>
    <row r="1662" spans="12:28" s="5" customFormat="1" x14ac:dyDescent="0.25">
      <c r="L1662" s="1"/>
      <c r="AA1662" s="201"/>
      <c r="AB1662" s="197"/>
    </row>
    <row r="1663" spans="12:28" s="5" customFormat="1" x14ac:dyDescent="0.25">
      <c r="L1663" s="1"/>
      <c r="AA1663" s="201"/>
      <c r="AB1663" s="197"/>
    </row>
    <row r="1664" spans="12:28" s="5" customFormat="1" x14ac:dyDescent="0.25">
      <c r="L1664" s="1"/>
      <c r="AA1664" s="201"/>
      <c r="AB1664" s="197"/>
    </row>
    <row r="1665" spans="12:28" s="5" customFormat="1" x14ac:dyDescent="0.25">
      <c r="L1665" s="1"/>
      <c r="AA1665" s="201"/>
      <c r="AB1665" s="197"/>
    </row>
    <row r="1666" spans="12:28" s="5" customFormat="1" x14ac:dyDescent="0.25">
      <c r="L1666" s="1"/>
      <c r="AA1666" s="201"/>
      <c r="AB1666" s="197"/>
    </row>
    <row r="1667" spans="12:28" s="5" customFormat="1" x14ac:dyDescent="0.25">
      <c r="L1667" s="1"/>
      <c r="AA1667" s="201"/>
      <c r="AB1667" s="197"/>
    </row>
    <row r="1668" spans="12:28" s="5" customFormat="1" x14ac:dyDescent="0.25">
      <c r="L1668" s="1"/>
      <c r="AA1668" s="201"/>
      <c r="AB1668" s="197"/>
    </row>
    <row r="1669" spans="12:28" s="5" customFormat="1" x14ac:dyDescent="0.25">
      <c r="L1669" s="1"/>
      <c r="AA1669" s="201"/>
      <c r="AB1669" s="197"/>
    </row>
    <row r="1670" spans="12:28" s="5" customFormat="1" x14ac:dyDescent="0.25">
      <c r="L1670" s="1"/>
      <c r="AA1670" s="201"/>
      <c r="AB1670" s="197"/>
    </row>
    <row r="1671" spans="12:28" s="5" customFormat="1" x14ac:dyDescent="0.25">
      <c r="L1671" s="1"/>
      <c r="AA1671" s="201"/>
      <c r="AB1671" s="197"/>
    </row>
    <row r="1672" spans="12:28" s="5" customFormat="1" x14ac:dyDescent="0.25">
      <c r="L1672" s="1"/>
      <c r="AA1672" s="201"/>
      <c r="AB1672" s="197"/>
    </row>
    <row r="1673" spans="12:28" s="5" customFormat="1" x14ac:dyDescent="0.25">
      <c r="L1673" s="1"/>
      <c r="AA1673" s="201"/>
      <c r="AB1673" s="197"/>
    </row>
    <row r="1674" spans="12:28" s="5" customFormat="1" x14ac:dyDescent="0.25">
      <c r="L1674" s="1"/>
      <c r="AA1674" s="201"/>
      <c r="AB1674" s="197"/>
    </row>
    <row r="1675" spans="12:28" s="5" customFormat="1" x14ac:dyDescent="0.25">
      <c r="L1675" s="1"/>
      <c r="AA1675" s="201"/>
      <c r="AB1675" s="197"/>
    </row>
    <row r="1676" spans="12:28" s="5" customFormat="1" x14ac:dyDescent="0.25">
      <c r="L1676" s="1"/>
      <c r="AA1676" s="201"/>
      <c r="AB1676" s="197"/>
    </row>
    <row r="1677" spans="12:28" s="5" customFormat="1" x14ac:dyDescent="0.25">
      <c r="L1677" s="1"/>
      <c r="AA1677" s="201"/>
      <c r="AB1677" s="197"/>
    </row>
    <row r="1678" spans="12:28" s="5" customFormat="1" x14ac:dyDescent="0.25">
      <c r="L1678" s="1"/>
      <c r="AA1678" s="201"/>
      <c r="AB1678" s="197"/>
    </row>
    <row r="1679" spans="12:28" s="5" customFormat="1" x14ac:dyDescent="0.25">
      <c r="L1679" s="1"/>
      <c r="AA1679" s="201"/>
      <c r="AB1679" s="197"/>
    </row>
    <row r="1680" spans="12:28" s="5" customFormat="1" x14ac:dyDescent="0.25">
      <c r="L1680" s="1"/>
      <c r="AA1680" s="201"/>
      <c r="AB1680" s="197"/>
    </row>
    <row r="1681" spans="12:28" s="5" customFormat="1" x14ac:dyDescent="0.25">
      <c r="L1681" s="1"/>
      <c r="AA1681" s="201"/>
      <c r="AB1681" s="197"/>
    </row>
    <row r="1682" spans="12:28" s="5" customFormat="1" x14ac:dyDescent="0.25">
      <c r="L1682" s="1"/>
      <c r="AA1682" s="201"/>
      <c r="AB1682" s="197"/>
    </row>
    <row r="1683" spans="12:28" s="5" customFormat="1" x14ac:dyDescent="0.25">
      <c r="L1683" s="1"/>
      <c r="AA1683" s="201"/>
      <c r="AB1683" s="197"/>
    </row>
    <row r="1684" spans="12:28" s="5" customFormat="1" x14ac:dyDescent="0.25">
      <c r="L1684" s="1"/>
      <c r="AA1684" s="201"/>
      <c r="AB1684" s="197"/>
    </row>
    <row r="1685" spans="12:28" s="5" customFormat="1" x14ac:dyDescent="0.25">
      <c r="L1685" s="1"/>
      <c r="AA1685" s="201"/>
      <c r="AB1685" s="197"/>
    </row>
    <row r="1686" spans="12:28" s="5" customFormat="1" x14ac:dyDescent="0.25">
      <c r="L1686" s="1"/>
      <c r="AA1686" s="201"/>
      <c r="AB1686" s="197"/>
    </row>
    <row r="1687" spans="12:28" s="5" customFormat="1" x14ac:dyDescent="0.25">
      <c r="L1687" s="1"/>
      <c r="AA1687" s="201"/>
      <c r="AB1687" s="197"/>
    </row>
    <row r="1688" spans="12:28" s="5" customFormat="1" x14ac:dyDescent="0.25">
      <c r="L1688" s="1"/>
      <c r="AA1688" s="201"/>
      <c r="AB1688" s="197"/>
    </row>
    <row r="1689" spans="12:28" s="5" customFormat="1" x14ac:dyDescent="0.25">
      <c r="L1689" s="1"/>
      <c r="AA1689" s="201"/>
      <c r="AB1689" s="197"/>
    </row>
    <row r="1690" spans="12:28" s="5" customFormat="1" x14ac:dyDescent="0.25">
      <c r="L1690" s="1"/>
      <c r="AA1690" s="201"/>
      <c r="AB1690" s="197"/>
    </row>
    <row r="1691" spans="12:28" s="5" customFormat="1" x14ac:dyDescent="0.25">
      <c r="L1691" s="1"/>
      <c r="AA1691" s="201"/>
      <c r="AB1691" s="197"/>
    </row>
    <row r="1692" spans="12:28" s="5" customFormat="1" x14ac:dyDescent="0.25">
      <c r="L1692" s="1"/>
      <c r="AA1692" s="201"/>
      <c r="AB1692" s="197"/>
    </row>
    <row r="1693" spans="12:28" s="5" customFormat="1" x14ac:dyDescent="0.25">
      <c r="L1693" s="1"/>
      <c r="AA1693" s="201"/>
      <c r="AB1693" s="197"/>
    </row>
    <row r="1694" spans="12:28" s="5" customFormat="1" x14ac:dyDescent="0.25">
      <c r="L1694" s="1"/>
      <c r="AA1694" s="201"/>
      <c r="AB1694" s="197"/>
    </row>
    <row r="1695" spans="12:28" s="5" customFormat="1" x14ac:dyDescent="0.25">
      <c r="L1695" s="1"/>
      <c r="AA1695" s="201"/>
      <c r="AB1695" s="197"/>
    </row>
    <row r="1696" spans="12:28" s="5" customFormat="1" x14ac:dyDescent="0.25">
      <c r="L1696" s="1"/>
      <c r="AA1696" s="201"/>
      <c r="AB1696" s="197"/>
    </row>
    <row r="1697" spans="12:28" s="5" customFormat="1" x14ac:dyDescent="0.25">
      <c r="L1697" s="1"/>
      <c r="AA1697" s="201"/>
      <c r="AB1697" s="197"/>
    </row>
    <row r="1698" spans="12:28" s="5" customFormat="1" x14ac:dyDescent="0.25">
      <c r="L1698" s="1"/>
      <c r="AA1698" s="201"/>
      <c r="AB1698" s="197"/>
    </row>
    <row r="1699" spans="12:28" s="5" customFormat="1" x14ac:dyDescent="0.25">
      <c r="L1699" s="1"/>
      <c r="AA1699" s="201"/>
      <c r="AB1699" s="197"/>
    </row>
    <row r="1700" spans="12:28" s="5" customFormat="1" x14ac:dyDescent="0.25">
      <c r="L1700" s="1"/>
      <c r="AA1700" s="201"/>
      <c r="AB1700" s="197"/>
    </row>
    <row r="1701" spans="12:28" s="5" customFormat="1" x14ac:dyDescent="0.25">
      <c r="L1701" s="1"/>
      <c r="AA1701" s="201"/>
      <c r="AB1701" s="197"/>
    </row>
    <row r="1702" spans="12:28" s="5" customFormat="1" x14ac:dyDescent="0.25">
      <c r="L1702" s="1"/>
      <c r="AA1702" s="201"/>
      <c r="AB1702" s="197"/>
    </row>
    <row r="1703" spans="12:28" s="5" customFormat="1" x14ac:dyDescent="0.25">
      <c r="L1703" s="1"/>
      <c r="AA1703" s="201"/>
      <c r="AB1703" s="197"/>
    </row>
    <row r="1704" spans="12:28" s="5" customFormat="1" x14ac:dyDescent="0.25">
      <c r="L1704" s="1"/>
      <c r="AA1704" s="201"/>
      <c r="AB1704" s="197"/>
    </row>
    <row r="1705" spans="12:28" s="5" customFormat="1" x14ac:dyDescent="0.25">
      <c r="L1705" s="1"/>
      <c r="AA1705" s="201"/>
      <c r="AB1705" s="197"/>
    </row>
    <row r="1706" spans="12:28" s="5" customFormat="1" x14ac:dyDescent="0.25">
      <c r="L1706" s="1"/>
      <c r="AA1706" s="201"/>
      <c r="AB1706" s="197"/>
    </row>
    <row r="1707" spans="12:28" s="5" customFormat="1" x14ac:dyDescent="0.25">
      <c r="L1707" s="1"/>
      <c r="AA1707" s="201"/>
      <c r="AB1707" s="197"/>
    </row>
    <row r="1708" spans="12:28" s="5" customFormat="1" x14ac:dyDescent="0.25">
      <c r="L1708" s="1"/>
      <c r="AA1708" s="201"/>
      <c r="AB1708" s="197"/>
    </row>
    <row r="1709" spans="12:28" s="5" customFormat="1" x14ac:dyDescent="0.25">
      <c r="L1709" s="1"/>
      <c r="AA1709" s="201"/>
      <c r="AB1709" s="197"/>
    </row>
    <row r="1710" spans="12:28" s="5" customFormat="1" x14ac:dyDescent="0.25">
      <c r="L1710" s="1"/>
      <c r="AA1710" s="201"/>
      <c r="AB1710" s="197"/>
    </row>
    <row r="1711" spans="12:28" s="5" customFormat="1" x14ac:dyDescent="0.25">
      <c r="L1711" s="1"/>
      <c r="AA1711" s="201"/>
      <c r="AB1711" s="197"/>
    </row>
    <row r="1712" spans="12:28" s="5" customFormat="1" x14ac:dyDescent="0.25">
      <c r="L1712" s="1"/>
      <c r="AA1712" s="201"/>
      <c r="AB1712" s="197"/>
    </row>
    <row r="1713" spans="12:28" s="5" customFormat="1" x14ac:dyDescent="0.25">
      <c r="L1713" s="1"/>
      <c r="AA1713" s="201"/>
      <c r="AB1713" s="197"/>
    </row>
    <row r="1714" spans="12:28" s="5" customFormat="1" x14ac:dyDescent="0.25">
      <c r="L1714" s="1"/>
      <c r="AA1714" s="201"/>
      <c r="AB1714" s="197"/>
    </row>
    <row r="1715" spans="12:28" s="5" customFormat="1" x14ac:dyDescent="0.25">
      <c r="L1715" s="1"/>
      <c r="AA1715" s="201"/>
      <c r="AB1715" s="197"/>
    </row>
    <row r="1716" spans="12:28" s="5" customFormat="1" x14ac:dyDescent="0.25">
      <c r="L1716" s="1"/>
      <c r="AA1716" s="201"/>
      <c r="AB1716" s="197"/>
    </row>
    <row r="1717" spans="12:28" s="5" customFormat="1" x14ac:dyDescent="0.25">
      <c r="L1717" s="1"/>
      <c r="AA1717" s="201"/>
      <c r="AB1717" s="197"/>
    </row>
    <row r="1718" spans="12:28" s="5" customFormat="1" x14ac:dyDescent="0.25">
      <c r="L1718" s="1"/>
      <c r="AA1718" s="201"/>
      <c r="AB1718" s="197"/>
    </row>
    <row r="1719" spans="12:28" s="5" customFormat="1" x14ac:dyDescent="0.25">
      <c r="L1719" s="1"/>
      <c r="AA1719" s="201"/>
      <c r="AB1719" s="197"/>
    </row>
    <row r="1720" spans="12:28" s="5" customFormat="1" x14ac:dyDescent="0.25">
      <c r="L1720" s="1"/>
      <c r="AA1720" s="201"/>
      <c r="AB1720" s="197"/>
    </row>
    <row r="1721" spans="12:28" s="5" customFormat="1" x14ac:dyDescent="0.25">
      <c r="L1721" s="1"/>
      <c r="AA1721" s="201"/>
      <c r="AB1721" s="197"/>
    </row>
    <row r="1722" spans="12:28" s="5" customFormat="1" x14ac:dyDescent="0.25">
      <c r="L1722" s="1"/>
      <c r="AA1722" s="201"/>
      <c r="AB1722" s="197"/>
    </row>
    <row r="1723" spans="12:28" s="5" customFormat="1" x14ac:dyDescent="0.25">
      <c r="L1723" s="1"/>
      <c r="AA1723" s="201"/>
      <c r="AB1723" s="197"/>
    </row>
    <row r="1724" spans="12:28" s="5" customFormat="1" x14ac:dyDescent="0.25">
      <c r="L1724" s="1"/>
      <c r="AA1724" s="201"/>
      <c r="AB1724" s="197"/>
    </row>
    <row r="1725" spans="12:28" s="5" customFormat="1" x14ac:dyDescent="0.25">
      <c r="L1725" s="1"/>
      <c r="AA1725" s="201"/>
      <c r="AB1725" s="197"/>
    </row>
    <row r="1726" spans="12:28" s="5" customFormat="1" x14ac:dyDescent="0.25">
      <c r="L1726" s="1"/>
      <c r="AA1726" s="201"/>
      <c r="AB1726" s="197"/>
    </row>
    <row r="1727" spans="12:28" s="5" customFormat="1" x14ac:dyDescent="0.25">
      <c r="L1727" s="1"/>
      <c r="AA1727" s="201"/>
      <c r="AB1727" s="197"/>
    </row>
    <row r="1728" spans="12:28" s="5" customFormat="1" x14ac:dyDescent="0.25">
      <c r="L1728" s="1"/>
      <c r="AA1728" s="201"/>
      <c r="AB1728" s="197"/>
    </row>
    <row r="1729" spans="12:28" s="5" customFormat="1" x14ac:dyDescent="0.25">
      <c r="L1729" s="1"/>
      <c r="AA1729" s="201"/>
      <c r="AB1729" s="197"/>
    </row>
    <row r="1730" spans="12:28" s="5" customFormat="1" x14ac:dyDescent="0.25">
      <c r="L1730" s="1"/>
      <c r="AA1730" s="201"/>
      <c r="AB1730" s="197"/>
    </row>
    <row r="1731" spans="12:28" s="5" customFormat="1" x14ac:dyDescent="0.25">
      <c r="L1731" s="1"/>
      <c r="AA1731" s="201"/>
      <c r="AB1731" s="197"/>
    </row>
    <row r="1732" spans="12:28" s="5" customFormat="1" x14ac:dyDescent="0.25">
      <c r="L1732" s="1"/>
      <c r="AA1732" s="201"/>
      <c r="AB1732" s="197"/>
    </row>
    <row r="1733" spans="12:28" s="5" customFormat="1" x14ac:dyDescent="0.25">
      <c r="L1733" s="1"/>
      <c r="AA1733" s="201"/>
      <c r="AB1733" s="197"/>
    </row>
    <row r="1734" spans="12:28" s="5" customFormat="1" x14ac:dyDescent="0.25">
      <c r="L1734" s="1"/>
      <c r="AA1734" s="201"/>
      <c r="AB1734" s="197"/>
    </row>
    <row r="1735" spans="12:28" s="5" customFormat="1" x14ac:dyDescent="0.25">
      <c r="L1735" s="1"/>
      <c r="AA1735" s="201"/>
      <c r="AB1735" s="197"/>
    </row>
    <row r="1736" spans="12:28" s="5" customFormat="1" x14ac:dyDescent="0.25">
      <c r="L1736" s="1"/>
      <c r="AA1736" s="201"/>
      <c r="AB1736" s="197"/>
    </row>
    <row r="1737" spans="12:28" s="5" customFormat="1" x14ac:dyDescent="0.25">
      <c r="L1737" s="1"/>
      <c r="AA1737" s="201"/>
      <c r="AB1737" s="197"/>
    </row>
    <row r="1738" spans="12:28" s="5" customFormat="1" x14ac:dyDescent="0.25">
      <c r="L1738" s="1"/>
      <c r="AA1738" s="201"/>
      <c r="AB1738" s="197"/>
    </row>
    <row r="1739" spans="12:28" s="5" customFormat="1" x14ac:dyDescent="0.25">
      <c r="L1739" s="1"/>
      <c r="AA1739" s="201"/>
      <c r="AB1739" s="197"/>
    </row>
    <row r="1740" spans="12:28" s="5" customFormat="1" x14ac:dyDescent="0.25">
      <c r="L1740" s="1"/>
      <c r="AA1740" s="201"/>
      <c r="AB1740" s="197"/>
    </row>
    <row r="1741" spans="12:28" s="5" customFormat="1" x14ac:dyDescent="0.25">
      <c r="L1741" s="1"/>
      <c r="AA1741" s="201"/>
      <c r="AB1741" s="197"/>
    </row>
    <row r="1742" spans="12:28" s="5" customFormat="1" x14ac:dyDescent="0.25">
      <c r="L1742" s="1"/>
      <c r="AA1742" s="201"/>
      <c r="AB1742" s="197"/>
    </row>
    <row r="1743" spans="12:28" s="5" customFormat="1" x14ac:dyDescent="0.25">
      <c r="L1743" s="1"/>
      <c r="AA1743" s="201"/>
      <c r="AB1743" s="197"/>
    </row>
    <row r="1744" spans="12:28" s="5" customFormat="1" x14ac:dyDescent="0.25">
      <c r="L1744" s="1"/>
      <c r="AA1744" s="201"/>
      <c r="AB1744" s="197"/>
    </row>
    <row r="1745" spans="12:28" s="5" customFormat="1" x14ac:dyDescent="0.25">
      <c r="L1745" s="1"/>
      <c r="AA1745" s="201"/>
      <c r="AB1745" s="197"/>
    </row>
    <row r="1746" spans="12:28" s="5" customFormat="1" x14ac:dyDescent="0.25">
      <c r="L1746" s="1"/>
      <c r="AA1746" s="201"/>
      <c r="AB1746" s="197"/>
    </row>
    <row r="1747" spans="12:28" s="5" customFormat="1" x14ac:dyDescent="0.25">
      <c r="L1747" s="1"/>
      <c r="AA1747" s="201"/>
      <c r="AB1747" s="197"/>
    </row>
    <row r="1748" spans="12:28" s="5" customFormat="1" x14ac:dyDescent="0.25">
      <c r="L1748" s="1"/>
      <c r="AA1748" s="201"/>
      <c r="AB1748" s="197"/>
    </row>
    <row r="1749" spans="12:28" s="5" customFormat="1" x14ac:dyDescent="0.25">
      <c r="L1749" s="1"/>
      <c r="AA1749" s="201"/>
      <c r="AB1749" s="197"/>
    </row>
    <row r="1750" spans="12:28" s="5" customFormat="1" x14ac:dyDescent="0.25">
      <c r="L1750" s="1"/>
      <c r="AA1750" s="201"/>
      <c r="AB1750" s="197"/>
    </row>
    <row r="1751" spans="12:28" s="5" customFormat="1" x14ac:dyDescent="0.25">
      <c r="L1751" s="1"/>
      <c r="AA1751" s="201"/>
      <c r="AB1751" s="197"/>
    </row>
    <row r="1752" spans="12:28" s="5" customFormat="1" x14ac:dyDescent="0.25">
      <c r="L1752" s="1"/>
      <c r="AA1752" s="201"/>
      <c r="AB1752" s="197"/>
    </row>
    <row r="1753" spans="12:28" s="5" customFormat="1" x14ac:dyDescent="0.25">
      <c r="L1753" s="1"/>
      <c r="AA1753" s="201"/>
      <c r="AB1753" s="197"/>
    </row>
    <row r="1754" spans="12:28" s="5" customFormat="1" x14ac:dyDescent="0.25">
      <c r="L1754" s="1"/>
      <c r="AA1754" s="201"/>
      <c r="AB1754" s="197"/>
    </row>
    <row r="1755" spans="12:28" s="5" customFormat="1" x14ac:dyDescent="0.25">
      <c r="L1755" s="1"/>
      <c r="AA1755" s="201"/>
      <c r="AB1755" s="197"/>
    </row>
    <row r="1756" spans="12:28" s="5" customFormat="1" x14ac:dyDescent="0.25">
      <c r="L1756" s="1"/>
      <c r="AA1756" s="201"/>
      <c r="AB1756" s="197"/>
    </row>
    <row r="1757" spans="12:28" s="5" customFormat="1" x14ac:dyDescent="0.25">
      <c r="L1757" s="1"/>
      <c r="AA1757" s="201"/>
      <c r="AB1757" s="197"/>
    </row>
    <row r="1758" spans="12:28" s="5" customFormat="1" x14ac:dyDescent="0.25">
      <c r="L1758" s="1"/>
      <c r="AA1758" s="201"/>
      <c r="AB1758" s="197"/>
    </row>
    <row r="1759" spans="12:28" s="5" customFormat="1" x14ac:dyDescent="0.25">
      <c r="L1759" s="1"/>
      <c r="AA1759" s="201"/>
      <c r="AB1759" s="197"/>
    </row>
    <row r="1760" spans="12:28" s="5" customFormat="1" x14ac:dyDescent="0.25">
      <c r="L1760" s="1"/>
      <c r="AA1760" s="201"/>
      <c r="AB1760" s="197"/>
    </row>
    <row r="1761" spans="12:28" s="5" customFormat="1" x14ac:dyDescent="0.25">
      <c r="L1761" s="1"/>
      <c r="AA1761" s="201"/>
      <c r="AB1761" s="197"/>
    </row>
    <row r="1762" spans="12:28" s="5" customFormat="1" x14ac:dyDescent="0.25">
      <c r="L1762" s="1"/>
      <c r="AA1762" s="201"/>
      <c r="AB1762" s="197"/>
    </row>
    <row r="1763" spans="12:28" s="5" customFormat="1" x14ac:dyDescent="0.25">
      <c r="L1763" s="1"/>
      <c r="AA1763" s="201"/>
      <c r="AB1763" s="197"/>
    </row>
    <row r="1764" spans="12:28" s="5" customFormat="1" x14ac:dyDescent="0.25">
      <c r="L1764" s="1"/>
      <c r="AA1764" s="201"/>
      <c r="AB1764" s="197"/>
    </row>
    <row r="1765" spans="12:28" s="5" customFormat="1" x14ac:dyDescent="0.25">
      <c r="L1765" s="1"/>
      <c r="AA1765" s="201"/>
      <c r="AB1765" s="197"/>
    </row>
    <row r="1766" spans="12:28" s="5" customFormat="1" x14ac:dyDescent="0.25">
      <c r="L1766" s="1"/>
      <c r="AA1766" s="201"/>
      <c r="AB1766" s="197"/>
    </row>
    <row r="1767" spans="12:28" s="5" customFormat="1" x14ac:dyDescent="0.25">
      <c r="L1767" s="1"/>
      <c r="AA1767" s="201"/>
      <c r="AB1767" s="197"/>
    </row>
    <row r="1768" spans="12:28" s="5" customFormat="1" x14ac:dyDescent="0.25">
      <c r="L1768" s="1"/>
      <c r="AA1768" s="201"/>
      <c r="AB1768" s="197"/>
    </row>
    <row r="1769" spans="12:28" s="5" customFormat="1" x14ac:dyDescent="0.25">
      <c r="L1769" s="1"/>
      <c r="AA1769" s="201"/>
      <c r="AB1769" s="197"/>
    </row>
    <row r="1770" spans="12:28" s="5" customFormat="1" x14ac:dyDescent="0.25">
      <c r="L1770" s="1"/>
      <c r="AA1770" s="201"/>
      <c r="AB1770" s="197"/>
    </row>
    <row r="1771" spans="12:28" s="5" customFormat="1" x14ac:dyDescent="0.25">
      <c r="L1771" s="1"/>
      <c r="AA1771" s="201"/>
      <c r="AB1771" s="197"/>
    </row>
    <row r="1772" spans="12:28" s="5" customFormat="1" x14ac:dyDescent="0.25">
      <c r="L1772" s="1"/>
      <c r="AA1772" s="201"/>
      <c r="AB1772" s="197"/>
    </row>
    <row r="1773" spans="12:28" s="5" customFormat="1" x14ac:dyDescent="0.25">
      <c r="L1773" s="1"/>
      <c r="AA1773" s="201"/>
      <c r="AB1773" s="197"/>
    </row>
    <row r="1774" spans="12:28" s="5" customFormat="1" x14ac:dyDescent="0.25">
      <c r="L1774" s="1"/>
      <c r="AA1774" s="201"/>
      <c r="AB1774" s="197"/>
    </row>
    <row r="1775" spans="12:28" s="5" customFormat="1" x14ac:dyDescent="0.25">
      <c r="L1775" s="1"/>
      <c r="AA1775" s="201"/>
      <c r="AB1775" s="197"/>
    </row>
    <row r="1776" spans="12:28" s="5" customFormat="1" x14ac:dyDescent="0.25">
      <c r="L1776" s="1"/>
      <c r="AA1776" s="201"/>
      <c r="AB1776" s="197"/>
    </row>
    <row r="1777" spans="12:28" s="5" customFormat="1" x14ac:dyDescent="0.25">
      <c r="L1777" s="1"/>
      <c r="AA1777" s="201"/>
      <c r="AB1777" s="197"/>
    </row>
    <row r="1778" spans="12:28" s="5" customFormat="1" x14ac:dyDescent="0.25">
      <c r="L1778" s="1"/>
      <c r="AA1778" s="201"/>
      <c r="AB1778" s="197"/>
    </row>
    <row r="1779" spans="12:28" s="5" customFormat="1" x14ac:dyDescent="0.25">
      <c r="L1779" s="1"/>
      <c r="AA1779" s="201"/>
      <c r="AB1779" s="197"/>
    </row>
    <row r="1780" spans="12:28" s="5" customFormat="1" x14ac:dyDescent="0.25">
      <c r="L1780" s="1"/>
      <c r="AA1780" s="201"/>
      <c r="AB1780" s="197"/>
    </row>
    <row r="1781" spans="12:28" s="5" customFormat="1" x14ac:dyDescent="0.25">
      <c r="L1781" s="1"/>
      <c r="AA1781" s="201"/>
      <c r="AB1781" s="197"/>
    </row>
    <row r="1782" spans="12:28" s="5" customFormat="1" x14ac:dyDescent="0.25">
      <c r="L1782" s="1"/>
      <c r="AA1782" s="201"/>
      <c r="AB1782" s="197"/>
    </row>
    <row r="1783" spans="12:28" s="5" customFormat="1" x14ac:dyDescent="0.25">
      <c r="L1783" s="1"/>
      <c r="AA1783" s="201"/>
      <c r="AB1783" s="197"/>
    </row>
    <row r="1784" spans="12:28" s="5" customFormat="1" x14ac:dyDescent="0.25">
      <c r="L1784" s="1"/>
      <c r="AA1784" s="201"/>
      <c r="AB1784" s="197"/>
    </row>
    <row r="1785" spans="12:28" s="5" customFormat="1" x14ac:dyDescent="0.25">
      <c r="L1785" s="1"/>
      <c r="AA1785" s="201"/>
      <c r="AB1785" s="197"/>
    </row>
    <row r="1786" spans="12:28" s="5" customFormat="1" x14ac:dyDescent="0.25">
      <c r="L1786" s="1"/>
      <c r="AA1786" s="201"/>
      <c r="AB1786" s="197"/>
    </row>
    <row r="1787" spans="12:28" s="5" customFormat="1" x14ac:dyDescent="0.25">
      <c r="L1787" s="1"/>
      <c r="AA1787" s="201"/>
      <c r="AB1787" s="197"/>
    </row>
    <row r="1788" spans="12:28" s="5" customFormat="1" x14ac:dyDescent="0.25">
      <c r="L1788" s="1"/>
      <c r="AA1788" s="201"/>
      <c r="AB1788" s="197"/>
    </row>
    <row r="1789" spans="12:28" s="5" customFormat="1" x14ac:dyDescent="0.25">
      <c r="L1789" s="1"/>
      <c r="AA1789" s="201"/>
      <c r="AB1789" s="197"/>
    </row>
    <row r="1790" spans="12:28" s="5" customFormat="1" x14ac:dyDescent="0.25">
      <c r="L1790" s="1"/>
      <c r="AA1790" s="201"/>
      <c r="AB1790" s="197"/>
    </row>
    <row r="1791" spans="12:28" s="5" customFormat="1" x14ac:dyDescent="0.25">
      <c r="L1791" s="1"/>
      <c r="AA1791" s="201"/>
      <c r="AB1791" s="197"/>
    </row>
    <row r="1792" spans="12:28" s="5" customFormat="1" x14ac:dyDescent="0.25">
      <c r="L1792" s="1"/>
      <c r="AA1792" s="201"/>
      <c r="AB1792" s="197"/>
    </row>
    <row r="1793" spans="12:28" s="5" customFormat="1" x14ac:dyDescent="0.25">
      <c r="L1793" s="1"/>
      <c r="AA1793" s="201"/>
      <c r="AB1793" s="197"/>
    </row>
    <row r="1794" spans="12:28" s="5" customFormat="1" x14ac:dyDescent="0.25">
      <c r="L1794" s="1"/>
      <c r="AA1794" s="201"/>
      <c r="AB1794" s="197"/>
    </row>
    <row r="1795" spans="12:28" s="5" customFormat="1" x14ac:dyDescent="0.25">
      <c r="L1795" s="1"/>
      <c r="AA1795" s="201"/>
      <c r="AB1795" s="197"/>
    </row>
    <row r="1796" spans="12:28" s="5" customFormat="1" x14ac:dyDescent="0.25">
      <c r="L1796" s="1"/>
      <c r="AA1796" s="201"/>
      <c r="AB1796" s="197"/>
    </row>
    <row r="1797" spans="12:28" s="5" customFormat="1" x14ac:dyDescent="0.25">
      <c r="L1797" s="1"/>
      <c r="AA1797" s="201"/>
      <c r="AB1797" s="197"/>
    </row>
    <row r="1798" spans="12:28" s="5" customFormat="1" x14ac:dyDescent="0.25">
      <c r="L1798" s="1"/>
      <c r="AA1798" s="201"/>
      <c r="AB1798" s="197"/>
    </row>
    <row r="1799" spans="12:28" s="5" customFormat="1" x14ac:dyDescent="0.25">
      <c r="L1799" s="1"/>
      <c r="AA1799" s="201"/>
      <c r="AB1799" s="197"/>
    </row>
    <row r="1800" spans="12:28" s="5" customFormat="1" x14ac:dyDescent="0.25">
      <c r="L1800" s="1"/>
      <c r="AA1800" s="201"/>
      <c r="AB1800" s="197"/>
    </row>
    <row r="1801" spans="12:28" s="5" customFormat="1" x14ac:dyDescent="0.25">
      <c r="L1801" s="1"/>
      <c r="AA1801" s="201"/>
      <c r="AB1801" s="197"/>
    </row>
    <row r="1802" spans="12:28" s="5" customFormat="1" x14ac:dyDescent="0.25">
      <c r="L1802" s="1"/>
      <c r="AA1802" s="201"/>
      <c r="AB1802" s="197"/>
    </row>
    <row r="1803" spans="12:28" s="5" customFormat="1" x14ac:dyDescent="0.25">
      <c r="L1803" s="1"/>
      <c r="AA1803" s="201"/>
      <c r="AB1803" s="197"/>
    </row>
    <row r="1804" spans="12:28" s="5" customFormat="1" x14ac:dyDescent="0.25">
      <c r="L1804" s="1"/>
      <c r="AA1804" s="201"/>
      <c r="AB1804" s="197"/>
    </row>
    <row r="1805" spans="12:28" s="5" customFormat="1" x14ac:dyDescent="0.25">
      <c r="L1805" s="1"/>
      <c r="AA1805" s="201"/>
      <c r="AB1805" s="197"/>
    </row>
    <row r="1806" spans="12:28" s="5" customFormat="1" x14ac:dyDescent="0.25">
      <c r="L1806" s="1"/>
      <c r="AA1806" s="201"/>
      <c r="AB1806" s="197"/>
    </row>
    <row r="1807" spans="12:28" s="5" customFormat="1" x14ac:dyDescent="0.25">
      <c r="L1807" s="1"/>
      <c r="AA1807" s="201"/>
      <c r="AB1807" s="197"/>
    </row>
    <row r="1808" spans="12:28" s="5" customFormat="1" x14ac:dyDescent="0.25">
      <c r="L1808" s="1"/>
      <c r="AA1808" s="201"/>
      <c r="AB1808" s="197"/>
    </row>
    <row r="1809" spans="12:28" s="5" customFormat="1" x14ac:dyDescent="0.25">
      <c r="L1809" s="1"/>
      <c r="AA1809" s="201"/>
      <c r="AB1809" s="197"/>
    </row>
    <row r="1810" spans="12:28" s="5" customFormat="1" x14ac:dyDescent="0.25">
      <c r="L1810" s="1"/>
      <c r="AA1810" s="201"/>
      <c r="AB1810" s="197"/>
    </row>
    <row r="1811" spans="12:28" s="5" customFormat="1" x14ac:dyDescent="0.25">
      <c r="L1811" s="1"/>
      <c r="AA1811" s="201"/>
      <c r="AB1811" s="197"/>
    </row>
    <row r="1812" spans="12:28" s="5" customFormat="1" x14ac:dyDescent="0.25">
      <c r="L1812" s="1"/>
      <c r="AA1812" s="201"/>
      <c r="AB1812" s="197"/>
    </row>
    <row r="1813" spans="12:28" s="5" customFormat="1" x14ac:dyDescent="0.25">
      <c r="L1813" s="1"/>
      <c r="AA1813" s="201"/>
      <c r="AB1813" s="197"/>
    </row>
    <row r="1814" spans="12:28" s="5" customFormat="1" x14ac:dyDescent="0.25">
      <c r="L1814" s="1"/>
      <c r="AA1814" s="201"/>
      <c r="AB1814" s="197"/>
    </row>
    <row r="1815" spans="12:28" s="5" customFormat="1" x14ac:dyDescent="0.25">
      <c r="L1815" s="1"/>
      <c r="AA1815" s="201"/>
      <c r="AB1815" s="197"/>
    </row>
    <row r="1816" spans="12:28" s="5" customFormat="1" x14ac:dyDescent="0.25">
      <c r="L1816" s="1"/>
      <c r="AA1816" s="201"/>
      <c r="AB1816" s="197"/>
    </row>
    <row r="1817" spans="12:28" s="5" customFormat="1" x14ac:dyDescent="0.25">
      <c r="L1817" s="1"/>
      <c r="AA1817" s="201"/>
      <c r="AB1817" s="197"/>
    </row>
    <row r="1818" spans="12:28" s="5" customFormat="1" x14ac:dyDescent="0.25">
      <c r="L1818" s="1"/>
      <c r="AA1818" s="201"/>
      <c r="AB1818" s="197"/>
    </row>
    <row r="1819" spans="12:28" s="5" customFormat="1" x14ac:dyDescent="0.25">
      <c r="L1819" s="1"/>
      <c r="AA1819" s="201"/>
      <c r="AB1819" s="197"/>
    </row>
    <row r="1820" spans="12:28" s="5" customFormat="1" x14ac:dyDescent="0.25">
      <c r="L1820" s="1"/>
      <c r="AA1820" s="201"/>
      <c r="AB1820" s="197"/>
    </row>
    <row r="1821" spans="12:28" s="5" customFormat="1" x14ac:dyDescent="0.25">
      <c r="L1821" s="1"/>
      <c r="AA1821" s="201"/>
      <c r="AB1821" s="197"/>
    </row>
    <row r="1822" spans="12:28" s="5" customFormat="1" x14ac:dyDescent="0.25">
      <c r="L1822" s="1"/>
      <c r="AA1822" s="201"/>
      <c r="AB1822" s="197"/>
    </row>
    <row r="1823" spans="12:28" s="5" customFormat="1" x14ac:dyDescent="0.25">
      <c r="L1823" s="1"/>
      <c r="AA1823" s="201"/>
      <c r="AB1823" s="197"/>
    </row>
    <row r="1824" spans="12:28" s="5" customFormat="1" x14ac:dyDescent="0.25">
      <c r="L1824" s="1"/>
      <c r="AA1824" s="201"/>
      <c r="AB1824" s="197"/>
    </row>
    <row r="1825" spans="12:28" s="5" customFormat="1" x14ac:dyDescent="0.25">
      <c r="L1825" s="1"/>
      <c r="AA1825" s="201"/>
      <c r="AB1825" s="197"/>
    </row>
    <row r="1826" spans="12:28" s="5" customFormat="1" x14ac:dyDescent="0.25">
      <c r="L1826" s="1"/>
      <c r="AA1826" s="201"/>
      <c r="AB1826" s="197"/>
    </row>
    <row r="1827" spans="12:28" s="5" customFormat="1" x14ac:dyDescent="0.25">
      <c r="L1827" s="1"/>
      <c r="AA1827" s="201"/>
      <c r="AB1827" s="197"/>
    </row>
    <row r="1828" spans="12:28" s="5" customFormat="1" x14ac:dyDescent="0.25">
      <c r="L1828" s="1"/>
      <c r="AA1828" s="201"/>
      <c r="AB1828" s="197"/>
    </row>
    <row r="1829" spans="12:28" s="5" customFormat="1" x14ac:dyDescent="0.25">
      <c r="L1829" s="1"/>
      <c r="AA1829" s="201"/>
      <c r="AB1829" s="197"/>
    </row>
    <row r="1830" spans="12:28" s="5" customFormat="1" x14ac:dyDescent="0.25">
      <c r="L1830" s="1"/>
      <c r="AA1830" s="201"/>
      <c r="AB1830" s="197"/>
    </row>
    <row r="1831" spans="12:28" s="5" customFormat="1" x14ac:dyDescent="0.25">
      <c r="L1831" s="1"/>
      <c r="AA1831" s="201"/>
      <c r="AB1831" s="197"/>
    </row>
    <row r="1832" spans="12:28" s="5" customFormat="1" x14ac:dyDescent="0.25">
      <c r="L1832" s="1"/>
      <c r="AA1832" s="201"/>
      <c r="AB1832" s="197"/>
    </row>
    <row r="1833" spans="12:28" s="5" customFormat="1" x14ac:dyDescent="0.25">
      <c r="L1833" s="1"/>
      <c r="AA1833" s="201"/>
      <c r="AB1833" s="197"/>
    </row>
    <row r="1834" spans="12:28" s="5" customFormat="1" x14ac:dyDescent="0.25">
      <c r="L1834" s="1"/>
      <c r="AA1834" s="201"/>
      <c r="AB1834" s="197"/>
    </row>
    <row r="1835" spans="12:28" s="5" customFormat="1" x14ac:dyDescent="0.25">
      <c r="L1835" s="1"/>
      <c r="AA1835" s="201"/>
      <c r="AB1835" s="197"/>
    </row>
    <row r="1836" spans="12:28" s="5" customFormat="1" x14ac:dyDescent="0.25">
      <c r="L1836" s="1"/>
      <c r="AA1836" s="201"/>
      <c r="AB1836" s="197"/>
    </row>
    <row r="1837" spans="12:28" s="5" customFormat="1" x14ac:dyDescent="0.25">
      <c r="L1837" s="1"/>
      <c r="AA1837" s="201"/>
      <c r="AB1837" s="197"/>
    </row>
    <row r="1838" spans="12:28" s="5" customFormat="1" x14ac:dyDescent="0.25">
      <c r="L1838" s="1"/>
      <c r="AA1838" s="201"/>
      <c r="AB1838" s="197"/>
    </row>
    <row r="1839" spans="12:28" s="5" customFormat="1" x14ac:dyDescent="0.25">
      <c r="L1839" s="1"/>
      <c r="AA1839" s="201"/>
      <c r="AB1839" s="197"/>
    </row>
    <row r="1840" spans="12:28" s="5" customFormat="1" x14ac:dyDescent="0.25">
      <c r="L1840" s="1"/>
      <c r="AA1840" s="201"/>
      <c r="AB1840" s="197"/>
    </row>
    <row r="1841" spans="12:28" s="5" customFormat="1" x14ac:dyDescent="0.25">
      <c r="L1841" s="1"/>
      <c r="AA1841" s="201"/>
      <c r="AB1841" s="197"/>
    </row>
    <row r="1842" spans="12:28" s="5" customFormat="1" x14ac:dyDescent="0.25">
      <c r="L1842" s="1"/>
      <c r="AA1842" s="201"/>
      <c r="AB1842" s="197"/>
    </row>
    <row r="1843" spans="12:28" s="5" customFormat="1" x14ac:dyDescent="0.25">
      <c r="L1843" s="1"/>
      <c r="AA1843" s="201"/>
      <c r="AB1843" s="197"/>
    </row>
    <row r="1844" spans="12:28" s="5" customFormat="1" x14ac:dyDescent="0.25">
      <c r="L1844" s="1"/>
      <c r="AA1844" s="201"/>
      <c r="AB1844" s="197"/>
    </row>
    <row r="1845" spans="12:28" s="5" customFormat="1" x14ac:dyDescent="0.25">
      <c r="L1845" s="1"/>
      <c r="AA1845" s="201"/>
      <c r="AB1845" s="197"/>
    </row>
    <row r="1846" spans="12:28" s="5" customFormat="1" x14ac:dyDescent="0.25">
      <c r="L1846" s="1"/>
      <c r="AA1846" s="201"/>
      <c r="AB1846" s="197"/>
    </row>
    <row r="1847" spans="12:28" s="5" customFormat="1" x14ac:dyDescent="0.25">
      <c r="L1847" s="1"/>
      <c r="AA1847" s="201"/>
      <c r="AB1847" s="197"/>
    </row>
    <row r="1848" spans="12:28" s="5" customFormat="1" x14ac:dyDescent="0.25">
      <c r="L1848" s="1"/>
      <c r="AA1848" s="201"/>
      <c r="AB1848" s="197"/>
    </row>
    <row r="1849" spans="12:28" s="5" customFormat="1" x14ac:dyDescent="0.25">
      <c r="L1849" s="1"/>
      <c r="AA1849" s="201"/>
      <c r="AB1849" s="197"/>
    </row>
    <row r="1850" spans="12:28" s="5" customFormat="1" x14ac:dyDescent="0.25">
      <c r="L1850" s="1"/>
      <c r="AA1850" s="201"/>
      <c r="AB1850" s="197"/>
    </row>
    <row r="1851" spans="12:28" s="5" customFormat="1" x14ac:dyDescent="0.25">
      <c r="L1851" s="1"/>
      <c r="AA1851" s="201"/>
      <c r="AB1851" s="197"/>
    </row>
    <row r="1852" spans="12:28" s="5" customFormat="1" x14ac:dyDescent="0.25">
      <c r="L1852" s="1"/>
      <c r="AA1852" s="201"/>
      <c r="AB1852" s="197"/>
    </row>
    <row r="1853" spans="12:28" s="5" customFormat="1" x14ac:dyDescent="0.25">
      <c r="L1853" s="1"/>
      <c r="AA1853" s="201"/>
      <c r="AB1853" s="197"/>
    </row>
    <row r="1854" spans="12:28" s="5" customFormat="1" x14ac:dyDescent="0.25">
      <c r="L1854" s="1"/>
      <c r="AA1854" s="201"/>
      <c r="AB1854" s="197"/>
    </row>
    <row r="1855" spans="12:28" s="5" customFormat="1" x14ac:dyDescent="0.25">
      <c r="L1855" s="1"/>
      <c r="AA1855" s="201"/>
      <c r="AB1855" s="197"/>
    </row>
    <row r="1856" spans="12:28" s="5" customFormat="1" x14ac:dyDescent="0.25">
      <c r="L1856" s="1"/>
      <c r="AA1856" s="201"/>
      <c r="AB1856" s="197"/>
    </row>
    <row r="1857" spans="12:28" s="5" customFormat="1" x14ac:dyDescent="0.25">
      <c r="L1857" s="1"/>
      <c r="AA1857" s="201"/>
      <c r="AB1857" s="197"/>
    </row>
    <row r="1858" spans="12:28" s="5" customFormat="1" x14ac:dyDescent="0.25">
      <c r="L1858" s="1"/>
      <c r="AA1858" s="201"/>
      <c r="AB1858" s="197"/>
    </row>
    <row r="1859" spans="12:28" s="5" customFormat="1" x14ac:dyDescent="0.25">
      <c r="L1859" s="1"/>
      <c r="AA1859" s="201"/>
      <c r="AB1859" s="197"/>
    </row>
    <row r="1860" spans="12:28" s="5" customFormat="1" x14ac:dyDescent="0.25">
      <c r="L1860" s="1"/>
      <c r="AA1860" s="201"/>
      <c r="AB1860" s="197"/>
    </row>
    <row r="1861" spans="12:28" s="5" customFormat="1" x14ac:dyDescent="0.25">
      <c r="L1861" s="1"/>
      <c r="AA1861" s="201"/>
      <c r="AB1861" s="197"/>
    </row>
    <row r="1862" spans="12:28" s="5" customFormat="1" x14ac:dyDescent="0.25">
      <c r="L1862" s="1"/>
      <c r="AA1862" s="201"/>
      <c r="AB1862" s="197"/>
    </row>
    <row r="1863" spans="12:28" s="5" customFormat="1" x14ac:dyDescent="0.25">
      <c r="L1863" s="1"/>
      <c r="AA1863" s="201"/>
      <c r="AB1863" s="197"/>
    </row>
    <row r="1864" spans="12:28" s="5" customFormat="1" x14ac:dyDescent="0.25">
      <c r="L1864" s="1"/>
      <c r="AA1864" s="201"/>
      <c r="AB1864" s="197"/>
    </row>
    <row r="1865" spans="12:28" s="5" customFormat="1" x14ac:dyDescent="0.25">
      <c r="L1865" s="1"/>
      <c r="AA1865" s="201"/>
      <c r="AB1865" s="197"/>
    </row>
    <row r="1866" spans="12:28" s="5" customFormat="1" x14ac:dyDescent="0.25">
      <c r="L1866" s="1"/>
      <c r="AA1866" s="201"/>
      <c r="AB1866" s="197"/>
    </row>
    <row r="1867" spans="12:28" s="5" customFormat="1" x14ac:dyDescent="0.25">
      <c r="L1867" s="1"/>
      <c r="AA1867" s="201"/>
      <c r="AB1867" s="197"/>
    </row>
    <row r="1868" spans="12:28" s="5" customFormat="1" x14ac:dyDescent="0.25">
      <c r="L1868" s="1"/>
      <c r="AA1868" s="201"/>
      <c r="AB1868" s="197"/>
    </row>
    <row r="1869" spans="12:28" s="5" customFormat="1" x14ac:dyDescent="0.25">
      <c r="L1869" s="1"/>
      <c r="AA1869" s="201"/>
      <c r="AB1869" s="197"/>
    </row>
    <row r="1870" spans="12:28" s="5" customFormat="1" x14ac:dyDescent="0.25">
      <c r="L1870" s="1"/>
      <c r="AA1870" s="201"/>
      <c r="AB1870" s="197"/>
    </row>
    <row r="1871" spans="12:28" s="5" customFormat="1" x14ac:dyDescent="0.25">
      <c r="L1871" s="1"/>
      <c r="AA1871" s="201"/>
      <c r="AB1871" s="197"/>
    </row>
    <row r="1872" spans="12:28" s="5" customFormat="1" x14ac:dyDescent="0.25">
      <c r="L1872" s="1"/>
      <c r="AA1872" s="201"/>
      <c r="AB1872" s="197"/>
    </row>
    <row r="1873" spans="12:28" s="5" customFormat="1" x14ac:dyDescent="0.25">
      <c r="L1873" s="1"/>
      <c r="AA1873" s="201"/>
      <c r="AB1873" s="197"/>
    </row>
    <row r="1874" spans="12:28" s="5" customFormat="1" x14ac:dyDescent="0.25">
      <c r="L1874" s="1"/>
      <c r="AA1874" s="201"/>
      <c r="AB1874" s="197"/>
    </row>
    <row r="1875" spans="12:28" s="5" customFormat="1" x14ac:dyDescent="0.25">
      <c r="L1875" s="1"/>
      <c r="AA1875" s="201"/>
      <c r="AB1875" s="197"/>
    </row>
    <row r="1876" spans="12:28" s="5" customFormat="1" x14ac:dyDescent="0.25">
      <c r="L1876" s="1"/>
      <c r="AA1876" s="201"/>
      <c r="AB1876" s="197"/>
    </row>
    <row r="1877" spans="12:28" s="5" customFormat="1" x14ac:dyDescent="0.25">
      <c r="L1877" s="1"/>
      <c r="AA1877" s="201"/>
      <c r="AB1877" s="197"/>
    </row>
    <row r="1878" spans="12:28" s="5" customFormat="1" x14ac:dyDescent="0.25">
      <c r="L1878" s="1"/>
      <c r="AA1878" s="201"/>
      <c r="AB1878" s="197"/>
    </row>
    <row r="1879" spans="12:28" s="5" customFormat="1" x14ac:dyDescent="0.25">
      <c r="L1879" s="1"/>
      <c r="AA1879" s="201"/>
      <c r="AB1879" s="197"/>
    </row>
    <row r="1880" spans="12:28" s="5" customFormat="1" x14ac:dyDescent="0.25">
      <c r="L1880" s="1"/>
      <c r="AA1880" s="201"/>
      <c r="AB1880" s="197"/>
    </row>
    <row r="1881" spans="12:28" s="5" customFormat="1" x14ac:dyDescent="0.25">
      <c r="L1881" s="1"/>
      <c r="AA1881" s="201"/>
      <c r="AB1881" s="197"/>
    </row>
    <row r="1882" spans="12:28" s="5" customFormat="1" x14ac:dyDescent="0.25">
      <c r="L1882" s="1"/>
      <c r="AA1882" s="201"/>
      <c r="AB1882" s="197"/>
    </row>
    <row r="1883" spans="12:28" s="5" customFormat="1" x14ac:dyDescent="0.25">
      <c r="L1883" s="1"/>
      <c r="AA1883" s="201"/>
      <c r="AB1883" s="197"/>
    </row>
    <row r="1884" spans="12:28" s="5" customFormat="1" x14ac:dyDescent="0.25">
      <c r="L1884" s="1"/>
      <c r="AA1884" s="201"/>
      <c r="AB1884" s="197"/>
    </row>
    <row r="1885" spans="12:28" s="5" customFormat="1" x14ac:dyDescent="0.25">
      <c r="L1885" s="1"/>
      <c r="AA1885" s="201"/>
      <c r="AB1885" s="197"/>
    </row>
    <row r="1886" spans="12:28" s="5" customFormat="1" x14ac:dyDescent="0.25">
      <c r="L1886" s="1"/>
      <c r="AA1886" s="201"/>
      <c r="AB1886" s="197"/>
    </row>
    <row r="1887" spans="12:28" s="5" customFormat="1" x14ac:dyDescent="0.25">
      <c r="L1887" s="1"/>
      <c r="AA1887" s="201"/>
      <c r="AB1887" s="197"/>
    </row>
    <row r="1888" spans="12:28" s="5" customFormat="1" x14ac:dyDescent="0.25">
      <c r="L1888" s="1"/>
      <c r="AA1888" s="201"/>
      <c r="AB1888" s="197"/>
    </row>
    <row r="1889" spans="12:28" s="5" customFormat="1" x14ac:dyDescent="0.25">
      <c r="L1889" s="1"/>
      <c r="AA1889" s="201"/>
      <c r="AB1889" s="197"/>
    </row>
    <row r="1890" spans="12:28" s="5" customFormat="1" x14ac:dyDescent="0.25">
      <c r="L1890" s="1"/>
      <c r="AA1890" s="201"/>
      <c r="AB1890" s="197"/>
    </row>
    <row r="1891" spans="12:28" s="5" customFormat="1" x14ac:dyDescent="0.25">
      <c r="L1891" s="1"/>
      <c r="AA1891" s="201"/>
      <c r="AB1891" s="197"/>
    </row>
    <row r="1892" spans="12:28" s="5" customFormat="1" x14ac:dyDescent="0.25">
      <c r="L1892" s="1"/>
      <c r="AA1892" s="201"/>
      <c r="AB1892" s="197"/>
    </row>
    <row r="1893" spans="12:28" s="5" customFormat="1" x14ac:dyDescent="0.25">
      <c r="L1893" s="1"/>
      <c r="AA1893" s="201"/>
      <c r="AB1893" s="197"/>
    </row>
    <row r="1894" spans="12:28" s="5" customFormat="1" x14ac:dyDescent="0.25">
      <c r="L1894" s="1"/>
      <c r="AA1894" s="201"/>
      <c r="AB1894" s="197"/>
    </row>
    <row r="1895" spans="12:28" s="5" customFormat="1" x14ac:dyDescent="0.25">
      <c r="L1895" s="1"/>
      <c r="AA1895" s="201"/>
      <c r="AB1895" s="197"/>
    </row>
    <row r="1896" spans="12:28" s="5" customFormat="1" x14ac:dyDescent="0.25">
      <c r="L1896" s="1"/>
      <c r="AA1896" s="201"/>
      <c r="AB1896" s="197"/>
    </row>
    <row r="1897" spans="12:28" s="5" customFormat="1" x14ac:dyDescent="0.25">
      <c r="L1897" s="1"/>
      <c r="AA1897" s="201"/>
      <c r="AB1897" s="197"/>
    </row>
    <row r="1898" spans="12:28" s="5" customFormat="1" x14ac:dyDescent="0.25">
      <c r="L1898" s="1"/>
      <c r="AA1898" s="201"/>
      <c r="AB1898" s="197"/>
    </row>
    <row r="1899" spans="12:28" s="5" customFormat="1" x14ac:dyDescent="0.25">
      <c r="L1899" s="1"/>
      <c r="AA1899" s="201"/>
      <c r="AB1899" s="197"/>
    </row>
    <row r="1900" spans="12:28" s="5" customFormat="1" x14ac:dyDescent="0.25">
      <c r="L1900" s="1"/>
      <c r="AA1900" s="201"/>
      <c r="AB1900" s="197"/>
    </row>
    <row r="1901" spans="12:28" s="5" customFormat="1" x14ac:dyDescent="0.25">
      <c r="L1901" s="1"/>
      <c r="AA1901" s="201"/>
      <c r="AB1901" s="197"/>
    </row>
    <row r="1902" spans="12:28" s="5" customFormat="1" x14ac:dyDescent="0.25">
      <c r="L1902" s="1"/>
      <c r="AA1902" s="201"/>
      <c r="AB1902" s="197"/>
    </row>
    <row r="1903" spans="12:28" s="5" customFormat="1" x14ac:dyDescent="0.25">
      <c r="L1903" s="1"/>
      <c r="AA1903" s="201"/>
      <c r="AB1903" s="197"/>
    </row>
    <row r="1904" spans="12:28" s="5" customFormat="1" x14ac:dyDescent="0.25">
      <c r="L1904" s="1"/>
      <c r="AA1904" s="201"/>
      <c r="AB1904" s="197"/>
    </row>
    <row r="1905" spans="12:28" s="5" customFormat="1" x14ac:dyDescent="0.25">
      <c r="L1905" s="1"/>
      <c r="AA1905" s="201"/>
      <c r="AB1905" s="197"/>
    </row>
    <row r="1906" spans="12:28" s="5" customFormat="1" x14ac:dyDescent="0.25">
      <c r="L1906" s="1"/>
      <c r="AA1906" s="201"/>
      <c r="AB1906" s="197"/>
    </row>
    <row r="1907" spans="12:28" s="5" customFormat="1" x14ac:dyDescent="0.25">
      <c r="L1907" s="1"/>
      <c r="AA1907" s="201"/>
      <c r="AB1907" s="197"/>
    </row>
    <row r="1908" spans="12:28" s="5" customFormat="1" x14ac:dyDescent="0.25">
      <c r="L1908" s="1"/>
      <c r="AA1908" s="201"/>
      <c r="AB1908" s="197"/>
    </row>
    <row r="1909" spans="12:28" s="5" customFormat="1" x14ac:dyDescent="0.25">
      <c r="L1909" s="1"/>
      <c r="AA1909" s="201"/>
      <c r="AB1909" s="197"/>
    </row>
    <row r="1910" spans="12:28" s="5" customFormat="1" x14ac:dyDescent="0.25">
      <c r="L1910" s="1"/>
      <c r="AA1910" s="201"/>
      <c r="AB1910" s="197"/>
    </row>
    <row r="1911" spans="12:28" s="5" customFormat="1" x14ac:dyDescent="0.25">
      <c r="L1911" s="1"/>
      <c r="AA1911" s="201"/>
      <c r="AB1911" s="197"/>
    </row>
    <row r="1912" spans="12:28" s="5" customFormat="1" x14ac:dyDescent="0.25">
      <c r="L1912" s="1"/>
      <c r="AA1912" s="201"/>
      <c r="AB1912" s="197"/>
    </row>
    <row r="1913" spans="12:28" s="5" customFormat="1" x14ac:dyDescent="0.25">
      <c r="L1913" s="1"/>
      <c r="AA1913" s="201"/>
      <c r="AB1913" s="197"/>
    </row>
    <row r="1914" spans="12:28" s="5" customFormat="1" x14ac:dyDescent="0.25">
      <c r="L1914" s="1"/>
      <c r="AA1914" s="201"/>
      <c r="AB1914" s="197"/>
    </row>
    <row r="1915" spans="12:28" s="5" customFormat="1" x14ac:dyDescent="0.25">
      <c r="L1915" s="1"/>
      <c r="AA1915" s="201"/>
      <c r="AB1915" s="197"/>
    </row>
    <row r="1916" spans="12:28" s="5" customFormat="1" x14ac:dyDescent="0.25">
      <c r="L1916" s="1"/>
      <c r="AA1916" s="201"/>
      <c r="AB1916" s="197"/>
    </row>
    <row r="1917" spans="12:28" s="5" customFormat="1" x14ac:dyDescent="0.25">
      <c r="L1917" s="1"/>
      <c r="AA1917" s="201"/>
      <c r="AB1917" s="197"/>
    </row>
    <row r="1918" spans="12:28" s="5" customFormat="1" x14ac:dyDescent="0.25">
      <c r="L1918" s="1"/>
      <c r="AA1918" s="201"/>
      <c r="AB1918" s="197"/>
    </row>
    <row r="1919" spans="12:28" s="5" customFormat="1" x14ac:dyDescent="0.25">
      <c r="L1919" s="1"/>
      <c r="AA1919" s="201"/>
      <c r="AB1919" s="197"/>
    </row>
    <row r="1920" spans="12:28" s="5" customFormat="1" x14ac:dyDescent="0.25">
      <c r="L1920" s="1"/>
      <c r="AA1920" s="201"/>
      <c r="AB1920" s="197"/>
    </row>
    <row r="1921" spans="12:28" s="5" customFormat="1" x14ac:dyDescent="0.25">
      <c r="L1921" s="1"/>
      <c r="AA1921" s="201"/>
      <c r="AB1921" s="197"/>
    </row>
    <row r="1922" spans="12:28" s="5" customFormat="1" x14ac:dyDescent="0.25">
      <c r="L1922" s="1"/>
      <c r="AA1922" s="201"/>
      <c r="AB1922" s="197"/>
    </row>
    <row r="1923" spans="12:28" s="5" customFormat="1" x14ac:dyDescent="0.25">
      <c r="L1923" s="1"/>
      <c r="AA1923" s="201"/>
      <c r="AB1923" s="197"/>
    </row>
    <row r="1924" spans="12:28" s="5" customFormat="1" x14ac:dyDescent="0.25">
      <c r="L1924" s="1"/>
      <c r="AA1924" s="201"/>
      <c r="AB1924" s="197"/>
    </row>
    <row r="1925" spans="12:28" s="5" customFormat="1" x14ac:dyDescent="0.25">
      <c r="L1925" s="1"/>
      <c r="AA1925" s="201"/>
      <c r="AB1925" s="197"/>
    </row>
    <row r="1926" spans="12:28" s="5" customFormat="1" x14ac:dyDescent="0.25">
      <c r="L1926" s="1"/>
      <c r="AA1926" s="201"/>
      <c r="AB1926" s="197"/>
    </row>
    <row r="1927" spans="12:28" s="5" customFormat="1" x14ac:dyDescent="0.25">
      <c r="L1927" s="1"/>
      <c r="AA1927" s="201"/>
      <c r="AB1927" s="197"/>
    </row>
    <row r="1928" spans="12:28" s="5" customFormat="1" x14ac:dyDescent="0.25">
      <c r="L1928" s="1"/>
      <c r="AA1928" s="201"/>
      <c r="AB1928" s="197"/>
    </row>
    <row r="1929" spans="12:28" s="5" customFormat="1" x14ac:dyDescent="0.25">
      <c r="L1929" s="1"/>
      <c r="AA1929" s="201"/>
      <c r="AB1929" s="197"/>
    </row>
    <row r="1930" spans="12:28" s="5" customFormat="1" x14ac:dyDescent="0.25">
      <c r="L1930" s="1"/>
      <c r="AA1930" s="201"/>
      <c r="AB1930" s="197"/>
    </row>
    <row r="1931" spans="12:28" s="5" customFormat="1" x14ac:dyDescent="0.25">
      <c r="L1931" s="1"/>
      <c r="AA1931" s="201"/>
      <c r="AB1931" s="197"/>
    </row>
    <row r="1932" spans="12:28" s="5" customFormat="1" x14ac:dyDescent="0.25">
      <c r="L1932" s="1"/>
      <c r="AA1932" s="201"/>
      <c r="AB1932" s="197"/>
    </row>
    <row r="1933" spans="12:28" s="5" customFormat="1" x14ac:dyDescent="0.25">
      <c r="L1933" s="1"/>
      <c r="AA1933" s="201"/>
      <c r="AB1933" s="197"/>
    </row>
    <row r="1934" spans="12:28" s="5" customFormat="1" x14ac:dyDescent="0.25">
      <c r="L1934" s="1"/>
      <c r="AA1934" s="201"/>
      <c r="AB1934" s="197"/>
    </row>
    <row r="1935" spans="12:28" s="5" customFormat="1" x14ac:dyDescent="0.25">
      <c r="L1935" s="1"/>
      <c r="AA1935" s="201"/>
      <c r="AB1935" s="197"/>
    </row>
    <row r="1936" spans="12:28" s="5" customFormat="1" x14ac:dyDescent="0.25">
      <c r="L1936" s="1"/>
      <c r="AA1936" s="201"/>
      <c r="AB1936" s="197"/>
    </row>
    <row r="1937" spans="12:28" s="5" customFormat="1" x14ac:dyDescent="0.25">
      <c r="L1937" s="1"/>
      <c r="AA1937" s="201"/>
      <c r="AB1937" s="197"/>
    </row>
    <row r="1938" spans="12:28" s="5" customFormat="1" x14ac:dyDescent="0.25">
      <c r="L1938" s="1"/>
      <c r="AA1938" s="201"/>
      <c r="AB1938" s="197"/>
    </row>
    <row r="1939" spans="12:28" s="5" customFormat="1" x14ac:dyDescent="0.25">
      <c r="L1939" s="1"/>
      <c r="AA1939" s="201"/>
      <c r="AB1939" s="197"/>
    </row>
    <row r="1940" spans="12:28" s="5" customFormat="1" x14ac:dyDescent="0.25">
      <c r="L1940" s="1"/>
      <c r="AA1940" s="201"/>
      <c r="AB1940" s="197"/>
    </row>
    <row r="1941" spans="12:28" s="5" customFormat="1" x14ac:dyDescent="0.25">
      <c r="L1941" s="1"/>
      <c r="AA1941" s="201"/>
      <c r="AB1941" s="197"/>
    </row>
    <row r="1942" spans="12:28" s="5" customFormat="1" x14ac:dyDescent="0.25">
      <c r="L1942" s="1"/>
      <c r="AA1942" s="201"/>
      <c r="AB1942" s="197"/>
    </row>
    <row r="1943" spans="12:28" s="5" customFormat="1" x14ac:dyDescent="0.25">
      <c r="L1943" s="1"/>
      <c r="AA1943" s="201"/>
      <c r="AB1943" s="197"/>
    </row>
    <row r="1944" spans="12:28" s="5" customFormat="1" x14ac:dyDescent="0.25">
      <c r="L1944" s="1"/>
      <c r="AA1944" s="201"/>
      <c r="AB1944" s="197"/>
    </row>
    <row r="1945" spans="12:28" s="5" customFormat="1" x14ac:dyDescent="0.25">
      <c r="L1945" s="1"/>
      <c r="AA1945" s="201"/>
      <c r="AB1945" s="197"/>
    </row>
    <row r="1946" spans="12:28" s="5" customFormat="1" x14ac:dyDescent="0.25">
      <c r="L1946" s="1"/>
      <c r="AA1946" s="201"/>
      <c r="AB1946" s="197"/>
    </row>
    <row r="1947" spans="12:28" s="5" customFormat="1" x14ac:dyDescent="0.25">
      <c r="L1947" s="1"/>
      <c r="AA1947" s="201"/>
      <c r="AB1947" s="197"/>
    </row>
    <row r="1948" spans="12:28" s="5" customFormat="1" x14ac:dyDescent="0.25">
      <c r="L1948" s="1"/>
      <c r="AA1948" s="201"/>
      <c r="AB1948" s="197"/>
    </row>
    <row r="1949" spans="12:28" s="5" customFormat="1" x14ac:dyDescent="0.25">
      <c r="L1949" s="1"/>
      <c r="AA1949" s="201"/>
      <c r="AB1949" s="197"/>
    </row>
    <row r="1950" spans="12:28" s="5" customFormat="1" x14ac:dyDescent="0.25">
      <c r="L1950" s="1"/>
      <c r="AA1950" s="201"/>
      <c r="AB1950" s="197"/>
    </row>
    <row r="1951" spans="12:28" s="5" customFormat="1" x14ac:dyDescent="0.25">
      <c r="L1951" s="1"/>
      <c r="AA1951" s="201"/>
      <c r="AB1951" s="197"/>
    </row>
    <row r="1952" spans="12:28" s="5" customFormat="1" x14ac:dyDescent="0.25">
      <c r="L1952" s="1"/>
      <c r="AA1952" s="201"/>
      <c r="AB1952" s="197"/>
    </row>
    <row r="1953" spans="12:28" s="5" customFormat="1" x14ac:dyDescent="0.25">
      <c r="L1953" s="1"/>
      <c r="AA1953" s="201"/>
      <c r="AB1953" s="197"/>
    </row>
    <row r="1954" spans="12:28" s="5" customFormat="1" x14ac:dyDescent="0.25">
      <c r="L1954" s="1"/>
      <c r="AA1954" s="201"/>
      <c r="AB1954" s="197"/>
    </row>
  </sheetData>
  <mergeCells count="3">
    <mergeCell ref="T3:X3"/>
    <mergeCell ref="W9:X9"/>
    <mergeCell ref="V18:W18"/>
  </mergeCells>
  <pageMargins left="0.511811024" right="0.511811024" top="0.78740157499999996" bottom="0.78740157499999996" header="0.31496062000000002" footer="0.31496062000000002"/>
  <pageSetup paperSize="9" orientation="portrait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Plan1</vt:lpstr>
      <vt:lpstr>Plan2</vt:lpstr>
      <vt:lpstr>Plan1!_Ref270071679</vt:lpstr>
      <vt:lpstr>Plan1!_Ref273634466</vt:lpstr>
      <vt:lpstr>Plan1!_Ref276317736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2010-07-30T19:48:11Z</cp:lastPrinted>
  <dcterms:created xsi:type="dcterms:W3CDTF">2010-07-29T20:49:32Z</dcterms:created>
  <dcterms:modified xsi:type="dcterms:W3CDTF">2011-05-03T02:56:55Z</dcterms:modified>
</cp:coreProperties>
</file>