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45" windowWidth="20115" windowHeight="7995"/>
  </bookViews>
  <sheets>
    <sheet name="Entrevistados" sheetId="1" r:id="rId1"/>
  </sheets>
  <calcPr calcId="125725"/>
</workbook>
</file>

<file path=xl/calcChain.xml><?xml version="1.0" encoding="utf-8"?>
<calcChain xmlns="http://schemas.openxmlformats.org/spreadsheetml/2006/main">
  <c r="B27" i="1"/>
  <c r="B26"/>
  <c r="C22"/>
  <c r="C21"/>
  <c r="I20"/>
  <c r="H20"/>
  <c r="D20"/>
  <c r="C20"/>
  <c r="I19"/>
  <c r="H19"/>
  <c r="D19"/>
  <c r="C19"/>
  <c r="C23" l="1"/>
  <c r="C26"/>
  <c r="C27"/>
  <c r="B28"/>
</calcChain>
</file>

<file path=xl/sharedStrings.xml><?xml version="1.0" encoding="utf-8"?>
<sst xmlns="http://schemas.openxmlformats.org/spreadsheetml/2006/main" count="81" uniqueCount="25">
  <si>
    <t>Entrevistado do Projeto</t>
  </si>
  <si>
    <t>Sexo</t>
  </si>
  <si>
    <t>Tempo de experiência profissional</t>
  </si>
  <si>
    <t>Tempo de experiência em GP</t>
  </si>
  <si>
    <t>Papel do entrevistado</t>
  </si>
  <si>
    <t>Satisfação com resultado</t>
  </si>
  <si>
    <t>Papel do entrevistado real</t>
  </si>
  <si>
    <t>Tempo de experiência profissional - GP E sponsor</t>
  </si>
  <si>
    <t>Masculino</t>
  </si>
  <si>
    <t>Sponsor</t>
  </si>
  <si>
    <t>Totalmente satisfeito</t>
  </si>
  <si>
    <t>Gerente de Projeto</t>
  </si>
  <si>
    <t>Muito satisfeito</t>
  </si>
  <si>
    <t>Membro da equipe</t>
  </si>
  <si>
    <t>Pouco satisfeito</t>
  </si>
  <si>
    <t>Consultor de PMO</t>
  </si>
  <si>
    <t>Feminino</t>
  </si>
  <si>
    <t>Insatisfeito</t>
  </si>
  <si>
    <t>Satisfeito</t>
  </si>
  <si>
    <t>minimo</t>
  </si>
  <si>
    <t>máximo</t>
  </si>
  <si>
    <t>desvio padrão</t>
  </si>
  <si>
    <t>média</t>
  </si>
  <si>
    <t>coeficiente de variação</t>
  </si>
  <si>
    <t>Gênero do Entrevistado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</si>
</sst>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3" borderId="0" xfId="0" applyFill="1" applyBorder="1" applyAlignment="1">
      <alignment wrapText="1"/>
    </xf>
    <xf numFmtId="0" fontId="0" fillId="3" borderId="0" xfId="0" applyFont="1" applyFill="1" applyBorder="1" applyAlignment="1">
      <alignment wrapText="1"/>
    </xf>
    <xf numFmtId="0" fontId="0" fillId="0" borderId="0" xfId="0" applyFont="1" applyBorder="1"/>
    <xf numFmtId="0" fontId="0" fillId="3" borderId="0" xfId="0" applyFont="1" applyFill="1" applyBorder="1"/>
    <xf numFmtId="0" fontId="2" fillId="0" borderId="0" xfId="0" applyFont="1" applyBorder="1"/>
    <xf numFmtId="0" fontId="0" fillId="0" borderId="0" xfId="0" applyFont="1" applyFill="1" applyBorder="1"/>
    <xf numFmtId="9" fontId="0" fillId="0" borderId="0" xfId="1" applyFont="1" applyBorder="1"/>
    <xf numFmtId="0" fontId="2" fillId="0" borderId="0" xfId="0" applyFont="1" applyFill="1" applyBorder="1"/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autoTitleDeleted val="1"/>
    <c:plotArea>
      <c:layout>
        <c:manualLayout>
          <c:layoutTarget val="inner"/>
          <c:xMode val="edge"/>
          <c:yMode val="edge"/>
          <c:x val="0.13477604153969924"/>
          <c:y val="5.1400554097404488E-2"/>
          <c:w val="0.82542834158114131"/>
          <c:h val="0.72845290172061616"/>
        </c:manualLayout>
      </c:layout>
      <c:scatterChart>
        <c:scatterStyle val="lineMarker"/>
        <c:ser>
          <c:idx val="0"/>
          <c:order val="0"/>
          <c:tx>
            <c:strRef>
              <c:f>Entrevistados!$D$1</c:f>
              <c:strCache>
                <c:ptCount val="1"/>
                <c:pt idx="0">
                  <c:v>Tempo de experiência em GP</c:v>
                </c:pt>
              </c:strCache>
            </c:strRef>
          </c:tx>
          <c:spPr>
            <a:ln w="28575">
              <a:noFill/>
            </a:ln>
          </c:spPr>
          <c:xVal>
            <c:numRef>
              <c:f>Entrevistados!$C$2:$C$17</c:f>
              <c:numCache>
                <c:formatCode>General</c:formatCode>
                <c:ptCount val="16"/>
                <c:pt idx="0">
                  <c:v>39</c:v>
                </c:pt>
                <c:pt idx="1">
                  <c:v>36</c:v>
                </c:pt>
                <c:pt idx="2">
                  <c:v>18</c:v>
                </c:pt>
                <c:pt idx="3">
                  <c:v>19</c:v>
                </c:pt>
                <c:pt idx="4">
                  <c:v>25</c:v>
                </c:pt>
                <c:pt idx="5">
                  <c:v>23</c:v>
                </c:pt>
                <c:pt idx="6">
                  <c:v>22</c:v>
                </c:pt>
                <c:pt idx="7">
                  <c:v>25</c:v>
                </c:pt>
                <c:pt idx="8">
                  <c:v>19</c:v>
                </c:pt>
                <c:pt idx="9">
                  <c:v>26</c:v>
                </c:pt>
                <c:pt idx="10">
                  <c:v>25</c:v>
                </c:pt>
                <c:pt idx="11">
                  <c:v>37</c:v>
                </c:pt>
                <c:pt idx="12">
                  <c:v>15</c:v>
                </c:pt>
                <c:pt idx="13">
                  <c:v>30</c:v>
                </c:pt>
                <c:pt idx="14">
                  <c:v>32</c:v>
                </c:pt>
                <c:pt idx="15">
                  <c:v>11</c:v>
                </c:pt>
              </c:numCache>
            </c:numRef>
          </c:xVal>
          <c:yVal>
            <c:numRef>
              <c:f>Entrevistados!$D$2:$D$17</c:f>
              <c:numCache>
                <c:formatCode>General</c:formatCode>
                <c:ptCount val="16"/>
                <c:pt idx="0">
                  <c:v>39</c:v>
                </c:pt>
                <c:pt idx="1">
                  <c:v>34</c:v>
                </c:pt>
                <c:pt idx="2">
                  <c:v>16</c:v>
                </c:pt>
                <c:pt idx="3">
                  <c:v>8</c:v>
                </c:pt>
                <c:pt idx="4">
                  <c:v>18</c:v>
                </c:pt>
                <c:pt idx="5">
                  <c:v>19</c:v>
                </c:pt>
                <c:pt idx="6">
                  <c:v>15</c:v>
                </c:pt>
                <c:pt idx="7">
                  <c:v>8</c:v>
                </c:pt>
                <c:pt idx="8">
                  <c:v>10</c:v>
                </c:pt>
                <c:pt idx="9">
                  <c:v>15</c:v>
                </c:pt>
                <c:pt idx="10">
                  <c:v>16</c:v>
                </c:pt>
                <c:pt idx="11">
                  <c:v>7</c:v>
                </c:pt>
                <c:pt idx="12">
                  <c:v>15</c:v>
                </c:pt>
                <c:pt idx="13">
                  <c:v>8</c:v>
                </c:pt>
                <c:pt idx="14">
                  <c:v>20</c:v>
                </c:pt>
                <c:pt idx="15">
                  <c:v>7</c:v>
                </c:pt>
              </c:numCache>
            </c:numRef>
          </c:yVal>
        </c:ser>
        <c:axId val="138664576"/>
        <c:axId val="138683904"/>
      </c:scatterChart>
      <c:valAx>
        <c:axId val="138664576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Tempo de experiência</a:t>
                </a:r>
                <a:r>
                  <a:rPr lang="en-US" baseline="0">
                    <a:latin typeface="Times New Roman" pitchFamily="18" charset="0"/>
                    <a:cs typeface="Times New Roman" pitchFamily="18" charset="0"/>
                  </a:rPr>
                  <a:t> profissional</a:t>
                </a:r>
                <a:endParaRPr lang="en-US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0.41353355598352065"/>
              <c:y val="0.90509259259259423"/>
            </c:manualLayout>
          </c:layout>
        </c:title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8683904"/>
        <c:crosses val="autoZero"/>
        <c:crossBetween val="midCat"/>
        <c:majorUnit val="5"/>
      </c:valAx>
      <c:valAx>
        <c:axId val="13868390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Tempo</a:t>
                </a:r>
                <a:r>
                  <a:rPr lang="en-US" baseline="0">
                    <a:latin typeface="Times New Roman" pitchFamily="18" charset="0"/>
                    <a:cs typeface="Times New Roman" pitchFamily="18" charset="0"/>
                  </a:rPr>
                  <a:t> de e</a:t>
                </a: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xperiência em GP</a:t>
                </a:r>
              </a:p>
            </c:rich>
          </c:tx>
          <c:layout>
            <c:manualLayout>
              <c:xMode val="edge"/>
              <c:yMode val="edge"/>
              <c:x val="2.1011162179908158E-2"/>
              <c:y val="0.21477034120734947"/>
            </c:manualLayout>
          </c:layout>
        </c:title>
        <c:numFmt formatCode="General" sourceLinked="1"/>
        <c:majorTickMark val="none"/>
        <c:tickLblPos val="nextTo"/>
        <c:crossAx val="138664576"/>
        <c:crosses val="autoZero"/>
        <c:crossBetween val="midCat"/>
      </c:valAx>
    </c:plotArea>
    <c:plotVisOnly val="1"/>
    <c:dispBlanksAs val="gap"/>
  </c:chart>
  <c:spPr>
    <a:ln>
      <a:noFill/>
    </a:ln>
  </c:spPr>
  <c:printSettings>
    <c:headerFooter/>
    <c:pageMargins b="0.78740157499999996" l="0.511811024" r="0.511811024" t="0.78740157499999996" header="0.31496062000000152" footer="0.3149606200000015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266700</xdr:colOff>
      <xdr:row>0</xdr:row>
      <xdr:rowOff>441325</xdr:rowOff>
    </xdr:from>
    <xdr:to>
      <xdr:col>19</xdr:col>
      <xdr:colOff>517525</xdr:colOff>
      <xdr:row>14</xdr:row>
      <xdr:rowOff>136525</xdr:rowOff>
    </xdr:to>
    <xdr:graphicFrame macro="">
      <xdr:nvGraphicFramePr>
        <xdr:cNvPr id="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zoomScale="75" zoomScaleNormal="75" workbookViewId="0">
      <selection activeCell="G22" sqref="G22"/>
    </sheetView>
  </sheetViews>
  <sheetFormatPr defaultRowHeight="15"/>
  <cols>
    <col min="1" max="1" width="13.85546875" style="8" customWidth="1"/>
    <col min="2" max="2" width="13.140625" style="8" customWidth="1"/>
    <col min="3" max="4" width="12.5703125" style="8" customWidth="1"/>
    <col min="5" max="5" width="16.85546875" style="8" customWidth="1"/>
    <col min="6" max="6" width="24.5703125" style="8" customWidth="1"/>
    <col min="7" max="7" width="20.7109375" style="8" bestFit="1" customWidth="1"/>
    <col min="8" max="16384" width="9.140625" style="8"/>
  </cols>
  <sheetData>
    <row r="1" spans="1:9" ht="10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6" t="s">
        <v>7</v>
      </c>
      <c r="I1" s="7" t="s">
        <v>3</v>
      </c>
    </row>
    <row r="2" spans="1:9">
      <c r="A2" s="2">
        <v>1</v>
      </c>
      <c r="B2" s="2" t="s">
        <v>8</v>
      </c>
      <c r="C2" s="2">
        <v>39</v>
      </c>
      <c r="D2" s="2">
        <v>39</v>
      </c>
      <c r="E2" s="8" t="s">
        <v>9</v>
      </c>
      <c r="F2" s="8" t="s">
        <v>10</v>
      </c>
      <c r="G2" s="8" t="s">
        <v>11</v>
      </c>
      <c r="H2" s="9">
        <v>39</v>
      </c>
      <c r="I2" s="9">
        <v>39</v>
      </c>
    </row>
    <row r="3" spans="1:9">
      <c r="A3" s="2">
        <v>2</v>
      </c>
      <c r="B3" s="2" t="s">
        <v>8</v>
      </c>
      <c r="C3" s="2">
        <v>36</v>
      </c>
      <c r="D3" s="2">
        <v>34</v>
      </c>
      <c r="E3" s="8" t="s">
        <v>11</v>
      </c>
      <c r="F3" s="8" t="s">
        <v>12</v>
      </c>
      <c r="G3" s="8" t="s">
        <v>11</v>
      </c>
      <c r="H3" s="9">
        <v>36</v>
      </c>
      <c r="I3" s="9">
        <v>34</v>
      </c>
    </row>
    <row r="4" spans="1:9">
      <c r="A4" s="2">
        <v>3</v>
      </c>
      <c r="B4" s="2" t="s">
        <v>8</v>
      </c>
      <c r="C4" s="2">
        <v>18</v>
      </c>
      <c r="D4" s="2">
        <v>16</v>
      </c>
      <c r="E4" s="8" t="s">
        <v>13</v>
      </c>
      <c r="F4" s="8" t="s">
        <v>14</v>
      </c>
      <c r="G4" s="8" t="s">
        <v>13</v>
      </c>
      <c r="H4" s="9">
        <v>0</v>
      </c>
      <c r="I4" s="9">
        <v>0</v>
      </c>
    </row>
    <row r="5" spans="1:9">
      <c r="A5" s="2">
        <v>4</v>
      </c>
      <c r="B5" s="2" t="s">
        <v>8</v>
      </c>
      <c r="C5" s="2">
        <v>19</v>
      </c>
      <c r="D5" s="2">
        <v>8</v>
      </c>
      <c r="E5" s="8" t="s">
        <v>15</v>
      </c>
      <c r="F5" s="8" t="s">
        <v>12</v>
      </c>
      <c r="G5" s="8" t="s">
        <v>15</v>
      </c>
      <c r="H5" s="9">
        <v>0</v>
      </c>
      <c r="I5" s="9">
        <v>0</v>
      </c>
    </row>
    <row r="6" spans="1:9">
      <c r="A6" s="2">
        <v>5</v>
      </c>
      <c r="B6" s="2" t="s">
        <v>16</v>
      </c>
      <c r="C6" s="2">
        <v>25</v>
      </c>
      <c r="D6" s="2">
        <v>18</v>
      </c>
      <c r="E6" s="8" t="s">
        <v>9</v>
      </c>
      <c r="F6" s="8" t="s">
        <v>17</v>
      </c>
      <c r="G6" s="8" t="s">
        <v>11</v>
      </c>
      <c r="H6" s="9">
        <v>25</v>
      </c>
      <c r="I6" s="9">
        <v>18</v>
      </c>
    </row>
    <row r="7" spans="1:9">
      <c r="A7" s="2">
        <v>6</v>
      </c>
      <c r="B7" s="2" t="s">
        <v>8</v>
      </c>
      <c r="C7" s="2">
        <v>23</v>
      </c>
      <c r="D7" s="2">
        <v>19</v>
      </c>
      <c r="E7" s="8" t="s">
        <v>9</v>
      </c>
      <c r="F7" s="8" t="s">
        <v>12</v>
      </c>
      <c r="G7" s="8" t="s">
        <v>9</v>
      </c>
      <c r="H7" s="9">
        <v>23</v>
      </c>
      <c r="I7" s="9">
        <v>19</v>
      </c>
    </row>
    <row r="8" spans="1:9">
      <c r="A8" s="2">
        <v>7</v>
      </c>
      <c r="B8" s="2" t="s">
        <v>8</v>
      </c>
      <c r="C8" s="2">
        <v>22</v>
      </c>
      <c r="D8" s="2">
        <v>15</v>
      </c>
      <c r="E8" s="8" t="s">
        <v>9</v>
      </c>
      <c r="F8" s="8" t="s">
        <v>17</v>
      </c>
      <c r="G8" s="8" t="s">
        <v>9</v>
      </c>
      <c r="H8" s="9">
        <v>22</v>
      </c>
      <c r="I8" s="9">
        <v>15</v>
      </c>
    </row>
    <row r="9" spans="1:9">
      <c r="A9" s="2">
        <v>8</v>
      </c>
      <c r="B9" s="2" t="s">
        <v>8</v>
      </c>
      <c r="C9" s="2">
        <v>25</v>
      </c>
      <c r="D9" s="2">
        <v>8</v>
      </c>
      <c r="E9" s="8" t="s">
        <v>9</v>
      </c>
      <c r="F9" s="8" t="s">
        <v>10</v>
      </c>
      <c r="G9" s="8" t="s">
        <v>11</v>
      </c>
      <c r="H9" s="9">
        <v>25</v>
      </c>
      <c r="I9" s="9">
        <v>8</v>
      </c>
    </row>
    <row r="10" spans="1:9">
      <c r="A10" s="2">
        <v>9</v>
      </c>
      <c r="B10" s="2" t="s">
        <v>8</v>
      </c>
      <c r="C10" s="2">
        <v>19</v>
      </c>
      <c r="D10" s="2">
        <v>10</v>
      </c>
      <c r="E10" s="8" t="s">
        <v>11</v>
      </c>
      <c r="F10" s="8" t="s">
        <v>18</v>
      </c>
      <c r="G10" s="8" t="s">
        <v>11</v>
      </c>
      <c r="H10" s="9">
        <v>19</v>
      </c>
      <c r="I10" s="9">
        <v>10</v>
      </c>
    </row>
    <row r="11" spans="1:9">
      <c r="A11" s="2">
        <v>10</v>
      </c>
      <c r="B11" s="2" t="s">
        <v>8</v>
      </c>
      <c r="C11" s="2">
        <v>26</v>
      </c>
      <c r="D11" s="2">
        <v>15</v>
      </c>
      <c r="E11" s="8" t="s">
        <v>15</v>
      </c>
      <c r="F11" s="8" t="s">
        <v>18</v>
      </c>
      <c r="G11" s="8" t="s">
        <v>11</v>
      </c>
      <c r="H11" s="9">
        <v>26</v>
      </c>
      <c r="I11" s="9">
        <v>15</v>
      </c>
    </row>
    <row r="12" spans="1:9">
      <c r="A12" s="2">
        <v>11</v>
      </c>
      <c r="B12" s="2" t="s">
        <v>8</v>
      </c>
      <c r="C12" s="2">
        <v>25</v>
      </c>
      <c r="D12" s="2">
        <v>16</v>
      </c>
      <c r="E12" s="8" t="s">
        <v>9</v>
      </c>
      <c r="F12" s="8" t="s">
        <v>18</v>
      </c>
      <c r="G12" s="8" t="s">
        <v>11</v>
      </c>
      <c r="H12" s="9">
        <v>25</v>
      </c>
      <c r="I12" s="9">
        <v>16</v>
      </c>
    </row>
    <row r="13" spans="1:9">
      <c r="A13" s="2">
        <v>12</v>
      </c>
      <c r="B13" s="2" t="s">
        <v>16</v>
      </c>
      <c r="C13" s="2">
        <v>37</v>
      </c>
      <c r="D13" s="2">
        <v>7</v>
      </c>
      <c r="E13" s="8" t="s">
        <v>11</v>
      </c>
      <c r="F13" s="8" t="s">
        <v>10</v>
      </c>
      <c r="G13" s="8" t="s">
        <v>11</v>
      </c>
      <c r="H13" s="9">
        <v>37</v>
      </c>
      <c r="I13" s="9">
        <v>7</v>
      </c>
    </row>
    <row r="14" spans="1:9">
      <c r="A14" s="2">
        <v>13</v>
      </c>
      <c r="B14" s="2" t="s">
        <v>8</v>
      </c>
      <c r="C14" s="2">
        <v>15</v>
      </c>
      <c r="D14" s="2">
        <v>15</v>
      </c>
      <c r="E14" s="8" t="s">
        <v>15</v>
      </c>
      <c r="F14" s="8" t="s">
        <v>18</v>
      </c>
      <c r="G14" s="8" t="s">
        <v>15</v>
      </c>
      <c r="H14" s="9">
        <v>0</v>
      </c>
      <c r="I14" s="9">
        <v>0</v>
      </c>
    </row>
    <row r="15" spans="1:9">
      <c r="A15" s="2">
        <v>14</v>
      </c>
      <c r="B15" s="2" t="s">
        <v>8</v>
      </c>
      <c r="C15" s="2">
        <v>30</v>
      </c>
      <c r="D15" s="2">
        <v>8</v>
      </c>
      <c r="E15" s="8" t="s">
        <v>11</v>
      </c>
      <c r="F15" s="8" t="s">
        <v>18</v>
      </c>
      <c r="G15" s="10" t="s">
        <v>9</v>
      </c>
      <c r="H15" s="9">
        <v>30</v>
      </c>
      <c r="I15" s="9">
        <v>8</v>
      </c>
    </row>
    <row r="16" spans="1:9">
      <c r="A16" s="2">
        <v>15</v>
      </c>
      <c r="B16" s="2" t="s">
        <v>8</v>
      </c>
      <c r="C16" s="2">
        <v>32</v>
      </c>
      <c r="D16" s="2">
        <v>20</v>
      </c>
      <c r="E16" s="8" t="s">
        <v>11</v>
      </c>
      <c r="F16" s="8" t="s">
        <v>12</v>
      </c>
      <c r="G16" s="8" t="s">
        <v>11</v>
      </c>
      <c r="H16" s="9">
        <v>32</v>
      </c>
      <c r="I16" s="9">
        <v>20</v>
      </c>
    </row>
    <row r="17" spans="1:9">
      <c r="A17" s="2">
        <v>16</v>
      </c>
      <c r="B17" s="2" t="s">
        <v>16</v>
      </c>
      <c r="C17" s="2">
        <v>11</v>
      </c>
      <c r="D17" s="2">
        <v>7</v>
      </c>
      <c r="E17" s="8" t="s">
        <v>11</v>
      </c>
      <c r="F17" s="8" t="s">
        <v>12</v>
      </c>
      <c r="G17" s="8" t="s">
        <v>11</v>
      </c>
      <c r="H17" s="9">
        <v>11</v>
      </c>
      <c r="I17" s="9">
        <v>7</v>
      </c>
    </row>
    <row r="19" spans="1:9">
      <c r="B19" s="11" t="s">
        <v>19</v>
      </c>
      <c r="C19" s="8">
        <f>MIN(C2:C17)</f>
        <v>11</v>
      </c>
      <c r="D19" s="8">
        <f>MIN(D2:D17)</f>
        <v>7</v>
      </c>
      <c r="H19" s="8">
        <f>MIN(H2:H17)</f>
        <v>0</v>
      </c>
      <c r="I19" s="8">
        <f>MIN(I2:I17)</f>
        <v>0</v>
      </c>
    </row>
    <row r="20" spans="1:9">
      <c r="B20" s="11" t="s">
        <v>20</v>
      </c>
      <c r="C20" s="8">
        <f>MAX(C2:C17)</f>
        <v>39</v>
      </c>
      <c r="D20" s="8">
        <f>MAX(D2:D17)</f>
        <v>39</v>
      </c>
      <c r="H20" s="8">
        <f>MAX(H2:H17)</f>
        <v>39</v>
      </c>
      <c r="I20" s="8">
        <f>MAX(I2:I17)</f>
        <v>39</v>
      </c>
    </row>
    <row r="21" spans="1:9">
      <c r="B21" s="11" t="s">
        <v>21</v>
      </c>
      <c r="C21" s="8">
        <f>STDEV(C2:C17)</f>
        <v>8.0239225652627866</v>
      </c>
    </row>
    <row r="22" spans="1:9">
      <c r="B22" s="11" t="s">
        <v>22</v>
      </c>
      <c r="C22" s="8">
        <f>AVERAGE(C2:C17)</f>
        <v>25.125</v>
      </c>
    </row>
    <row r="23" spans="1:9">
      <c r="B23" s="11" t="s">
        <v>23</v>
      </c>
      <c r="C23" s="12">
        <f>C21/C22</f>
        <v>0.31936010210001142</v>
      </c>
    </row>
    <row r="25" spans="1:9">
      <c r="A25" s="13" t="s">
        <v>24</v>
      </c>
    </row>
    <row r="26" spans="1:9">
      <c r="A26" s="8" t="s">
        <v>8</v>
      </c>
      <c r="B26" s="8">
        <f>COUNTIF(B2:B17,A26)</f>
        <v>13</v>
      </c>
      <c r="C26" s="12">
        <f>B26/B28</f>
        <v>0.8125</v>
      </c>
    </row>
    <row r="27" spans="1:9">
      <c r="A27" s="8" t="s">
        <v>16</v>
      </c>
      <c r="B27" s="8">
        <f>COUNTIF(B2:B17,A27)</f>
        <v>3</v>
      </c>
      <c r="C27" s="12">
        <f>B27/B28</f>
        <v>0.1875</v>
      </c>
    </row>
    <row r="28" spans="1:9">
      <c r="B28" s="8">
        <f>SUM(B26:B27)</f>
        <v>16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Entrevistados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2014-06-23T17:59:39Z</dcterms:created>
  <dcterms:modified xsi:type="dcterms:W3CDTF">2014-06-23T17:59:46Z</dcterms:modified>
</cp:coreProperties>
</file>