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40" windowWidth="24540" windowHeight="12210"/>
  </bookViews>
  <sheets>
    <sheet name="Plan1" sheetId="1" r:id="rId1"/>
    <sheet name="Plan2" sheetId="2" r:id="rId2"/>
    <sheet name="Plan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G10" i="1"/>
  <c r="F4"/>
  <c r="N9" l="1"/>
  <c r="N8"/>
  <c r="N7"/>
  <c r="M9"/>
  <c r="M8"/>
  <c r="M7"/>
  <c r="K9" l="1"/>
  <c r="K8"/>
  <c r="K7"/>
  <c r="J9"/>
  <c r="J8"/>
  <c r="J7"/>
  <c r="I9"/>
  <c r="I8"/>
  <c r="I7"/>
  <c r="K4"/>
  <c r="J6"/>
  <c r="I6"/>
  <c r="J5"/>
  <c r="I5"/>
  <c r="J4"/>
  <c r="I4"/>
  <c r="F9"/>
  <c r="H9" s="1"/>
  <c r="F8"/>
  <c r="G8" s="1"/>
  <c r="F7"/>
  <c r="H7" s="1"/>
  <c r="F6"/>
  <c r="H6" s="1"/>
  <c r="K6"/>
  <c r="H10"/>
  <c r="G6" l="1"/>
  <c r="G7"/>
  <c r="G9"/>
  <c r="H8"/>
  <c r="N6"/>
  <c r="M6"/>
  <c r="N5"/>
  <c r="M5"/>
  <c r="K5"/>
  <c r="F5"/>
  <c r="N4"/>
  <c r="M4"/>
  <c r="H5" l="1"/>
  <c r="G5"/>
  <c r="H4"/>
  <c r="G4"/>
</calcChain>
</file>

<file path=xl/sharedStrings.xml><?xml version="1.0" encoding="utf-8"?>
<sst xmlns="http://schemas.openxmlformats.org/spreadsheetml/2006/main" count="22" uniqueCount="21">
  <si>
    <t>Rentabilidade líquida</t>
  </si>
  <si>
    <t>Rentabilidade líquida anual</t>
  </si>
  <si>
    <t>Retornos Excessivos</t>
  </si>
  <si>
    <t>Beta</t>
  </si>
  <si>
    <t xml:space="preserve">Índice Sharpe </t>
  </si>
  <si>
    <t>Drawdown Máximo</t>
  </si>
  <si>
    <t>Número de trades</t>
  </si>
  <si>
    <t>1 minuto</t>
  </si>
  <si>
    <t>5 minutos</t>
  </si>
  <si>
    <t>15 minutos</t>
  </si>
  <si>
    <t>Carteira de Mercado</t>
  </si>
  <si>
    <t>30 minutos</t>
  </si>
  <si>
    <t>60 minutos</t>
  </si>
  <si>
    <t>Diários</t>
  </si>
  <si>
    <t>Alpha</t>
  </si>
  <si>
    <t>Ponto de Breakeven</t>
  </si>
  <si>
    <t>0,78%</t>
  </si>
  <si>
    <t>0,84%</t>
  </si>
  <si>
    <t>0,48%</t>
  </si>
  <si>
    <t>-</t>
  </si>
  <si>
    <t>0,66%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</si>
</sst>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10" fontId="2" fillId="0" borderId="0" xfId="1" applyNumberFormat="1" applyFont="1" applyBorder="1" applyAlignment="1">
      <alignment horizontal="center" vertical="center"/>
    </xf>
    <xf numFmtId="10" fontId="2" fillId="0" borderId="2" xfId="1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0" fontId="2" fillId="0" borderId="3" xfId="1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quotePrefix="1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cc\dados%20TCC\paineis%203%20freq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cc\dados%20TCC\paineis%203%20freq%203060%20e%20dairi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6">
          <cell r="C6">
            <v>2.0571899999999999</v>
          </cell>
          <cell r="F6">
            <v>2.6531001826141345E-2</v>
          </cell>
          <cell r="G6">
            <v>-0.1397777332070379</v>
          </cell>
          <cell r="H6">
            <v>0.86905900186846297</v>
          </cell>
          <cell r="I6">
            <v>-0.54628478029395855</v>
          </cell>
          <cell r="J6">
            <v>256</v>
          </cell>
        </row>
        <row r="7">
          <cell r="C7">
            <v>1.1153029274803801</v>
          </cell>
          <cell r="F7">
            <v>1.389550276995922E-2</v>
          </cell>
          <cell r="G7">
            <v>6.3319815620413417E-2</v>
          </cell>
          <cell r="H7">
            <v>0.44069889270101742</v>
          </cell>
          <cell r="I7">
            <v>-0.69263079000779593</v>
          </cell>
          <cell r="J7">
            <v>330</v>
          </cell>
        </row>
        <row r="9">
          <cell r="C9">
            <v>1.8755735647317358</v>
          </cell>
          <cell r="F9">
            <v>2.4588052959473611E-2</v>
          </cell>
          <cell r="G9">
            <v>-0.2411974473666213</v>
          </cell>
          <cell r="H9">
            <v>0.85265151940932482</v>
          </cell>
          <cell r="I9">
            <v>-0.64662291621986401</v>
          </cell>
          <cell r="J9">
            <v>144</v>
          </cell>
        </row>
        <row r="10">
          <cell r="C10">
            <v>1.2475503895820517</v>
          </cell>
          <cell r="F10">
            <v>1.5865658125624037E-2</v>
          </cell>
          <cell r="G10">
            <v>-2.1048421935013353E-2</v>
          </cell>
          <cell r="H10">
            <v>0.65973849929836847</v>
          </cell>
          <cell r="I10">
            <v>-0.58746618357738167</v>
          </cell>
          <cell r="J10">
            <v>156</v>
          </cell>
        </row>
        <row r="11">
          <cell r="C11">
            <v>0.86613169734348838</v>
          </cell>
          <cell r="F11">
            <v>1.142661498073176E-2</v>
          </cell>
          <cell r="G11">
            <v>-0.13188485299431313</v>
          </cell>
          <cell r="H11">
            <v>0.53356351790250889</v>
          </cell>
          <cell r="I11">
            <v>-0.55627461634402842</v>
          </cell>
          <cell r="J11">
            <v>208</v>
          </cell>
        </row>
        <row r="13">
          <cell r="C13">
            <v>0.41046784228430072</v>
          </cell>
          <cell r="F13">
            <v>1.5422284020452032E-3</v>
          </cell>
          <cell r="G13" t="str">
            <v>-0,251*</v>
          </cell>
          <cell r="H13">
            <v>0.26238065144383027</v>
          </cell>
          <cell r="I13">
            <v>-0.58866262437000438</v>
          </cell>
          <cell r="J13">
            <v>78</v>
          </cell>
        </row>
        <row r="14">
          <cell r="C14">
            <v>7.5175189285090691E-2</v>
          </cell>
          <cell r="F14">
            <v>6.0809020417972358E-3</v>
          </cell>
          <cell r="G14">
            <v>-0.16800000000000001</v>
          </cell>
          <cell r="H14">
            <v>5.5369147679005748E-2</v>
          </cell>
          <cell r="I14">
            <v>-0.67107521269606063</v>
          </cell>
          <cell r="J14">
            <v>80</v>
          </cell>
        </row>
        <row r="15">
          <cell r="C15">
            <v>0.15452298839995193</v>
          </cell>
          <cell r="F15">
            <v>2.9984421733060046E-3</v>
          </cell>
          <cell r="G15" t="str">
            <v>-0,243*</v>
          </cell>
          <cell r="H15">
            <v>0.12744979569441003</v>
          </cell>
          <cell r="I15">
            <v>-0.64100865777537608</v>
          </cell>
          <cell r="J15">
            <v>92</v>
          </cell>
        </row>
        <row r="18">
          <cell r="C18">
            <v>2.8234592889803789</v>
          </cell>
          <cell r="F18">
            <v>3.0198480725990445E-2</v>
          </cell>
          <cell r="G18">
            <v>-0.1971</v>
          </cell>
          <cell r="H18">
            <v>0.94995181662423367</v>
          </cell>
          <cell r="I18">
            <v>-0.58118954586556981</v>
          </cell>
          <cell r="J18">
            <v>247</v>
          </cell>
        </row>
        <row r="19">
          <cell r="C19">
            <v>1.4187521745135594</v>
          </cell>
          <cell r="F19">
            <v>9.7311257918005906E-3</v>
          </cell>
          <cell r="G19">
            <v>8.4099999999999994E-2</v>
          </cell>
          <cell r="H19">
            <v>0.3113864817764353</v>
          </cell>
          <cell r="I19">
            <v>-0.74339583130094811</v>
          </cell>
          <cell r="J19">
            <v>313</v>
          </cell>
        </row>
        <row r="21">
          <cell r="C21">
            <v>1.5999308730505668</v>
          </cell>
          <cell r="F21">
            <v>2.1174312041117176E-2</v>
          </cell>
          <cell r="G21">
            <v>-0.25537413336132203</v>
          </cell>
          <cell r="H21">
            <v>0.76941541279440362</v>
          </cell>
          <cell r="I21">
            <v>-0.59045293472017035</v>
          </cell>
          <cell r="J21">
            <v>137</v>
          </cell>
        </row>
        <row r="22">
          <cell r="C22">
            <v>1.2407942532094618</v>
          </cell>
          <cell r="F22">
            <v>1.5868215874751759E-2</v>
          </cell>
          <cell r="G22">
            <v>-4.4858197967751937E-2</v>
          </cell>
          <cell r="H22">
            <v>0.64403947088279001</v>
          </cell>
          <cell r="I22">
            <v>-0.49419315037586087</v>
          </cell>
          <cell r="J22">
            <v>150</v>
          </cell>
        </row>
        <row r="23">
          <cell r="C23">
            <v>0.66800776729194211</v>
          </cell>
          <cell r="F23">
            <v>8.9907126728273716E-3</v>
          </cell>
          <cell r="G23">
            <v>-0.14815718456309468</v>
          </cell>
          <cell r="H23">
            <v>0.44745690661478754</v>
          </cell>
          <cell r="I23">
            <v>-0.56534730523665977</v>
          </cell>
          <cell r="J23">
            <v>192</v>
          </cell>
        </row>
        <row r="25">
          <cell r="C25">
            <v>0.27711194435484837</v>
          </cell>
          <cell r="F25">
            <v>4.3094063244790305E-3</v>
          </cell>
          <cell r="G25">
            <v>-0.22203717933138539</v>
          </cell>
          <cell r="H25">
            <v>0.17845439367995777</v>
          </cell>
          <cell r="I25">
            <v>-0.49073019459578315</v>
          </cell>
          <cell r="J25">
            <v>75</v>
          </cell>
        </row>
        <row r="26">
          <cell r="C26">
            <v>-8.5054165784080357E-2</v>
          </cell>
          <cell r="F26">
            <v>-5.7294243096734786E-4</v>
          </cell>
          <cell r="G26">
            <v>-0.13950858531083687</v>
          </cell>
          <cell r="H26">
            <v>-6.2716536781555907E-2</v>
          </cell>
          <cell r="I26">
            <v>-0.58579878248733164</v>
          </cell>
          <cell r="J26">
            <v>77</v>
          </cell>
        </row>
        <row r="27">
          <cell r="C27">
            <v>0.17141678669102661</v>
          </cell>
          <cell r="F27">
            <v>2.8622714182450723E-3</v>
          </cell>
          <cell r="G27">
            <v>-0.19178591077992962</v>
          </cell>
          <cell r="H27">
            <v>0.12961242093516073</v>
          </cell>
          <cell r="I27">
            <v>-0.53123109908595478</v>
          </cell>
          <cell r="J27">
            <v>89</v>
          </cell>
        </row>
        <row r="30">
          <cell r="C30">
            <v>1.5442723577184359</v>
          </cell>
          <cell r="F30">
            <v>2.7976920302681292E-2</v>
          </cell>
          <cell r="G30">
            <v>0.16776076610064206</v>
          </cell>
          <cell r="H30">
            <v>0.6271765853412361</v>
          </cell>
          <cell r="I30">
            <v>-0.68526599623306916</v>
          </cell>
          <cell r="J30">
            <v>237</v>
          </cell>
        </row>
        <row r="31">
          <cell r="C31">
            <v>0.19402933464118993</v>
          </cell>
          <cell r="F31">
            <v>2.8285094452620502E-3</v>
          </cell>
          <cell r="G31">
            <v>0.17999462896757887</v>
          </cell>
          <cell r="H31">
            <v>7.8042306931134148E-2</v>
          </cell>
          <cell r="I31">
            <v>-0.81617890768220203</v>
          </cell>
          <cell r="J31">
            <v>303</v>
          </cell>
        </row>
        <row r="33">
          <cell r="C33">
            <v>1.134355102708535</v>
          </cell>
          <cell r="F33">
            <v>2.2418410687871395E-2</v>
          </cell>
          <cell r="G33">
            <v>0.32501354047520054</v>
          </cell>
          <cell r="H33">
            <v>0.62539280950095155</v>
          </cell>
          <cell r="I33">
            <v>-0.62589884187222267</v>
          </cell>
          <cell r="J33">
            <v>133</v>
          </cell>
        </row>
        <row r="34">
          <cell r="C34">
            <v>0.52741178670983524</v>
          </cell>
          <cell r="F34">
            <v>8.7068300377649271E-3</v>
          </cell>
          <cell r="G34" t="str">
            <v>0,426**</v>
          </cell>
          <cell r="H34">
            <v>0.33771046045846986</v>
          </cell>
          <cell r="I34">
            <v>-0.54617714382016957</v>
          </cell>
          <cell r="J34">
            <v>145</v>
          </cell>
        </row>
        <row r="35">
          <cell r="C35">
            <v>0.54155582540752811</v>
          </cell>
          <cell r="F35">
            <v>1.0020904924864859E-2</v>
          </cell>
          <cell r="G35">
            <v>9.0782013272848641E-2</v>
          </cell>
          <cell r="H35">
            <v>0.41345379716098252</v>
          </cell>
          <cell r="I35">
            <v>-0.59789225801979484</v>
          </cell>
          <cell r="J35">
            <v>178</v>
          </cell>
        </row>
        <row r="37">
          <cell r="C37">
            <v>-0.124193895046737</v>
          </cell>
          <cell r="F37">
            <v>-2.6991828973637164E-3</v>
          </cell>
          <cell r="G37">
            <v>0.13618679741582188</v>
          </cell>
          <cell r="H37">
            <v>-9.9934950559996433E-2</v>
          </cell>
          <cell r="I37">
            <v>-0.47525832927896128</v>
          </cell>
          <cell r="J37">
            <v>72</v>
          </cell>
        </row>
        <row r="38">
          <cell r="C38">
            <v>-0.19951524003267684</v>
          </cell>
          <cell r="F38">
            <v>-3.8413400761831808E-3</v>
          </cell>
          <cell r="G38">
            <v>7.8800445805900815E-2</v>
          </cell>
          <cell r="H38">
            <v>-0.16014345155660209</v>
          </cell>
          <cell r="I38">
            <v>-0.54327488211204811</v>
          </cell>
          <cell r="J38">
            <v>73</v>
          </cell>
        </row>
        <row r="39">
          <cell r="C39">
            <v>-0.12270831864679249</v>
          </cell>
          <cell r="F39">
            <v>-1.9854133041884363E-3</v>
          </cell>
          <cell r="G39">
            <v>-5.8217962548511748E-2</v>
          </cell>
          <cell r="H39">
            <v>-0.10395535133582601</v>
          </cell>
          <cell r="I39">
            <v>-0.53064939240455744</v>
          </cell>
          <cell r="J39">
            <v>82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6">
          <cell r="C6">
            <v>0.91666418464341637</v>
          </cell>
          <cell r="F6">
            <v>4.8452347901866092E-3</v>
          </cell>
          <cell r="G6">
            <v>9.1267875992023767E-2</v>
          </cell>
          <cell r="H6">
            <v>0.35925332215728911</v>
          </cell>
          <cell r="I6">
            <v>-0.76032710722979235</v>
          </cell>
          <cell r="J6">
            <v>218</v>
          </cell>
        </row>
        <row r="7">
          <cell r="C7">
            <v>0.10818215668835546</v>
          </cell>
          <cell r="F7">
            <v>3.2225170038196587E-4</v>
          </cell>
          <cell r="G7">
            <v>0.1774747480199905</v>
          </cell>
          <cell r="H7">
            <v>4.3424716780431478E-2</v>
          </cell>
          <cell r="I7">
            <v>-0.82464264379342256</v>
          </cell>
          <cell r="J7">
            <v>280</v>
          </cell>
        </row>
        <row r="9">
          <cell r="C9">
            <v>0.46660851301172668</v>
          </cell>
          <cell r="F9">
            <v>3.2495692466902992E-3</v>
          </cell>
          <cell r="G9">
            <v>2.6378658724057841E-2</v>
          </cell>
          <cell r="H9">
            <v>0.30774730223380886</v>
          </cell>
          <cell r="I9">
            <v>-0.72234973993973384</v>
          </cell>
          <cell r="J9">
            <v>125</v>
          </cell>
        </row>
        <row r="10">
          <cell r="C10">
            <v>-0.24354222638799497</v>
          </cell>
          <cell r="F10">
            <v>-8.4831325249815645E-4</v>
          </cell>
          <cell r="G10">
            <v>0.15731324610645761</v>
          </cell>
          <cell r="H10">
            <v>-6.003149887141173E-2</v>
          </cell>
          <cell r="I10">
            <v>-0.68953456926047585</v>
          </cell>
          <cell r="J10">
            <v>135</v>
          </cell>
        </row>
        <row r="11">
          <cell r="C11">
            <v>0.21679496876557605</v>
          </cell>
          <cell r="F11">
            <v>1.4506926283087177E-3</v>
          </cell>
          <cell r="G11">
            <v>8.9229805947209015E-2</v>
          </cell>
          <cell r="H11">
            <v>0.16241753932540504</v>
          </cell>
          <cell r="I11">
            <v>-0.70260901583473989</v>
          </cell>
          <cell r="J11">
            <v>170</v>
          </cell>
        </row>
        <row r="13">
          <cell r="C13">
            <v>-0.64398768613553703</v>
          </cell>
          <cell r="F13">
            <v>-3.6433747449135115E-3</v>
          </cell>
          <cell r="G13">
            <v>0.17849218615829826</v>
          </cell>
          <cell r="H13">
            <v>-0.43912213796171223</v>
          </cell>
          <cell r="I13">
            <v>-0.69882962316012098</v>
          </cell>
          <cell r="J13">
            <v>72</v>
          </cell>
        </row>
        <row r="14">
          <cell r="C14">
            <v>-0.84755685600824027</v>
          </cell>
          <cell r="F14">
            <v>-4.7002200065637163E-3</v>
          </cell>
          <cell r="G14">
            <v>0.14542197393062395</v>
          </cell>
          <cell r="H14">
            <v>-0.62229774414452588</v>
          </cell>
          <cell r="I14">
            <v>-0.74624029239550416</v>
          </cell>
          <cell r="J14">
            <v>72</v>
          </cell>
        </row>
        <row r="15">
          <cell r="C15">
            <v>-0.48134907433315749</v>
          </cell>
          <cell r="F15">
            <v>-2.7242605931827152E-3</v>
          </cell>
          <cell r="G15">
            <v>7.2298731261870627E-2</v>
          </cell>
          <cell r="H15">
            <v>-0.39060793437074876</v>
          </cell>
          <cell r="I15">
            <v>-0.64999232414894559</v>
          </cell>
          <cell r="J15">
            <v>83</v>
          </cell>
        </row>
        <row r="18">
          <cell r="C18">
            <v>1.2924571593646124</v>
          </cell>
          <cell r="F18">
            <v>1.1881105197725483E-2</v>
          </cell>
          <cell r="G18">
            <v>4.8171064837387546E-3</v>
          </cell>
          <cell r="H18">
            <v>0.69424029029600187</v>
          </cell>
          <cell r="I18">
            <v>-0.70436520301542593</v>
          </cell>
          <cell r="J18">
            <v>207</v>
          </cell>
        </row>
        <row r="19">
          <cell r="C19">
            <v>-0.11665370293921727</v>
          </cell>
          <cell r="F19">
            <v>1.0560947611021065E-3</v>
          </cell>
          <cell r="G19">
            <v>-1.1951483240750432E-2</v>
          </cell>
          <cell r="H19">
            <v>7.0053527081789219E-2</v>
          </cell>
          <cell r="I19">
            <v>-0.83070258926936691</v>
          </cell>
          <cell r="J19">
            <v>253</v>
          </cell>
        </row>
        <row r="21">
          <cell r="C21">
            <v>0.78085962840401335</v>
          </cell>
          <cell r="F21">
            <v>4.3122990866124285E-3</v>
          </cell>
          <cell r="G21">
            <v>-8.2131311316801431E-2</v>
          </cell>
          <cell r="H21">
            <v>0.32820812955122031</v>
          </cell>
          <cell r="I21">
            <v>-0.73503915301145861</v>
          </cell>
          <cell r="J21">
            <v>112</v>
          </cell>
        </row>
        <row r="22">
          <cell r="C22">
            <v>-0.32367657758049229</v>
          </cell>
          <cell r="F22">
            <v>-2.0173839174294659E-3</v>
          </cell>
          <cell r="G22">
            <v>0.13383055367929886</v>
          </cell>
          <cell r="H22">
            <v>-0.15325101892361087</v>
          </cell>
          <cell r="I22">
            <v>-0.79631752257226984</v>
          </cell>
          <cell r="J22">
            <v>118</v>
          </cell>
        </row>
        <row r="23">
          <cell r="C23">
            <v>3.7618497191411982E-3</v>
          </cell>
          <cell r="F23">
            <v>-3.2687693076105198E-4</v>
          </cell>
          <cell r="G23">
            <v>4.2851722513545756E-2</v>
          </cell>
          <cell r="H23">
            <v>-2.3375312966598061E-2</v>
          </cell>
          <cell r="I23">
            <v>-0.77260502304135281</v>
          </cell>
          <cell r="J23">
            <v>149</v>
          </cell>
        </row>
        <row r="25">
          <cell r="C25">
            <v>-0.69247975999662081</v>
          </cell>
          <cell r="F25">
            <v>-3.6141311489456579E-3</v>
          </cell>
          <cell r="G25">
            <v>0.13642513876963655</v>
          </cell>
          <cell r="H25">
            <v>-0.39746159259689301</v>
          </cell>
          <cell r="I25">
            <v>-0.75323436591902504</v>
          </cell>
          <cell r="J25">
            <v>68</v>
          </cell>
        </row>
        <row r="26">
          <cell r="C26">
            <v>-0.77095781519349427</v>
          </cell>
          <cell r="F26">
            <v>-4.0493368001098054E-3</v>
          </cell>
          <cell r="G26" t="str">
            <v>0,144*</v>
          </cell>
          <cell r="H26">
            <v>-0.50430494741320697</v>
          </cell>
          <cell r="I26">
            <v>-0.75534962233573544</v>
          </cell>
          <cell r="J26">
            <v>69</v>
          </cell>
        </row>
        <row r="27">
          <cell r="C27">
            <v>-0.66030995967954675</v>
          </cell>
          <cell r="F27">
            <v>-3.8930125131567523E-3</v>
          </cell>
          <cell r="G27">
            <v>8.0334674680115362E-2</v>
          </cell>
          <cell r="H27">
            <v>-0.51280186143479056</v>
          </cell>
          <cell r="I27">
            <v>-0.75785699787109229</v>
          </cell>
          <cell r="J27">
            <v>76</v>
          </cell>
        </row>
        <row r="30">
          <cell r="C30">
            <v>0.85632946367025509</v>
          </cell>
          <cell r="F30">
            <v>5.5067998856586659E-3</v>
          </cell>
          <cell r="G30">
            <v>1.7943082990776002E-2</v>
          </cell>
          <cell r="H30">
            <v>0.41239481735734113</v>
          </cell>
          <cell r="I30">
            <v>-0.69937073626508095</v>
          </cell>
          <cell r="J30">
            <v>163</v>
          </cell>
        </row>
        <row r="31">
          <cell r="C31">
            <v>1.2347488549641288</v>
          </cell>
          <cell r="F31">
            <v>7.7218246032298866E-3</v>
          </cell>
          <cell r="G31">
            <v>0.20252585140208293</v>
          </cell>
          <cell r="H31">
            <v>0.50533296061811939</v>
          </cell>
          <cell r="I31">
            <v>-0.64686835217101035</v>
          </cell>
          <cell r="J31">
            <v>193</v>
          </cell>
        </row>
        <row r="33">
          <cell r="C33">
            <v>7.3841250150156371E-2</v>
          </cell>
          <cell r="F33">
            <v>-5.4412460170268351E-3</v>
          </cell>
          <cell r="G33">
            <v>-8.2792629920326426E-3</v>
          </cell>
          <cell r="H33">
            <v>-0.37115757205831751</v>
          </cell>
          <cell r="I33">
            <v>-0.77730961784296748</v>
          </cell>
          <cell r="J33">
            <v>94</v>
          </cell>
        </row>
        <row r="34">
          <cell r="C34">
            <v>0.39346238155195062</v>
          </cell>
          <cell r="F34">
            <v>-2.989762538656968E-3</v>
          </cell>
          <cell r="G34">
            <v>0.11421586545130548</v>
          </cell>
          <cell r="H34">
            <v>-0.20797282414834736</v>
          </cell>
          <cell r="I34">
            <v>-0.7378735801086036</v>
          </cell>
          <cell r="J34">
            <v>96</v>
          </cell>
        </row>
        <row r="35">
          <cell r="C35">
            <v>0.29403321053189829</v>
          </cell>
          <cell r="F35">
            <v>-2.3821132935249356E-3</v>
          </cell>
          <cell r="G35">
            <v>0.11353242089104199</v>
          </cell>
          <cell r="H35">
            <v>-0.22632029483648658</v>
          </cell>
          <cell r="I35">
            <v>-0.75014210469938247</v>
          </cell>
          <cell r="J35">
            <v>110</v>
          </cell>
        </row>
        <row r="37">
          <cell r="C37">
            <v>0.11215283376388779</v>
          </cell>
          <cell r="F37">
            <v>2.4073677320472853E-3</v>
          </cell>
          <cell r="G37">
            <v>5.4033857324683091E-2</v>
          </cell>
          <cell r="H37">
            <v>0.26395086212779051</v>
          </cell>
          <cell r="I37">
            <v>-0.48291659215311977</v>
          </cell>
          <cell r="J37">
            <v>59</v>
          </cell>
        </row>
        <row r="38">
          <cell r="C38">
            <v>0.38799519021648121</v>
          </cell>
          <cell r="F38">
            <v>3.7205588456732806E-3</v>
          </cell>
          <cell r="G38">
            <v>5.8936672027703994E-2</v>
          </cell>
          <cell r="H38">
            <v>0.4466263445361468</v>
          </cell>
          <cell r="I38">
            <v>-0.46618800056857534</v>
          </cell>
          <cell r="J38">
            <v>60</v>
          </cell>
        </row>
        <row r="39">
          <cell r="C39">
            <v>0.51527719247319803</v>
          </cell>
          <cell r="F39">
            <v>4.2252246836911875E-3</v>
          </cell>
          <cell r="G39">
            <v>6.3374212678000252E-2</v>
          </cell>
          <cell r="H39">
            <v>0.52829052497881512</v>
          </cell>
          <cell r="I39">
            <v>-0.50477062805680262</v>
          </cell>
          <cell r="J39">
            <v>63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N10"/>
  <sheetViews>
    <sheetView tabSelected="1" topLeftCell="C1" workbookViewId="0">
      <selection activeCell="L2" sqref="L2:L3"/>
    </sheetView>
  </sheetViews>
  <sheetFormatPr defaultRowHeight="15"/>
  <cols>
    <col min="4" max="4" width="17" customWidth="1"/>
    <col min="5" max="5" width="10.140625" hidden="1" customWidth="1"/>
    <col min="6" max="6" width="11.5703125" customWidth="1"/>
    <col min="7" max="7" width="11.85546875" customWidth="1"/>
    <col min="8" max="8" width="9.7109375" customWidth="1"/>
    <col min="9" max="9" width="6" customWidth="1"/>
    <col min="10" max="10" width="5.7109375" customWidth="1"/>
    <col min="11" max="11" width="8" customWidth="1"/>
    <col min="12" max="12" width="9.5703125" customWidth="1"/>
    <col min="13" max="13" width="9.85546875" customWidth="1"/>
  </cols>
  <sheetData>
    <row r="1" spans="4:14" ht="15.75" thickBot="1"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4:14" ht="25.5" customHeight="1">
      <c r="D2" s="15"/>
      <c r="E2" s="15"/>
      <c r="F2" s="16" t="s">
        <v>0</v>
      </c>
      <c r="G2" s="16" t="s">
        <v>1</v>
      </c>
      <c r="H2" s="16" t="s">
        <v>2</v>
      </c>
      <c r="I2" s="16" t="s">
        <v>14</v>
      </c>
      <c r="J2" s="16" t="s">
        <v>3</v>
      </c>
      <c r="K2" s="16" t="s">
        <v>4</v>
      </c>
      <c r="L2" s="28" t="s">
        <v>15</v>
      </c>
      <c r="M2" s="16" t="s">
        <v>5</v>
      </c>
      <c r="N2" s="16" t="s">
        <v>6</v>
      </c>
    </row>
    <row r="3" spans="4:14" ht="15.75" thickBot="1">
      <c r="D3" s="13"/>
      <c r="E3" s="13"/>
      <c r="F3" s="12"/>
      <c r="G3" s="12"/>
      <c r="H3" s="12"/>
      <c r="I3" s="12"/>
      <c r="J3" s="12"/>
      <c r="K3" s="12"/>
      <c r="L3" s="29"/>
      <c r="M3" s="12"/>
      <c r="N3" s="12"/>
    </row>
    <row r="4" spans="4:14" ht="24.75" customHeight="1">
      <c r="D4" s="14" t="s">
        <v>7</v>
      </c>
      <c r="E4" s="14"/>
      <c r="F4" s="3">
        <f>AVERAGE([1]Plan1!$C$6:$C$7,[1]Plan1!$C$9:$C$11,[1]Plan1!$C$13:$C$15)</f>
        <v>0.97523932488837473</v>
      </c>
      <c r="G4" s="1">
        <f t="shared" ref="G4:G10" si="0">((1+F4)^(1/3.5))-1</f>
        <v>0.21468250970785197</v>
      </c>
      <c r="H4" s="1">
        <f t="shared" ref="H4:H10" si="1">F4-0.0875</f>
        <v>0.8877393248883747</v>
      </c>
      <c r="I4" s="8">
        <f>AVERAGE([1]Plan1!$F$6:$F$7,[1]Plan1!$F$9:$F$11,[1]Plan1!$F$13:$F$15)</f>
        <v>1.2866050409884802E-2</v>
      </c>
      <c r="J4" s="8">
        <f>AVERAGE([1]Plan1!$G$6:$G$7,[1]Plan1!$G$9:$G$11,[1]Plan1!$G$13:$G$15)</f>
        <v>-0.1064314399804287</v>
      </c>
      <c r="K4" s="4">
        <f>AVERAGE([1]Plan1!$H$6:$H$7,[1]Plan1!$H$9:$H$11,[1]Plan1!$H$13:$H$15)</f>
        <v>0.47511387824961604</v>
      </c>
      <c r="L4" s="25" t="s">
        <v>16</v>
      </c>
      <c r="M4" s="3">
        <f>SUM([1]Plan1!I6:I7,[1]Plan1!I9:I11,[1]Plan1!I13:I15)/8</f>
        <v>-0.61625322266055871</v>
      </c>
      <c r="N4" s="5">
        <f>SUM([1]Plan1!J6:J7,[1]Plan1!J9:J11,[1]Plan1!J13:J15)/8</f>
        <v>168</v>
      </c>
    </row>
    <row r="5" spans="4:14" ht="26.25" customHeight="1">
      <c r="D5" s="11" t="s">
        <v>8</v>
      </c>
      <c r="E5" s="11"/>
      <c r="F5" s="2">
        <f>SUM([1]Plan1!C18:C19,[1]Plan1!C21:C23,[1]Plan1!C25:C27)/8</f>
        <v>1.0143023652884631</v>
      </c>
      <c r="G5" s="2">
        <f t="shared" si="0"/>
        <v>0.22149800153867627</v>
      </c>
      <c r="H5" s="2">
        <f t="shared" si="1"/>
        <v>0.92680236528846305</v>
      </c>
      <c r="I5" s="9">
        <f>AVERAGE([1]Plan1!$F$18:$F$19,[1]Plan1!$F$21:$F$23,[1]Plan1!$F$25:$F$27)</f>
        <v>1.1570197802280514E-2</v>
      </c>
      <c r="J5" s="9">
        <f>AVERAGE([1]Plan1!$G$18:$G$19,[1]Plan1!$G$21:$G$23,[1]Plan1!$G$25:$G$27)</f>
        <v>-0.13934014891429006</v>
      </c>
      <c r="K5" s="6">
        <f>SUM([1]Plan1!H18:H19,[1]Plan1!H21:H23,[1]Plan1!H25:H27)/8</f>
        <v>0.42095004581577655</v>
      </c>
      <c r="L5" s="26" t="s">
        <v>17</v>
      </c>
      <c r="M5" s="2">
        <f>SUM([1]Plan1!I18:I19,[1]Plan1!I21:I23,[1]Plan1!I25:I27)/8</f>
        <v>-0.5727923554585348</v>
      </c>
      <c r="N5" s="7">
        <f>SUM([1]Plan1!J18:J19,[1]Plan1!J21:J23,[1]Plan1!J25:J27)/8</f>
        <v>160</v>
      </c>
    </row>
    <row r="6" spans="4:14" ht="25.5" customHeight="1">
      <c r="D6" s="11" t="s">
        <v>9</v>
      </c>
      <c r="E6" s="11"/>
      <c r="F6" s="2">
        <f>SUM([1]Plan1!C30:C31,[1]Plan1!C33:C35,[1]Plan1!C37:C39)/8</f>
        <v>0.43690086918241477</v>
      </c>
      <c r="G6" s="2">
        <f t="shared" si="0"/>
        <v>0.1091214075648943</v>
      </c>
      <c r="H6" s="2">
        <f t="shared" si="1"/>
        <v>0.34940086918241475</v>
      </c>
      <c r="I6" s="9">
        <f>AVERAGE([1]Plan1!$F$30:$F$31,[1]Plan1!$F$33:$F$35,[1]Plan1!$F$37:$F$39)</f>
        <v>7.9282048900886498E-3</v>
      </c>
      <c r="J6" s="9">
        <f>AVERAGE([1]Plan1!$G$30:$G$31,[1]Plan1!$G$33:$G$35,[1]Plan1!$G$37:$G$39)</f>
        <v>0.13147431849849728</v>
      </c>
      <c r="K6" s="6">
        <f>SUM([1]Plan1!H30:H31,[1]Plan1!H33:H35,[1]Plan1!H37:H39)/8</f>
        <v>0.21471777574254375</v>
      </c>
      <c r="L6" s="26" t="s">
        <v>18</v>
      </c>
      <c r="M6" s="2">
        <f>SUM([1]Plan1!I30:I31,[1]Plan1!I33:I35,[1]Plan1!I37:I39)/8</f>
        <v>-0.60257446892787803</v>
      </c>
      <c r="N6" s="7">
        <f>SUM([1]Plan1!J30:J31,[1]Plan1!J33:J35,[1]Plan1!J37:J39)/8</f>
        <v>152.875</v>
      </c>
    </row>
    <row r="7" spans="4:14" ht="25.5" customHeight="1">
      <c r="D7" s="11" t="s">
        <v>11</v>
      </c>
      <c r="E7" s="11"/>
      <c r="F7" s="2">
        <f>AVERAGE([2]Plan1!$C$6:$C$7,[2]Plan1!$C$9:$C$11,[2]Plan1!$C$13:$C$15)</f>
        <v>-6.3523252469481872E-2</v>
      </c>
      <c r="G7" s="2">
        <f t="shared" si="0"/>
        <v>-1.8576878751917603E-2</v>
      </c>
      <c r="H7" s="2">
        <f t="shared" si="1"/>
        <v>-0.15102325246948187</v>
      </c>
      <c r="I7" s="9">
        <f>AVERAGE([2]Plan1!$F$6:$F$7,[2]Plan1!$F$9:$F$11,[2]Plan1!$F$13:$F$15)</f>
        <v>-2.5605252894881329E-4</v>
      </c>
      <c r="J7" s="9">
        <f>AVERAGE([2]Plan1!$G$6:$G$7,[2]Plan1!$G$9:$G$11,[2]Plan1!$G$13:$G$15)</f>
        <v>0.11723465326756644</v>
      </c>
      <c r="K7" s="6">
        <f>AVERAGE([2]Plan1!$H$6:$H$7,[2]Plan1!$H$9:$H$11,[2]Plan1!$H$13:$H$15)</f>
        <v>-7.9902054356433008E-2</v>
      </c>
      <c r="L7" s="26" t="s">
        <v>19</v>
      </c>
      <c r="M7" s="2">
        <f>AVERAGE([2]Plan1!$I$6:$I$7,[2]Plan1!$I$9:$I$11,[2]Plan1!$I$13:$I$15)</f>
        <v>-0.7243156644703419</v>
      </c>
      <c r="N7" s="7">
        <f>AVERAGE([2]Plan1!$J$6:$J$7,[2]Plan1!$J$9:$J$11,[2]Plan1!$J$13:$J$15)</f>
        <v>144.375</v>
      </c>
    </row>
    <row r="8" spans="4:14" ht="25.5" customHeight="1">
      <c r="D8" s="11" t="s">
        <v>12</v>
      </c>
      <c r="E8" s="11"/>
      <c r="F8" s="2">
        <f>AVERAGE([2]Plan1!$C$18:$C$19,[2]Plan1!$C$21:$C$23,[2]Plan1!$C$25:$C$27)</f>
        <v>-6.0874897237700523E-2</v>
      </c>
      <c r="G8" s="2">
        <f t="shared" si="0"/>
        <v>-1.7784688799804327E-2</v>
      </c>
      <c r="H8" s="2">
        <f t="shared" si="1"/>
        <v>-0.14837489723770053</v>
      </c>
      <c r="I8" s="9">
        <f>AVERAGE([2]Plan1!$F$18:$F$19,[2]Plan1!$F$21:$F$23,[2]Plan1!$F$25:$F$27)</f>
        <v>4.185947168796605E-4</v>
      </c>
      <c r="J8" s="9">
        <f>AVERAGE([2]Plan1!$G$18:$G$19,[2]Plan1!$G$21:$G$23,[2]Plan1!$G$25:$G$27)</f>
        <v>4.345377165268334E-2</v>
      </c>
      <c r="K8" s="6">
        <f>AVERAGE([2]Plan1!$H$18:$H$19,[2]Plan1!$H$21:$H$23,[2]Plan1!$H$25:$H$27)</f>
        <v>-6.233659830076102E-2</v>
      </c>
      <c r="L8" s="26" t="s">
        <v>19</v>
      </c>
      <c r="M8" s="2">
        <f>AVERAGE([2]Plan1!$I$18:$I$19,[2]Plan1!$I$21:$I$23,[2]Plan1!$I$25:$I$27)</f>
        <v>-0.76318380962946586</v>
      </c>
      <c r="N8" s="7">
        <f>AVERAGE([2]Plan1!$J$18:$J$19,[2]Plan1!$J$21:$J$23,[2]Plan1!$J$25:$J$27)</f>
        <v>131.5</v>
      </c>
    </row>
    <row r="9" spans="4:14" ht="25.5" customHeight="1">
      <c r="D9" s="10" t="s">
        <v>13</v>
      </c>
      <c r="E9" s="10"/>
      <c r="F9" s="2">
        <f>AVERAGE([2]Plan1!$C$30:$C$31,[2]Plan1!$C$33:$C$35,[2]Plan1!$C$37:$C$39)</f>
        <v>0.48348004716524451</v>
      </c>
      <c r="G9" s="2">
        <f t="shared" si="0"/>
        <v>0.11927713329417555</v>
      </c>
      <c r="H9" s="2">
        <f t="shared" si="1"/>
        <v>0.39598004716524449</v>
      </c>
      <c r="I9" s="9">
        <f>AVERAGE([2]Plan1!$F$30:$F$31,[2]Plan1!$F$33:$F$35,[2]Plan1!$F$37:$F$39)</f>
        <v>1.5960817376364459E-3</v>
      </c>
      <c r="J9" s="9">
        <f>AVERAGE([2]Plan1!$G$30:$G$31,[2]Plan1!$G$33:$G$35,[2]Plan1!$G$37:$G$39)</f>
        <v>7.7035337471695137E-2</v>
      </c>
      <c r="K9" s="6">
        <f>AVERAGE([2]Plan1!$H$30:$H$31,[2]Plan1!$H$33:$H$35,[2]Plan1!$H$37:$H$39)</f>
        <v>0.16889310232188265</v>
      </c>
      <c r="L9" s="26" t="s">
        <v>20</v>
      </c>
      <c r="M9" s="2">
        <f>AVERAGE([2]Plan1!$I$30:$I$31,[2]Plan1!$I$33:$I$35,[2]Plan1!$I$37:$I$39)</f>
        <v>-0.63317995148319273</v>
      </c>
      <c r="N9" s="7">
        <f>AVERAGE([2]Plan1!$J$30:$J$31,[2]Plan1!$J$33:$J$35,[2]Plan1!$J$37:$J$39)</f>
        <v>104.75</v>
      </c>
    </row>
    <row r="10" spans="4:14" ht="25.5" customHeight="1">
      <c r="D10" s="18" t="s">
        <v>10</v>
      </c>
      <c r="E10" s="19"/>
      <c r="F10" s="20">
        <v>8.7499999999999994E-2</v>
      </c>
      <c r="G10" s="20">
        <f t="shared" si="0"/>
        <v>2.4255634246111102E-2</v>
      </c>
      <c r="H10" s="20">
        <f t="shared" si="1"/>
        <v>0</v>
      </c>
      <c r="I10" s="21">
        <v>0</v>
      </c>
      <c r="J10" s="22">
        <v>1</v>
      </c>
      <c r="K10" s="23">
        <v>0.25</v>
      </c>
      <c r="L10" s="27">
        <v>43.75</v>
      </c>
      <c r="M10" s="20">
        <v>-0.57189999999999996</v>
      </c>
      <c r="N10" s="24">
        <v>2</v>
      </c>
    </row>
  </sheetData>
  <mergeCells count="15">
    <mergeCell ref="D7:E7"/>
    <mergeCell ref="D8:E8"/>
    <mergeCell ref="N2:N3"/>
    <mergeCell ref="D2:E3"/>
    <mergeCell ref="D4:E4"/>
    <mergeCell ref="D5:E5"/>
    <mergeCell ref="D6:E6"/>
    <mergeCell ref="F2:F3"/>
    <mergeCell ref="G2:G3"/>
    <mergeCell ref="H2:H3"/>
    <mergeCell ref="I2:I3"/>
    <mergeCell ref="J2:J3"/>
    <mergeCell ref="K2:K3"/>
    <mergeCell ref="M2:M3"/>
    <mergeCell ref="L2:L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2013-02-06T13:41:01Z</dcterms:created>
  <dcterms:modified xsi:type="dcterms:W3CDTF">2013-11-08T19:26:21Z</dcterms:modified>
</cp:coreProperties>
</file>