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4780" windowHeight="12405"/>
  </bookViews>
  <sheets>
    <sheet name="Plan1" sheetId="1" r:id="rId1"/>
    <sheet name="Plan2" sheetId="2" r:id="rId2"/>
    <sheet name="Plan3" sheetId="3" r:id="rId3"/>
  </sheets>
  <definedNames>
    <definedName name="_xlnm.Print_Area" localSheetId="0">Plan1!#REF!</definedName>
  </definedNames>
  <calcPr calcId="125725"/>
</workbook>
</file>

<file path=xl/calcChain.xml><?xml version="1.0" encoding="utf-8"?>
<calcChain xmlns="http://schemas.openxmlformats.org/spreadsheetml/2006/main">
  <c r="D41" i="1"/>
  <c r="D39"/>
  <c r="D38"/>
  <c r="D37"/>
  <c r="D35"/>
  <c r="D34"/>
  <c r="D33"/>
  <c r="D31"/>
  <c r="D30"/>
  <c r="D27"/>
  <c r="D26"/>
  <c r="D25"/>
  <c r="D23"/>
  <c r="D22"/>
  <c r="D21"/>
  <c r="D18"/>
  <c r="D19"/>
  <c r="D15"/>
  <c r="D14"/>
  <c r="D13"/>
  <c r="D11"/>
  <c r="D10"/>
  <c r="D9"/>
  <c r="D7"/>
  <c r="D6"/>
  <c r="E39"/>
  <c r="E38"/>
  <c r="E37"/>
  <c r="E35"/>
  <c r="E34"/>
  <c r="E33"/>
  <c r="E27"/>
  <c r="E26"/>
  <c r="E25"/>
  <c r="E23"/>
  <c r="E22"/>
  <c r="E21"/>
  <c r="E19"/>
  <c r="E18"/>
  <c r="E15"/>
  <c r="E14"/>
  <c r="E13"/>
  <c r="E11"/>
  <c r="E10"/>
  <c r="E9"/>
  <c r="C7"/>
  <c r="C6"/>
  <c r="E6" s="1"/>
  <c r="E41"/>
  <c r="E31" l="1"/>
  <c r="E30"/>
  <c r="E7"/>
</calcChain>
</file>

<file path=xl/sharedStrings.xml><?xml version="1.0" encoding="utf-8"?>
<sst xmlns="http://schemas.openxmlformats.org/spreadsheetml/2006/main" count="20" uniqueCount="20">
  <si>
    <t>Rentabilidade líquida</t>
  </si>
  <si>
    <t>Beta</t>
  </si>
  <si>
    <t>Número de trades</t>
  </si>
  <si>
    <t>Retornos Excessivos</t>
  </si>
  <si>
    <t xml:space="preserve"> </t>
  </si>
  <si>
    <t>Rentabilidade líquida anual</t>
  </si>
  <si>
    <t>Drawdown Máximo</t>
  </si>
  <si>
    <t>Carteira de Mercado</t>
  </si>
  <si>
    <t>Pairs Trading - 15 minutos</t>
  </si>
  <si>
    <t>Pairs Trading - 1 minuto</t>
  </si>
  <si>
    <t>Desvios de Saída</t>
  </si>
  <si>
    <t xml:space="preserve">Índice Sharpe </t>
  </si>
  <si>
    <t>Desvios de Entrada                                                    1,00</t>
  </si>
  <si>
    <t>Pairs Trading - 5 minutos</t>
  </si>
  <si>
    <t>-0,251*</t>
  </si>
  <si>
    <t>-0,243*</t>
  </si>
  <si>
    <t>Alpha</t>
  </si>
  <si>
    <t>0,426**</t>
  </si>
  <si>
    <t xml:space="preserve">   * Estatisticamente significante a 10%   ** Estatisticamente significante a 5% </t>
  </si>
  <si>
    <t>0,030*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</si>
</sst>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2" fontId="2" fillId="0" borderId="0" xfId="0" applyNumberFormat="1" applyFont="1" applyBorder="1" applyAlignment="1"/>
    <xf numFmtId="10" fontId="4" fillId="0" borderId="0" xfId="1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2" fontId="1" fillId="0" borderId="6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/>
    <xf numFmtId="2" fontId="7" fillId="0" borderId="0" xfId="0" applyNumberFormat="1" applyFont="1" applyBorder="1" applyAlignment="1">
      <alignment horizontal="center" vertical="center"/>
    </xf>
    <xf numFmtId="2" fontId="0" fillId="0" borderId="3" xfId="0" applyNumberFormat="1" applyBorder="1"/>
    <xf numFmtId="2" fontId="7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vertical="center" wrapText="1"/>
    </xf>
    <xf numFmtId="1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quotePrefix="1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2" fontId="7" fillId="0" borderId="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zoomScaleNormal="100" workbookViewId="0">
      <selection activeCell="Q25" sqref="Q25"/>
    </sheetView>
  </sheetViews>
  <sheetFormatPr defaultRowHeight="15"/>
  <cols>
    <col min="1" max="1" width="3.7109375" style="1" customWidth="1"/>
    <col min="2" max="2" width="8.5703125" style="1" customWidth="1"/>
    <col min="3" max="3" width="11.85546875" style="1" customWidth="1"/>
    <col min="4" max="4" width="12.28515625" style="1" customWidth="1"/>
    <col min="5" max="5" width="10.42578125" style="1" customWidth="1"/>
    <col min="6" max="6" width="9.140625" style="1" customWidth="1"/>
    <col min="7" max="7" width="8" style="1" customWidth="1"/>
    <col min="8" max="8" width="8.85546875" style="1" customWidth="1"/>
    <col min="9" max="9" width="9.7109375" style="1" customWidth="1"/>
    <col min="10" max="10" width="8.28515625" style="1" customWidth="1"/>
    <col min="11" max="11" width="6.85546875" style="1" customWidth="1"/>
    <col min="12" max="12" width="13.42578125" style="1" customWidth="1"/>
    <col min="13" max="13" width="9" style="1" customWidth="1"/>
    <col min="14" max="16" width="9.140625" style="1"/>
    <col min="17" max="17" width="11.85546875" style="1" customWidth="1"/>
    <col min="18" max="18" width="12.28515625" style="1" customWidth="1"/>
    <col min="19" max="19" width="10.42578125" style="1" customWidth="1"/>
    <col min="20" max="20" width="9.140625" style="1" customWidth="1"/>
    <col min="21" max="21" width="8" style="1" customWidth="1"/>
    <col min="22" max="22" width="8.85546875" style="1" customWidth="1"/>
    <col min="23" max="23" width="9.140625" style="1" customWidth="1"/>
    <col min="24" max="24" width="8.28515625" style="1" customWidth="1"/>
    <col min="25" max="16384" width="9.140625" style="1"/>
  </cols>
  <sheetData>
    <row r="1" spans="1:12" ht="15.75" thickBot="1">
      <c r="B1" s="16"/>
      <c r="C1" s="16"/>
      <c r="D1" s="16"/>
      <c r="E1" s="16"/>
      <c r="F1" s="16"/>
      <c r="G1" s="16"/>
      <c r="H1" s="16"/>
      <c r="I1" s="16"/>
      <c r="J1" s="16"/>
    </row>
    <row r="2" spans="1:12" ht="13.5" customHeight="1">
      <c r="B2" s="20"/>
      <c r="C2" s="32" t="s">
        <v>0</v>
      </c>
      <c r="D2" s="32" t="s">
        <v>5</v>
      </c>
      <c r="E2" s="32" t="s">
        <v>3</v>
      </c>
      <c r="F2" s="32" t="s">
        <v>16</v>
      </c>
      <c r="G2" s="32" t="s">
        <v>1</v>
      </c>
      <c r="H2" s="32" t="s">
        <v>11</v>
      </c>
      <c r="I2" s="32" t="s">
        <v>6</v>
      </c>
      <c r="J2" s="32" t="s">
        <v>2</v>
      </c>
      <c r="K2" s="2"/>
    </row>
    <row r="3" spans="1:12" ht="13.5" customHeight="1">
      <c r="B3" s="34" t="s">
        <v>10</v>
      </c>
      <c r="C3" s="33"/>
      <c r="D3" s="33"/>
      <c r="E3" s="33"/>
      <c r="F3" s="33"/>
      <c r="G3" s="33"/>
      <c r="H3" s="33"/>
      <c r="I3" s="33"/>
      <c r="J3" s="33"/>
      <c r="K3" s="2"/>
    </row>
    <row r="4" spans="1:12" ht="15" customHeight="1" thickBot="1">
      <c r="B4" s="34"/>
      <c r="C4" s="36" t="s">
        <v>9</v>
      </c>
      <c r="D4" s="36"/>
      <c r="E4" s="36"/>
      <c r="F4" s="36"/>
      <c r="G4" s="36"/>
      <c r="H4" s="36"/>
      <c r="I4" s="36"/>
      <c r="J4" s="36"/>
      <c r="K4" s="3"/>
    </row>
    <row r="5" spans="1:12" ht="13.5" customHeight="1">
      <c r="A5" s="1" t="s">
        <v>4</v>
      </c>
      <c r="B5" s="35"/>
      <c r="C5" s="17" t="s">
        <v>12</v>
      </c>
      <c r="D5" s="18"/>
      <c r="E5" s="18"/>
      <c r="F5" s="19"/>
      <c r="G5" s="18"/>
      <c r="H5" s="18"/>
      <c r="I5" s="18"/>
      <c r="J5" s="18"/>
      <c r="K5" s="2"/>
    </row>
    <row r="6" spans="1:12" ht="14.25" customHeight="1">
      <c r="B6" s="15">
        <v>0.1</v>
      </c>
      <c r="C6" s="10">
        <f>205719/100000</f>
        <v>2.0571899999999999</v>
      </c>
      <c r="D6" s="4">
        <f>((1+C6)^(1/3.5))-1</f>
        <v>0.37614295618336602</v>
      </c>
      <c r="E6" s="4">
        <f>C6-0.0875</f>
        <v>1.9696899999999999</v>
      </c>
      <c r="F6" s="28">
        <v>2.6531001826141345E-2</v>
      </c>
      <c r="G6" s="26">
        <v>-0.1397777332070379</v>
      </c>
      <c r="H6" s="9">
        <v>0.86905900186846297</v>
      </c>
      <c r="I6" s="10">
        <v>-0.54628478029395855</v>
      </c>
      <c r="J6" s="8">
        <v>256</v>
      </c>
      <c r="K6" s="2"/>
    </row>
    <row r="7" spans="1:12" ht="13.5" customHeight="1">
      <c r="B7" s="15">
        <v>0.5</v>
      </c>
      <c r="C7" s="7">
        <f>111530.292748038/100000</f>
        <v>1.1153029274803801</v>
      </c>
      <c r="D7" s="4">
        <f>((1+C7)^(1/3.5))-1</f>
        <v>0.23869273817514003</v>
      </c>
      <c r="E7" s="4">
        <f>C7-0.0875</f>
        <v>1.0278029274803802</v>
      </c>
      <c r="F7" s="28">
        <v>1.389550276995922E-2</v>
      </c>
      <c r="G7" s="26">
        <v>6.3319815620413417E-2</v>
      </c>
      <c r="H7" s="9">
        <v>0.44069889270101742</v>
      </c>
      <c r="I7" s="10">
        <v>-0.69263079000779593</v>
      </c>
      <c r="J7" s="8">
        <v>330</v>
      </c>
      <c r="K7" s="2"/>
    </row>
    <row r="8" spans="1:12" ht="13.5" customHeight="1">
      <c r="B8" s="12"/>
      <c r="C8" s="31">
        <v>1.5</v>
      </c>
      <c r="D8" s="31"/>
      <c r="E8" s="31"/>
      <c r="F8" s="31"/>
      <c r="G8" s="31"/>
      <c r="H8" s="31"/>
      <c r="I8" s="31"/>
      <c r="J8" s="31"/>
      <c r="K8" s="2"/>
    </row>
    <row r="9" spans="1:12" ht="12" customHeight="1">
      <c r="B9" s="15">
        <v>0.1</v>
      </c>
      <c r="C9" s="5">
        <v>1.8755735647317358</v>
      </c>
      <c r="D9" s="4">
        <f t="shared" ref="D9:D11" si="0">((1+C9)^(1/3.5))-1</f>
        <v>0.35227225587490496</v>
      </c>
      <c r="E9" s="6">
        <f>C9-0.0875</f>
        <v>1.7880735647317358</v>
      </c>
      <c r="F9" s="28">
        <v>2.4588052959473611E-2</v>
      </c>
      <c r="G9" s="26">
        <v>-0.2411974473666213</v>
      </c>
      <c r="H9" s="9">
        <v>0.85265151940932482</v>
      </c>
      <c r="I9" s="10">
        <v>-0.64662291621986401</v>
      </c>
      <c r="J9" s="8">
        <v>144</v>
      </c>
      <c r="K9" s="2"/>
    </row>
    <row r="10" spans="1:12" ht="13.5" customHeight="1">
      <c r="B10" s="15">
        <v>0.5</v>
      </c>
      <c r="C10" s="4">
        <v>1.2475503895820517</v>
      </c>
      <c r="D10" s="4">
        <f t="shared" si="0"/>
        <v>0.26034200465495605</v>
      </c>
      <c r="E10" s="4">
        <f>C10-0.0875</f>
        <v>1.1600503895820518</v>
      </c>
      <c r="F10" s="28">
        <v>1.5865658125624037E-2</v>
      </c>
      <c r="G10" s="26">
        <v>-2.1048421935013353E-2</v>
      </c>
      <c r="H10" s="9">
        <v>0.65973849929836847</v>
      </c>
      <c r="I10" s="10">
        <v>-0.58746618357738167</v>
      </c>
      <c r="J10" s="8">
        <v>156</v>
      </c>
      <c r="K10" s="2"/>
    </row>
    <row r="11" spans="1:12" ht="12.75" customHeight="1">
      <c r="B11" s="15">
        <v>1</v>
      </c>
      <c r="C11" s="4">
        <v>0.86613169734348838</v>
      </c>
      <c r="D11" s="4">
        <f t="shared" si="0"/>
        <v>0.19512156446686602</v>
      </c>
      <c r="E11" s="4">
        <f>C11-0.0875</f>
        <v>0.77863169734348836</v>
      </c>
      <c r="F11" s="28">
        <v>1.142661498073176E-2</v>
      </c>
      <c r="G11" s="26">
        <v>-0.13188485299431313</v>
      </c>
      <c r="H11" s="9">
        <v>0.53356351790250889</v>
      </c>
      <c r="I11" s="10">
        <v>-0.55627461634402842</v>
      </c>
      <c r="J11" s="8">
        <v>208</v>
      </c>
      <c r="K11" s="2"/>
    </row>
    <row r="12" spans="1:12" ht="12.75" customHeight="1">
      <c r="B12" s="12"/>
      <c r="C12" s="31">
        <v>2</v>
      </c>
      <c r="D12" s="31"/>
      <c r="E12" s="31"/>
      <c r="F12" s="31"/>
      <c r="G12" s="31"/>
      <c r="H12" s="31"/>
      <c r="I12" s="31"/>
      <c r="J12" s="31"/>
      <c r="K12" s="2"/>
    </row>
    <row r="13" spans="1:12" ht="12.75" customHeight="1">
      <c r="B13" s="15">
        <v>0.1</v>
      </c>
      <c r="C13" s="4">
        <v>0.41046784228430072</v>
      </c>
      <c r="D13" s="4">
        <f t="shared" ref="D13:D15" si="1">((1+C13)^(1/3.5))-1</f>
        <v>0.1032532026788191</v>
      </c>
      <c r="E13" s="6">
        <f>C13-0.0875</f>
        <v>0.32296784228430075</v>
      </c>
      <c r="F13" s="28">
        <v>1.5422284020452032E-3</v>
      </c>
      <c r="G13" s="27" t="s">
        <v>14</v>
      </c>
      <c r="H13" s="9">
        <v>0.26238065144383027</v>
      </c>
      <c r="I13" s="10">
        <v>-0.58866262437000438</v>
      </c>
      <c r="J13" s="8">
        <v>78</v>
      </c>
      <c r="K13" s="2"/>
      <c r="L13" s="27"/>
    </row>
    <row r="14" spans="1:12" ht="12.75" customHeight="1">
      <c r="B14" s="15">
        <v>0.5</v>
      </c>
      <c r="C14" s="4">
        <v>7.5175189285090691E-2</v>
      </c>
      <c r="D14" s="4">
        <f t="shared" si="1"/>
        <v>2.0925536208879825E-2</v>
      </c>
      <c r="E14" s="4">
        <f>C14-0.0875</f>
        <v>-1.2324810714909304E-2</v>
      </c>
      <c r="F14" s="28">
        <v>6.0809020417972358E-3</v>
      </c>
      <c r="G14" s="26">
        <v>-0.16800000000000001</v>
      </c>
      <c r="H14" s="9">
        <v>5.5369147679005748E-2</v>
      </c>
      <c r="I14" s="10">
        <v>-0.67107521269606063</v>
      </c>
      <c r="J14" s="8">
        <v>80</v>
      </c>
      <c r="K14" s="2"/>
      <c r="L14" s="26"/>
    </row>
    <row r="15" spans="1:12" ht="12.75" customHeight="1">
      <c r="B15" s="15">
        <v>1</v>
      </c>
      <c r="C15" s="4">
        <v>0.15452298839995193</v>
      </c>
      <c r="D15" s="4">
        <f t="shared" si="1"/>
        <v>4.1907849580528733E-2</v>
      </c>
      <c r="E15" s="4">
        <f>C15-0.0875</f>
        <v>6.7022988399951938E-2</v>
      </c>
      <c r="F15" s="28">
        <v>2.9984421733060046E-3</v>
      </c>
      <c r="G15" s="27" t="s">
        <v>15</v>
      </c>
      <c r="H15" s="9">
        <v>0.12744979569441003</v>
      </c>
      <c r="I15" s="10">
        <v>-0.64100865777537608</v>
      </c>
      <c r="J15" s="8">
        <v>92</v>
      </c>
      <c r="K15" s="2"/>
      <c r="L15" s="27"/>
    </row>
    <row r="16" spans="1:12" ht="14.25" customHeight="1" thickBot="1">
      <c r="C16" s="36" t="s">
        <v>13</v>
      </c>
      <c r="D16" s="36"/>
      <c r="E16" s="36"/>
      <c r="F16" s="36"/>
      <c r="G16" s="36"/>
      <c r="H16" s="36"/>
      <c r="I16" s="36"/>
      <c r="J16" s="36"/>
    </row>
    <row r="17" spans="2:11" ht="12.75" customHeight="1">
      <c r="B17" s="11"/>
      <c r="C17" s="30">
        <v>1</v>
      </c>
      <c r="D17" s="30"/>
      <c r="E17" s="30"/>
      <c r="F17" s="30"/>
      <c r="G17" s="30"/>
      <c r="H17" s="30"/>
      <c r="I17" s="30"/>
      <c r="J17" s="30"/>
    </row>
    <row r="18" spans="2:11" ht="13.5" customHeight="1">
      <c r="B18" s="15">
        <v>0.1</v>
      </c>
      <c r="C18" s="4">
        <v>2.8234592889803789</v>
      </c>
      <c r="D18" s="4">
        <f>((1+C18)^(1/3.5))-1</f>
        <v>0.46695277962405624</v>
      </c>
      <c r="E18" s="4">
        <f>C18-0.0875</f>
        <v>2.735959288980379</v>
      </c>
      <c r="F18" s="28" t="s">
        <v>19</v>
      </c>
      <c r="G18" s="26">
        <v>-0.1971</v>
      </c>
      <c r="H18" s="9">
        <v>0.94995181662423367</v>
      </c>
      <c r="I18" s="10">
        <v>-0.58118954586556981</v>
      </c>
      <c r="J18" s="8">
        <v>247</v>
      </c>
    </row>
    <row r="19" spans="2:11" ht="13.5" customHeight="1">
      <c r="B19" s="15">
        <v>0.5</v>
      </c>
      <c r="C19" s="4">
        <v>1.4187521745135594</v>
      </c>
      <c r="D19" s="4">
        <f t="shared" ref="D19" si="2">((1+C19)^(1/3.5))-1</f>
        <v>0.28705627132289346</v>
      </c>
      <c r="E19" s="4">
        <f>C19-0.0875</f>
        <v>1.3312521745135595</v>
      </c>
      <c r="F19" s="28">
        <v>9.7311257918005906E-3</v>
      </c>
      <c r="G19" s="26">
        <v>8.4099999999999994E-2</v>
      </c>
      <c r="H19" s="9">
        <v>0.3113864817764353</v>
      </c>
      <c r="I19" s="10">
        <v>-0.74339583130094811</v>
      </c>
      <c r="J19" s="8">
        <v>313</v>
      </c>
    </row>
    <row r="20" spans="2:11" ht="12.75" customHeight="1">
      <c r="B20" s="12"/>
      <c r="C20" s="39">
        <v>1.5</v>
      </c>
      <c r="D20" s="39"/>
      <c r="E20" s="39"/>
      <c r="F20" s="39"/>
      <c r="G20" s="39"/>
      <c r="H20" s="39"/>
      <c r="I20" s="39"/>
      <c r="J20" s="39"/>
    </row>
    <row r="21" spans="2:11" ht="13.5" customHeight="1">
      <c r="B21" s="15">
        <v>0.1</v>
      </c>
      <c r="C21" s="5">
        <v>1.5999308730505668</v>
      </c>
      <c r="D21" s="4">
        <f t="shared" ref="D21:D23" si="3">((1+C21)^(1/3.5))-1</f>
        <v>0.31389456029858542</v>
      </c>
      <c r="E21" s="6">
        <f>C21-0.0875</f>
        <v>1.5124308730505669</v>
      </c>
      <c r="F21" s="28">
        <v>2.1174312041117176E-2</v>
      </c>
      <c r="G21" s="26">
        <v>-0.25537413336132203</v>
      </c>
      <c r="H21" s="9">
        <v>0.76941541279440362</v>
      </c>
      <c r="I21" s="10">
        <v>-0.59045293472017035</v>
      </c>
      <c r="J21" s="8">
        <v>137</v>
      </c>
    </row>
    <row r="22" spans="2:11" ht="12.75" customHeight="1">
      <c r="B22" s="15">
        <v>0.5</v>
      </c>
      <c r="C22" s="4">
        <v>1.2407942532094618</v>
      </c>
      <c r="D22" s="4">
        <f t="shared" si="3"/>
        <v>0.25925838684600722</v>
      </c>
      <c r="E22" s="4">
        <f>C22-0.0875</f>
        <v>1.1532942532094619</v>
      </c>
      <c r="F22" s="28">
        <v>1.5868215874751759E-2</v>
      </c>
      <c r="G22" s="26">
        <v>-4.4858197967751937E-2</v>
      </c>
      <c r="H22" s="9">
        <v>0.64403947088279001</v>
      </c>
      <c r="I22" s="10">
        <v>-0.49419315037586087</v>
      </c>
      <c r="J22" s="8">
        <v>150</v>
      </c>
    </row>
    <row r="23" spans="2:11" ht="12.75" customHeight="1">
      <c r="B23" s="15">
        <v>1</v>
      </c>
      <c r="C23" s="4">
        <v>0.66800776729194211</v>
      </c>
      <c r="D23" s="4">
        <f t="shared" si="3"/>
        <v>0.15740448907519822</v>
      </c>
      <c r="E23" s="4">
        <f>C23-0.0875</f>
        <v>0.58050776729194209</v>
      </c>
      <c r="F23" s="28">
        <v>8.9907126728273716E-3</v>
      </c>
      <c r="G23" s="26">
        <v>-0.14815718456309468</v>
      </c>
      <c r="H23" s="9">
        <v>0.44745690661478754</v>
      </c>
      <c r="I23" s="10">
        <v>-0.56534730523665977</v>
      </c>
      <c r="J23" s="8">
        <v>192</v>
      </c>
    </row>
    <row r="24" spans="2:11" ht="11.25" customHeight="1">
      <c r="B24" s="12"/>
      <c r="C24" s="39">
        <v>2</v>
      </c>
      <c r="D24" s="39"/>
      <c r="E24" s="39"/>
      <c r="F24" s="39"/>
      <c r="G24" s="39"/>
      <c r="H24" s="39"/>
      <c r="I24" s="39"/>
      <c r="J24" s="39"/>
    </row>
    <row r="25" spans="2:11" s="25" customFormat="1" ht="12.75" customHeight="1">
      <c r="B25" s="15">
        <v>0.1</v>
      </c>
      <c r="C25" s="4">
        <v>0.27711194435484837</v>
      </c>
      <c r="D25" s="4">
        <f t="shared" ref="D25:D27" si="4">((1+C25)^(1/3.5))-1</f>
        <v>7.238599435273585E-2</v>
      </c>
      <c r="E25" s="6">
        <f>C25-0.0875</f>
        <v>0.18961194435484838</v>
      </c>
      <c r="F25" s="28">
        <v>4.3094063244790305E-3</v>
      </c>
      <c r="G25" s="26">
        <v>-0.22203717933138539</v>
      </c>
      <c r="H25" s="9">
        <v>0.17845439367995777</v>
      </c>
      <c r="I25" s="10">
        <v>-0.49073019459578315</v>
      </c>
      <c r="J25" s="8">
        <v>75</v>
      </c>
    </row>
    <row r="26" spans="2:11" s="25" customFormat="1" ht="12.75" customHeight="1">
      <c r="B26" s="15">
        <v>0.5</v>
      </c>
      <c r="C26" s="4">
        <v>-8.5054165784080357E-2</v>
      </c>
      <c r="D26" s="4">
        <f t="shared" si="4"/>
        <v>-2.5077463483974882E-2</v>
      </c>
      <c r="E26" s="4">
        <f>C26-0.0875</f>
        <v>-0.17255416578408034</v>
      </c>
      <c r="F26" s="28">
        <v>-5.7294243096734786E-4</v>
      </c>
      <c r="G26" s="26">
        <v>-0.13950858531083687</v>
      </c>
      <c r="H26" s="9">
        <v>-6.2716536781555907E-2</v>
      </c>
      <c r="I26" s="10">
        <v>-0.58579878248733164</v>
      </c>
      <c r="J26" s="8">
        <v>77</v>
      </c>
    </row>
    <row r="27" spans="2:11" s="25" customFormat="1" ht="13.5" customHeight="1">
      <c r="B27" s="15">
        <v>1</v>
      </c>
      <c r="C27" s="4">
        <v>0.17141678669102661</v>
      </c>
      <c r="D27" s="4">
        <f t="shared" si="4"/>
        <v>4.6241254925153186E-2</v>
      </c>
      <c r="E27" s="4">
        <f>C27-0.0875</f>
        <v>8.3916786691026618E-2</v>
      </c>
      <c r="F27" s="28">
        <v>2.8622714182450723E-3</v>
      </c>
      <c r="G27" s="26">
        <v>-0.19178591077992962</v>
      </c>
      <c r="H27" s="9">
        <v>0.12961242093516073</v>
      </c>
      <c r="I27" s="10">
        <v>-0.53123109908595478</v>
      </c>
      <c r="J27" s="8">
        <v>89</v>
      </c>
    </row>
    <row r="28" spans="2:11" ht="16.5" customHeight="1" thickBot="1">
      <c r="B28" s="14"/>
      <c r="C28" s="36" t="s">
        <v>8</v>
      </c>
      <c r="D28" s="36"/>
      <c r="E28" s="36"/>
      <c r="F28" s="36"/>
      <c r="G28" s="36"/>
      <c r="H28" s="36"/>
      <c r="I28" s="36"/>
      <c r="J28" s="36"/>
      <c r="K28" s="2"/>
    </row>
    <row r="29" spans="2:11" ht="12.75" customHeight="1">
      <c r="B29" s="11"/>
      <c r="C29" s="30">
        <v>1</v>
      </c>
      <c r="D29" s="30"/>
      <c r="E29" s="30"/>
      <c r="F29" s="30"/>
      <c r="G29" s="30"/>
      <c r="H29" s="30"/>
      <c r="I29" s="30"/>
      <c r="J29" s="30"/>
      <c r="K29" s="2"/>
    </row>
    <row r="30" spans="2:11" s="25" customFormat="1" ht="13.5" customHeight="1">
      <c r="B30" s="15">
        <v>0.1</v>
      </c>
      <c r="C30" s="21">
        <v>1.5442723577184359</v>
      </c>
      <c r="D30" s="4">
        <f t="shared" ref="D30:D31" si="5">((1+C30)^(1/3.5))-1</f>
        <v>0.30579594061088899</v>
      </c>
      <c r="E30" s="4">
        <f>C30-0.0875</f>
        <v>1.4567723577184359</v>
      </c>
      <c r="F30" s="28">
        <v>2.7976920302681292E-2</v>
      </c>
      <c r="G30" s="28">
        <v>0.16776076610064206</v>
      </c>
      <c r="H30" s="23">
        <v>0.6271765853412361</v>
      </c>
      <c r="I30" s="24">
        <v>-0.68526599623306916</v>
      </c>
      <c r="J30" s="22">
        <v>237</v>
      </c>
    </row>
    <row r="31" spans="2:11" s="25" customFormat="1" ht="12.75" customHeight="1">
      <c r="B31" s="15">
        <v>0.5</v>
      </c>
      <c r="C31" s="21">
        <v>0.19402933464118993</v>
      </c>
      <c r="D31" s="4">
        <f t="shared" si="5"/>
        <v>5.1972252495485982E-2</v>
      </c>
      <c r="E31" s="4">
        <f>C31-0.0875</f>
        <v>0.10652933464118994</v>
      </c>
      <c r="F31" s="28">
        <v>2.8285094452620502E-3</v>
      </c>
      <c r="G31" s="28">
        <v>0.17999462896757887</v>
      </c>
      <c r="H31" s="23">
        <v>7.8042306931134148E-2</v>
      </c>
      <c r="I31" s="24">
        <v>-0.81617890768220203</v>
      </c>
      <c r="J31" s="22">
        <v>303</v>
      </c>
    </row>
    <row r="32" spans="2:11" ht="12.75" customHeight="1">
      <c r="B32" s="13"/>
      <c r="C32" s="39">
        <v>1.5</v>
      </c>
      <c r="D32" s="39"/>
      <c r="E32" s="39"/>
      <c r="F32" s="39"/>
      <c r="G32" s="39"/>
      <c r="H32" s="39"/>
      <c r="I32" s="39"/>
      <c r="J32" s="39"/>
    </row>
    <row r="33" spans="2:10" s="23" customFormat="1" ht="13.5" customHeight="1">
      <c r="B33" s="15">
        <v>0.1</v>
      </c>
      <c r="C33" s="5">
        <v>1.134355102708535</v>
      </c>
      <c r="D33" s="4">
        <f t="shared" ref="D33:D35" si="6">((1+C33)^(1/3.5))-1</f>
        <v>0.24187016425329566</v>
      </c>
      <c r="E33" s="4">
        <f>C33-0.0875</f>
        <v>1.0468551027085351</v>
      </c>
      <c r="F33" s="28">
        <v>2.2418410687871395E-2</v>
      </c>
      <c r="G33" s="28">
        <v>0.32501354047520054</v>
      </c>
      <c r="H33" s="23">
        <v>0.62539280950095155</v>
      </c>
      <c r="I33" s="24">
        <v>-0.62589884187222267</v>
      </c>
      <c r="J33" s="22">
        <v>133</v>
      </c>
    </row>
    <row r="34" spans="2:10" s="23" customFormat="1" ht="12.75" customHeight="1">
      <c r="B34" s="15">
        <v>0.5</v>
      </c>
      <c r="C34" s="4">
        <v>0.52741178670983524</v>
      </c>
      <c r="D34" s="4">
        <f t="shared" si="6"/>
        <v>0.12864898789866119</v>
      </c>
      <c r="E34" s="4">
        <f>C34-0.0875</f>
        <v>0.43991178670983522</v>
      </c>
      <c r="F34" s="28">
        <v>8.7068300377649271E-3</v>
      </c>
      <c r="G34" s="29" t="s">
        <v>17</v>
      </c>
      <c r="H34" s="23">
        <v>0.33771046045846986</v>
      </c>
      <c r="I34" s="24">
        <v>-0.54617714382016957</v>
      </c>
      <c r="J34" s="22">
        <v>145</v>
      </c>
    </row>
    <row r="35" spans="2:10" s="23" customFormat="1" ht="12.75" customHeight="1">
      <c r="B35" s="15">
        <v>1</v>
      </c>
      <c r="C35" s="4">
        <v>0.54155582540752811</v>
      </c>
      <c r="D35" s="4">
        <f t="shared" si="6"/>
        <v>0.13162529028819159</v>
      </c>
      <c r="E35" s="4">
        <f>C35-0.0875</f>
        <v>0.45405582540752809</v>
      </c>
      <c r="F35" s="28">
        <v>1.0020904924864859E-2</v>
      </c>
      <c r="G35" s="28">
        <v>9.0782013272848641E-2</v>
      </c>
      <c r="H35" s="23">
        <v>0.41345379716098252</v>
      </c>
      <c r="I35" s="24">
        <v>-0.59789225801979484</v>
      </c>
      <c r="J35" s="22">
        <v>178</v>
      </c>
    </row>
    <row r="36" spans="2:10" ht="12" customHeight="1">
      <c r="B36" s="13"/>
      <c r="C36" s="39">
        <v>2</v>
      </c>
      <c r="D36" s="39"/>
      <c r="E36" s="39"/>
      <c r="F36" s="39"/>
      <c r="G36" s="39"/>
      <c r="H36" s="39"/>
      <c r="I36" s="39"/>
      <c r="J36" s="39"/>
    </row>
    <row r="37" spans="2:10" s="23" customFormat="1" ht="12.75" customHeight="1">
      <c r="B37" s="15">
        <v>0.1</v>
      </c>
      <c r="C37" s="4">
        <v>-0.124193895046737</v>
      </c>
      <c r="D37" s="4">
        <f t="shared" ref="D37:D39" si="7">((1+C37)^(1/3.5))-1</f>
        <v>-3.7179931783669518E-2</v>
      </c>
      <c r="E37" s="4">
        <f>C37-0.0875</f>
        <v>-0.211693895046737</v>
      </c>
      <c r="F37" s="28">
        <v>-2.6991828973637164E-3</v>
      </c>
      <c r="G37" s="28">
        <v>0.13618679741582188</v>
      </c>
      <c r="H37" s="23">
        <v>-9.9934950559996433E-2</v>
      </c>
      <c r="I37" s="24">
        <v>-0.47525832927896128</v>
      </c>
      <c r="J37" s="22">
        <v>72</v>
      </c>
    </row>
    <row r="38" spans="2:10" s="23" customFormat="1" ht="12" customHeight="1">
      <c r="B38" s="15">
        <v>0.5</v>
      </c>
      <c r="C38" s="4">
        <v>-0.19951524003267684</v>
      </c>
      <c r="D38" s="4">
        <f t="shared" si="7"/>
        <v>-6.1603042855880918E-2</v>
      </c>
      <c r="E38" s="4">
        <f>C38-0.0875</f>
        <v>-0.28701524003267687</v>
      </c>
      <c r="F38" s="28">
        <v>-3.8413400761831808E-3</v>
      </c>
      <c r="G38" s="28">
        <v>7.8800445805900815E-2</v>
      </c>
      <c r="H38" s="23">
        <v>-0.16014345155660209</v>
      </c>
      <c r="I38" s="24">
        <v>-0.54327488211204811</v>
      </c>
      <c r="J38" s="22">
        <v>73</v>
      </c>
    </row>
    <row r="39" spans="2:10" s="23" customFormat="1" ht="12" customHeight="1">
      <c r="B39" s="15">
        <v>1</v>
      </c>
      <c r="C39" s="4">
        <v>-0.12270831864679249</v>
      </c>
      <c r="D39" s="4">
        <f t="shared" si="7"/>
        <v>-3.6713593368459363E-2</v>
      </c>
      <c r="E39" s="4">
        <f>C39-0.0875</f>
        <v>-0.21020831864679249</v>
      </c>
      <c r="F39" s="28">
        <v>-1.9854133041884363E-3</v>
      </c>
      <c r="G39" s="28">
        <v>-5.8217962548511748E-2</v>
      </c>
      <c r="H39" s="23">
        <v>-0.10395535133582601</v>
      </c>
      <c r="I39" s="24">
        <v>-0.53064939240455744</v>
      </c>
      <c r="J39" s="22">
        <v>82</v>
      </c>
    </row>
    <row r="40" spans="2:10" ht="15.75" customHeight="1" thickBot="1">
      <c r="B40" s="38" t="s">
        <v>7</v>
      </c>
      <c r="C40" s="38"/>
      <c r="D40" s="38"/>
      <c r="E40" s="38"/>
      <c r="F40" s="38"/>
      <c r="G40" s="38"/>
      <c r="H40" s="38"/>
      <c r="I40" s="38"/>
      <c r="J40" s="38"/>
    </row>
    <row r="41" spans="2:10" ht="13.5" customHeight="1">
      <c r="B41" s="9"/>
      <c r="C41" s="10">
        <v>8.7499999999999994E-2</v>
      </c>
      <c r="D41" s="4">
        <f>((1+C41)^(1/3.5))-1</f>
        <v>2.4255634246111102E-2</v>
      </c>
      <c r="E41" s="4">
        <f>C41-0.0875</f>
        <v>0</v>
      </c>
      <c r="F41" s="26">
        <v>0</v>
      </c>
      <c r="G41" s="26">
        <v>1</v>
      </c>
      <c r="H41" s="9">
        <v>0.25</v>
      </c>
      <c r="I41" s="10">
        <v>-0.57189999999999996</v>
      </c>
      <c r="J41" s="8">
        <v>2</v>
      </c>
    </row>
    <row r="42" spans="2:10" ht="24" customHeight="1">
      <c r="B42" s="37" t="s">
        <v>18</v>
      </c>
      <c r="C42" s="37"/>
      <c r="D42" s="37"/>
      <c r="E42" s="37"/>
      <c r="F42" s="37"/>
      <c r="G42" s="37"/>
      <c r="H42" s="37"/>
      <c r="I42" s="37"/>
      <c r="J42" s="37"/>
    </row>
  </sheetData>
  <mergeCells count="22">
    <mergeCell ref="B42:J42"/>
    <mergeCell ref="B40:J40"/>
    <mergeCell ref="C20:J20"/>
    <mergeCell ref="C24:J24"/>
    <mergeCell ref="C36:J36"/>
    <mergeCell ref="C29:J29"/>
    <mergeCell ref="C32:J32"/>
    <mergeCell ref="C28:J28"/>
    <mergeCell ref="B3:B5"/>
    <mergeCell ref="J2:J3"/>
    <mergeCell ref="C4:J4"/>
    <mergeCell ref="C16:J16"/>
    <mergeCell ref="E2:E3"/>
    <mergeCell ref="F2:F3"/>
    <mergeCell ref="G2:G3"/>
    <mergeCell ref="H2:H3"/>
    <mergeCell ref="I2:I3"/>
    <mergeCell ref="C17:J17"/>
    <mergeCell ref="C12:J12"/>
    <mergeCell ref="C8:J8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2012-10-21T23:05:35Z</cp:lastPrinted>
  <dcterms:created xsi:type="dcterms:W3CDTF">2012-08-22T19:35:25Z</dcterms:created>
  <dcterms:modified xsi:type="dcterms:W3CDTF">2013-11-08T19:47:57Z</dcterms:modified>
</cp:coreProperties>
</file>