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tabRatio="833" firstSheet="1" activeTab="1"/>
  </bookViews>
  <sheets>
    <sheet name="Análise descritiva amostra" sheetId="1" r:id="rId1"/>
    <sheet name="Fatorial" sheetId="2" r:id="rId2"/>
  </sheets>
  <definedNames/>
  <calcPr fullCalcOnLoad="1"/>
</workbook>
</file>

<file path=xl/sharedStrings.xml><?xml version="1.0" encoding="utf-8"?>
<sst xmlns="http://schemas.openxmlformats.org/spreadsheetml/2006/main" count="173" uniqueCount="127">
  <si>
    <t>Variáveis</t>
  </si>
  <si>
    <t>Entrevistados</t>
  </si>
  <si>
    <r>
      <t xml:space="preserve"> χ</t>
    </r>
    <r>
      <rPr>
        <b/>
        <vertAlign val="superscript"/>
        <sz val="12"/>
        <rFont val="Times New Roman"/>
        <family val="1"/>
      </rPr>
      <t>2</t>
    </r>
  </si>
  <si>
    <t>Frqüência</t>
  </si>
  <si>
    <t>%</t>
  </si>
  <si>
    <t>Total %</t>
  </si>
  <si>
    <t>Sig</t>
  </si>
  <si>
    <t>Idade</t>
  </si>
  <si>
    <t>Sexo</t>
  </si>
  <si>
    <t>Homens</t>
  </si>
  <si>
    <t>Tempo de empresa</t>
  </si>
  <si>
    <t>Mulheres</t>
  </si>
  <si>
    <t>Escolaridade</t>
  </si>
  <si>
    <t>Ensino Médio</t>
  </si>
  <si>
    <t>Curso Técnico</t>
  </si>
  <si>
    <t>Estado civil</t>
  </si>
  <si>
    <t>Solteiro</t>
  </si>
  <si>
    <t>Casado</t>
  </si>
  <si>
    <t>Divorciado</t>
  </si>
  <si>
    <t>Viúvo</t>
  </si>
  <si>
    <t>União Estável</t>
  </si>
  <si>
    <t>Setor de atuação</t>
  </si>
  <si>
    <t>Outros</t>
  </si>
  <si>
    <t>Cargo</t>
  </si>
  <si>
    <t>Carga horária diária</t>
  </si>
  <si>
    <t>Média</t>
  </si>
  <si>
    <t>Desvio</t>
  </si>
  <si>
    <t>Bancos Públicos             (n= 222)</t>
  </si>
  <si>
    <t>Bancos Privados (n= 110)</t>
  </si>
  <si>
    <t>Total (n= 332)</t>
  </si>
  <si>
    <t>Ensino Superior incompleto</t>
  </si>
  <si>
    <t>Ensino Superior completo</t>
  </si>
  <si>
    <t>Pós-Graduação (incompleto e completo)</t>
  </si>
  <si>
    <t>Atendimento</t>
  </si>
  <si>
    <t>Administrativo</t>
  </si>
  <si>
    <t>Comercial</t>
  </si>
  <si>
    <t>Tesouraria</t>
  </si>
  <si>
    <t>Gerente</t>
  </si>
  <si>
    <t>Sub Gerente/Coordenador</t>
  </si>
  <si>
    <t>Assistente</t>
  </si>
  <si>
    <t>Caixa</t>
  </si>
  <si>
    <t>Estagiário</t>
  </si>
  <si>
    <t>Tempo no cargo</t>
  </si>
  <si>
    <t>6 horas</t>
  </si>
  <si>
    <t>8 horas</t>
  </si>
  <si>
    <t>Curso</t>
  </si>
  <si>
    <t>Administração e Adm. Comércio Exterior</t>
  </si>
  <si>
    <t>Ciências Contábeis e Economia</t>
  </si>
  <si>
    <t>Informática e Ciência da Computação</t>
  </si>
  <si>
    <t>Matemática</t>
  </si>
  <si>
    <t>Teste T</t>
  </si>
  <si>
    <t xml:space="preserve">Valor </t>
  </si>
  <si>
    <t>Bancos Públicos</t>
  </si>
  <si>
    <t>Bancos Privados</t>
  </si>
  <si>
    <t>F</t>
  </si>
  <si>
    <t>Autonomia</t>
  </si>
  <si>
    <t>Bem-estar</t>
  </si>
  <si>
    <t>Tradição</t>
  </si>
  <si>
    <t>Conformidade</t>
  </si>
  <si>
    <t>Realização</t>
  </si>
  <si>
    <t>Domínio</t>
  </si>
  <si>
    <t>Preocupação com a coletividade</t>
  </si>
  <si>
    <t>Prestígio</t>
  </si>
  <si>
    <t>40. A empresa deseja que o funcionário tenha vida profissional variada</t>
  </si>
  <si>
    <t>28. O respeito à hierarquia faz parte das tradições da empresa</t>
  </si>
  <si>
    <t xml:space="preserve">41. A empresa valoriza as regras de convivência </t>
  </si>
  <si>
    <t>22. A empresa  mantém clubes destinados ao lazer dos funcionários</t>
  </si>
  <si>
    <t>39. O prazer para a empresa é obter lucros</t>
  </si>
  <si>
    <t>Carga Fatorial</t>
  </si>
  <si>
    <t>1 a 29 anos</t>
  </si>
  <si>
    <t>30 a 44 anos</t>
  </si>
  <si>
    <t>45 a 50 anos</t>
  </si>
  <si>
    <t>0 a 5 anos</t>
  </si>
  <si>
    <t>6 a 21 anos</t>
  </si>
  <si>
    <t>21 a 35 anos</t>
  </si>
  <si>
    <t>0 a 2 anos</t>
  </si>
  <si>
    <t>3 a 7 anos</t>
  </si>
  <si>
    <t>8 a 32 anos</t>
  </si>
  <si>
    <t xml:space="preserve"> Para a empresa, é importante ser criativa</t>
  </si>
  <si>
    <t>A empresa incentiva o funcionário a ser criativo</t>
  </si>
  <si>
    <t>A empresa valoriza a competência</t>
  </si>
  <si>
    <t>A empresa acha que é importante ser competente</t>
  </si>
  <si>
    <t>A empresa gosta de funcionários que mostram suas habilidades</t>
  </si>
  <si>
    <t>A empresa estimula o funcionário a enfrentar desafios</t>
  </si>
  <si>
    <t>Aempresa valoriza os funcionários curiosos</t>
  </si>
  <si>
    <t>A empresa valoriza funcionários que buscam realização no trabalho</t>
  </si>
  <si>
    <t>A sinceridade entre as pessoas é encorajada pela empresa</t>
  </si>
  <si>
    <t xml:space="preserve"> Para a empresa, todas as pessoas devem ser tratadas igualmente</t>
  </si>
  <si>
    <t>A empresa propõe atividades que dão prazer ao funcionário</t>
  </si>
  <si>
    <t>A empresa incentiva o sucesso profissional dos funcionários</t>
  </si>
  <si>
    <t>A empresa acredita que a pessoa deve ser honesta sempre</t>
  </si>
  <si>
    <t>A empresa acredita no valor da honestidade</t>
  </si>
  <si>
    <t>A empresa considera a lealdade importante</t>
  </si>
  <si>
    <t>A empresa acha importante ser fiel a seus funcionários e clientes</t>
  </si>
  <si>
    <t>A empresa procura se aperfeiçoar constantemente</t>
  </si>
  <si>
    <t>A empresa acredita que a cortesia é importante</t>
  </si>
  <si>
    <t>Para a empresa, todas as pessoas devem ser tratadas de forma justa</t>
  </si>
  <si>
    <t>Para a empresa é importante que os funcionários sejam educados</t>
  </si>
  <si>
    <t xml:space="preserve">A empresa acha importante que os funcionários conheçam seu trabalho </t>
  </si>
  <si>
    <t>A empresa tem influência na sociedade</t>
  </si>
  <si>
    <t>A empresa tem prestígio na sociedade</t>
  </si>
  <si>
    <t>A empresa tem prestígio</t>
  </si>
  <si>
    <t>A empresa influencia outras empresas</t>
  </si>
  <si>
    <t>A tradição é uma marca da empresa</t>
  </si>
  <si>
    <t>A empresa oferece oportunidades de diversão aos funcionáiros</t>
  </si>
  <si>
    <t>A empresa preocupa-se com a qualidade de vida dos funcionários</t>
  </si>
  <si>
    <t>A empresa oferece premiações aos funcionários</t>
  </si>
  <si>
    <t>É muito importante para a empresa ajudar seus funcionários</t>
  </si>
  <si>
    <t>Para a empresa, planejar metas é essencial</t>
  </si>
  <si>
    <t>É importante para a empresa ter lucro nos negócios</t>
  </si>
  <si>
    <t>A empresa busca o domínio de mercado</t>
  </si>
  <si>
    <t>A empresa acha importante ser competitiva</t>
  </si>
  <si>
    <t>A empresa acredita que as regras são importantes</t>
  </si>
  <si>
    <t>A empresa acha importante ter modelos de comportamento definidos</t>
  </si>
  <si>
    <t>A empresa procura manter práticas consagradas</t>
  </si>
  <si>
    <t>A empresa preserva os costumes antigos e a tradição</t>
  </si>
  <si>
    <t xml:space="preserve">O comportamento dos funcionáiros deve respeitar os costumes </t>
  </si>
  <si>
    <t>Fator  IPVO</t>
  </si>
  <si>
    <t>Fatores</t>
  </si>
  <si>
    <t>P. coletividade</t>
  </si>
  <si>
    <t>P.coletividade</t>
  </si>
  <si>
    <t>Fator 01 - Autonomia e realização (Autreal)      Alpha 0,935</t>
  </si>
  <si>
    <t>Fator 02 - Preocupação com a coletividade (Preocol)     Alpha 0,915</t>
  </si>
  <si>
    <t>Fator 03 - Prestígio (Prestig)      Alpha 0,843</t>
  </si>
  <si>
    <t>Fator 04 - Bem estar         (Bemes)       Alpha 0,868</t>
  </si>
  <si>
    <t>Fator 05 - Domínio   (Domin)      Alpha 0,745</t>
  </si>
  <si>
    <t>Fator 06 - Tradição e conformidade (Tradco)     Alpha 0,758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</si>
</sst>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0.0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  <numFmt numFmtId="170" formatCode="0.0"/>
    <numFmt numFmtId="171" formatCode="0.0000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164" fontId="1" fillId="0" borderId="3" xfId="19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164" fontId="1" fillId="0" borderId="4" xfId="19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/>
    </xf>
    <xf numFmtId="164" fontId="1" fillId="0" borderId="2" xfId="19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3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64" fontId="11" fillId="0" borderId="0" xfId="19" applyNumberFormat="1" applyFont="1" applyBorder="1" applyAlignment="1">
      <alignment horizontal="center"/>
    </xf>
    <xf numFmtId="165" fontId="11" fillId="0" borderId="0" xfId="19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9" fontId="1" fillId="0" borderId="3" xfId="19" applyFont="1" applyBorder="1" applyAlignment="1">
      <alignment horizontal="center"/>
    </xf>
    <xf numFmtId="1" fontId="1" fillId="0" borderId="3" xfId="19" applyNumberFormat="1" applyFont="1" applyBorder="1" applyAlignment="1">
      <alignment horizontal="center"/>
    </xf>
    <xf numFmtId="1" fontId="1" fillId="0" borderId="4" xfId="19" applyNumberFormat="1" applyFont="1" applyBorder="1" applyAlignment="1">
      <alignment horizontal="center"/>
    </xf>
    <xf numFmtId="1" fontId="1" fillId="0" borderId="2" xfId="19" applyNumberFormat="1" applyFont="1" applyBorder="1" applyAlignment="1">
      <alignment horizontal="center"/>
    </xf>
    <xf numFmtId="1" fontId="11" fillId="0" borderId="0" xfId="19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164" fontId="1" fillId="0" borderId="3" xfId="0" applyNumberFormat="1" applyFont="1" applyBorder="1" applyAlignment="1">
      <alignment horizontal="center"/>
    </xf>
    <xf numFmtId="164" fontId="1" fillId="0" borderId="8" xfId="19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6" xfId="19" applyNumberFormat="1" applyFont="1" applyBorder="1" applyAlignment="1">
      <alignment horizontal="center"/>
    </xf>
    <xf numFmtId="1" fontId="1" fillId="0" borderId="6" xfId="19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64" fontId="1" fillId="0" borderId="0" xfId="19" applyNumberFormat="1" applyFont="1" applyBorder="1" applyAlignment="1">
      <alignment horizontal="center"/>
    </xf>
    <xf numFmtId="1" fontId="1" fillId="0" borderId="0" xfId="19" applyNumberFormat="1" applyFont="1" applyBorder="1" applyAlignment="1">
      <alignment horizontal="center"/>
    </xf>
    <xf numFmtId="165" fontId="1" fillId="0" borderId="0" xfId="19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/>
    </xf>
    <xf numFmtId="9" fontId="1" fillId="0" borderId="2" xfId="19" applyFont="1" applyBorder="1" applyAlignment="1">
      <alignment horizontal="center"/>
    </xf>
    <xf numFmtId="9" fontId="1" fillId="0" borderId="6" xfId="19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0" borderId="2" xfId="0" applyFont="1" applyFill="1" applyBorder="1" applyAlignment="1">
      <alignment horizontal="justify"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1" fillId="0" borderId="0" xfId="0" applyFont="1" applyFill="1" applyBorder="1" applyAlignment="1">
      <alignment horizontal="justify"/>
    </xf>
    <xf numFmtId="0" fontId="6" fillId="0" borderId="2" xfId="0" applyFont="1" applyFill="1" applyBorder="1" applyAlignment="1">
      <alignment/>
    </xf>
    <xf numFmtId="0" fontId="12" fillId="0" borderId="2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/>
    </xf>
    <xf numFmtId="0" fontId="1" fillId="2" borderId="2" xfId="0" applyFont="1" applyFill="1" applyBorder="1" applyAlignment="1">
      <alignment horizontal="justify"/>
    </xf>
    <xf numFmtId="165" fontId="0" fillId="2" borderId="2" xfId="0" applyNumberForma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" fillId="0" borderId="9" xfId="19" applyNumberFormat="1" applyFont="1" applyBorder="1" applyAlignment="1">
      <alignment horizontal="center" vertical="center"/>
    </xf>
    <xf numFmtId="165" fontId="1" fillId="0" borderId="7" xfId="19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1" fillId="0" borderId="13" xfId="19" applyNumberFormat="1" applyFont="1" applyBorder="1" applyAlignment="1">
      <alignment horizontal="center" vertical="center"/>
    </xf>
    <xf numFmtId="165" fontId="1" fillId="0" borderId="14" xfId="19" applyNumberFormat="1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5" fontId="1" fillId="0" borderId="10" xfId="19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1" fillId="0" borderId="11" xfId="19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19" xfId="0" applyFill="1" applyBorder="1" applyAlignment="1">
      <alignment horizontal="center" vertical="center" wrapText="1"/>
    </xf>
    <xf numFmtId="0" fontId="6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165" fontId="12" fillId="2" borderId="2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3"/>
  <sheetViews>
    <sheetView workbookViewId="0" topLeftCell="A16">
      <selection activeCell="I38" sqref="I38:I40"/>
    </sheetView>
  </sheetViews>
  <sheetFormatPr defaultColWidth="9.140625" defaultRowHeight="12.75"/>
  <cols>
    <col min="1" max="1" width="0.13671875" style="1" customWidth="1"/>
    <col min="2" max="2" width="10.8515625" style="1" customWidth="1"/>
    <col min="3" max="3" width="32.00390625" style="1" bestFit="1" customWidth="1"/>
    <col min="4" max="4" width="8.8515625" style="1" bestFit="1" customWidth="1"/>
    <col min="5" max="5" width="6.28125" style="1" customWidth="1"/>
    <col min="6" max="6" width="8.8515625" style="1" bestFit="1" customWidth="1"/>
    <col min="7" max="7" width="6.28125" style="1" customWidth="1"/>
    <col min="8" max="8" width="0.13671875" style="1" customWidth="1"/>
    <col min="9" max="9" width="12.00390625" style="1" bestFit="1" customWidth="1"/>
    <col min="10" max="10" width="7.28125" style="1" customWidth="1"/>
    <col min="11" max="11" width="15.421875" style="1" bestFit="1" customWidth="1"/>
    <col min="12" max="12" width="9.28125" style="1" customWidth="1"/>
    <col min="13" max="13" width="7.8515625" style="1" customWidth="1"/>
    <col min="14" max="14" width="8.28125" style="1" customWidth="1"/>
    <col min="15" max="15" width="8.421875" style="1" customWidth="1"/>
    <col min="16" max="16" width="6.8515625" style="1" bestFit="1" customWidth="1"/>
    <col min="17" max="17" width="5.28125" style="1" bestFit="1" customWidth="1"/>
    <col min="18" max="16384" width="9.140625" style="1" customWidth="1"/>
  </cols>
  <sheetData>
    <row r="1" ht="13.5" thickBot="1"/>
    <row r="2" spans="2:10" ht="30" customHeight="1">
      <c r="B2" s="89" t="s">
        <v>0</v>
      </c>
      <c r="C2" s="81" t="s">
        <v>1</v>
      </c>
      <c r="D2" s="80" t="s">
        <v>27</v>
      </c>
      <c r="E2" s="80"/>
      <c r="F2" s="80" t="s">
        <v>28</v>
      </c>
      <c r="G2" s="80"/>
      <c r="H2" s="41"/>
      <c r="I2" s="42" t="s">
        <v>29</v>
      </c>
      <c r="J2" s="43" t="s">
        <v>2</v>
      </c>
    </row>
    <row r="3" spans="2:10" ht="13.5" thickBot="1">
      <c r="B3" s="90"/>
      <c r="C3" s="79"/>
      <c r="D3" s="28" t="s">
        <v>3</v>
      </c>
      <c r="E3" s="28" t="s">
        <v>4</v>
      </c>
      <c r="F3" s="28" t="s">
        <v>3</v>
      </c>
      <c r="G3" s="28" t="s">
        <v>4</v>
      </c>
      <c r="H3" s="28" t="s">
        <v>54</v>
      </c>
      <c r="I3" s="28" t="s">
        <v>5</v>
      </c>
      <c r="J3" s="44" t="s">
        <v>6</v>
      </c>
    </row>
    <row r="4" spans="2:10" ht="13.5" thickBot="1">
      <c r="B4" s="95" t="s">
        <v>7</v>
      </c>
      <c r="C4" s="4" t="s">
        <v>69</v>
      </c>
      <c r="D4" s="5">
        <v>55</v>
      </c>
      <c r="E4" s="6">
        <v>0.25</v>
      </c>
      <c r="F4" s="5">
        <v>52</v>
      </c>
      <c r="G4" s="6">
        <v>0.473</v>
      </c>
      <c r="H4" s="30"/>
      <c r="I4" s="6">
        <v>0.324</v>
      </c>
      <c r="J4" s="82">
        <v>0</v>
      </c>
    </row>
    <row r="5" spans="2:10" ht="13.5" thickBot="1">
      <c r="B5" s="96"/>
      <c r="C5" s="11" t="s">
        <v>70</v>
      </c>
      <c r="D5" s="3">
        <v>70</v>
      </c>
      <c r="E5" s="12">
        <v>0.318</v>
      </c>
      <c r="F5" s="3">
        <v>46</v>
      </c>
      <c r="G5" s="12">
        <v>0.418</v>
      </c>
      <c r="H5" s="30"/>
      <c r="I5" s="12">
        <v>0.352</v>
      </c>
      <c r="J5" s="83"/>
    </row>
    <row r="6" spans="2:10" ht="13.5" thickBot="1">
      <c r="B6" s="96"/>
      <c r="C6" s="11" t="s">
        <v>71</v>
      </c>
      <c r="D6" s="3">
        <v>95</v>
      </c>
      <c r="E6" s="12">
        <v>0.432</v>
      </c>
      <c r="F6" s="3">
        <v>12</v>
      </c>
      <c r="G6" s="12">
        <v>0.109</v>
      </c>
      <c r="H6" s="30"/>
      <c r="I6" s="12">
        <v>0.324</v>
      </c>
      <c r="J6" s="83"/>
    </row>
    <row r="7" spans="2:18" ht="12.75">
      <c r="B7" s="91" t="s">
        <v>8</v>
      </c>
      <c r="C7" s="4" t="s">
        <v>9</v>
      </c>
      <c r="D7" s="5">
        <v>118</v>
      </c>
      <c r="E7" s="6">
        <v>0.532</v>
      </c>
      <c r="F7" s="5">
        <v>46</v>
      </c>
      <c r="G7" s="6">
        <v>0.418</v>
      </c>
      <c r="H7" s="30">
        <f aca="true" t="shared" si="0" ref="H7:H42">SUM(D7+F7)</f>
        <v>164</v>
      </c>
      <c r="I7" s="6">
        <f aca="true" t="shared" si="1" ref="I7:I13">H7/332</f>
        <v>0.4939759036144578</v>
      </c>
      <c r="J7" s="82">
        <v>0.047</v>
      </c>
      <c r="L7" s="19"/>
      <c r="M7" s="20"/>
      <c r="N7" s="20"/>
      <c r="O7" s="20"/>
      <c r="P7" s="17"/>
      <c r="Q7" s="17"/>
      <c r="R7" s="17"/>
    </row>
    <row r="8" spans="2:18" ht="13.5" thickBot="1">
      <c r="B8" s="92"/>
      <c r="C8" s="18" t="s">
        <v>11</v>
      </c>
      <c r="D8" s="37">
        <v>104</v>
      </c>
      <c r="E8" s="38">
        <v>0.468</v>
      </c>
      <c r="F8" s="37">
        <v>64</v>
      </c>
      <c r="G8" s="38">
        <v>0.582</v>
      </c>
      <c r="H8" s="39">
        <f t="shared" si="0"/>
        <v>168</v>
      </c>
      <c r="I8" s="38">
        <f t="shared" si="1"/>
        <v>0.5060240963855421</v>
      </c>
      <c r="J8" s="93"/>
      <c r="L8" s="19"/>
      <c r="M8" s="20"/>
      <c r="N8" s="20"/>
      <c r="O8" s="20"/>
      <c r="P8" s="17"/>
      <c r="Q8" s="17"/>
      <c r="R8" s="17"/>
    </row>
    <row r="9" spans="2:18" ht="12.75">
      <c r="B9" s="91" t="s">
        <v>12</v>
      </c>
      <c r="C9" s="4" t="s">
        <v>13</v>
      </c>
      <c r="D9" s="5">
        <v>22</v>
      </c>
      <c r="E9" s="6">
        <v>0.099</v>
      </c>
      <c r="F9" s="5">
        <v>2</v>
      </c>
      <c r="G9" s="6">
        <v>0.018</v>
      </c>
      <c r="H9" s="30">
        <f t="shared" si="0"/>
        <v>24</v>
      </c>
      <c r="I9" s="6">
        <f t="shared" si="1"/>
        <v>0.07228915662650602</v>
      </c>
      <c r="J9" s="82">
        <v>0</v>
      </c>
      <c r="P9" s="17"/>
      <c r="Q9" s="17"/>
      <c r="R9" s="17"/>
    </row>
    <row r="10" spans="2:18" ht="12.75">
      <c r="B10" s="94"/>
      <c r="C10" s="11" t="s">
        <v>14</v>
      </c>
      <c r="D10" s="3">
        <v>10</v>
      </c>
      <c r="E10" s="12">
        <v>0.045</v>
      </c>
      <c r="F10" s="3">
        <v>3</v>
      </c>
      <c r="G10" s="12">
        <v>0.027</v>
      </c>
      <c r="H10" s="32">
        <f t="shared" si="0"/>
        <v>13</v>
      </c>
      <c r="I10" s="12">
        <f t="shared" si="1"/>
        <v>0.0391566265060241</v>
      </c>
      <c r="J10" s="83"/>
      <c r="P10" s="17"/>
      <c r="Q10" s="17"/>
      <c r="R10" s="17"/>
    </row>
    <row r="11" spans="2:10" ht="12.75">
      <c r="B11" s="94"/>
      <c r="C11" s="11" t="s">
        <v>30</v>
      </c>
      <c r="D11" s="3">
        <v>69</v>
      </c>
      <c r="E11" s="12">
        <v>0.311</v>
      </c>
      <c r="F11" s="3">
        <v>62</v>
      </c>
      <c r="G11" s="12">
        <v>0.564</v>
      </c>
      <c r="H11" s="32">
        <f t="shared" si="0"/>
        <v>131</v>
      </c>
      <c r="I11" s="12">
        <f t="shared" si="1"/>
        <v>0.39457831325301207</v>
      </c>
      <c r="J11" s="83"/>
    </row>
    <row r="12" spans="2:10" ht="12.75">
      <c r="B12" s="94"/>
      <c r="C12" s="11" t="s">
        <v>31</v>
      </c>
      <c r="D12" s="3">
        <v>66</v>
      </c>
      <c r="E12" s="12">
        <v>0.297</v>
      </c>
      <c r="F12" s="3">
        <v>33</v>
      </c>
      <c r="G12" s="12">
        <v>0.3</v>
      </c>
      <c r="H12" s="32">
        <f t="shared" si="0"/>
        <v>99</v>
      </c>
      <c r="I12" s="12">
        <f t="shared" si="1"/>
        <v>0.29819277108433734</v>
      </c>
      <c r="J12" s="83"/>
    </row>
    <row r="13" spans="2:10" ht="13.5" thickBot="1">
      <c r="B13" s="92"/>
      <c r="C13" s="50" t="s">
        <v>32</v>
      </c>
      <c r="D13" s="37">
        <v>55</v>
      </c>
      <c r="E13" s="38">
        <v>0.248</v>
      </c>
      <c r="F13" s="37">
        <v>10</v>
      </c>
      <c r="G13" s="38">
        <v>0.091</v>
      </c>
      <c r="H13" s="39">
        <f t="shared" si="0"/>
        <v>65</v>
      </c>
      <c r="I13" s="38">
        <f t="shared" si="1"/>
        <v>0.19578313253012047</v>
      </c>
      <c r="J13" s="93"/>
    </row>
    <row r="14" spans="2:10" ht="12.75">
      <c r="B14" s="91" t="s">
        <v>45</v>
      </c>
      <c r="C14" s="14" t="s">
        <v>46</v>
      </c>
      <c r="D14" s="5">
        <v>62</v>
      </c>
      <c r="E14" s="6">
        <v>0.339</v>
      </c>
      <c r="F14" s="5">
        <v>45</v>
      </c>
      <c r="G14" s="35">
        <v>0.511</v>
      </c>
      <c r="H14" s="30">
        <f t="shared" si="0"/>
        <v>107</v>
      </c>
      <c r="I14" s="29">
        <f>H14/271</f>
        <v>0.3948339483394834</v>
      </c>
      <c r="J14" s="84">
        <v>0.006</v>
      </c>
    </row>
    <row r="15" spans="2:10" ht="12.75">
      <c r="B15" s="94"/>
      <c r="C15" s="15" t="s">
        <v>47</v>
      </c>
      <c r="D15" s="3">
        <v>56</v>
      </c>
      <c r="E15" s="12">
        <v>0.306</v>
      </c>
      <c r="F15" s="3">
        <v>18</v>
      </c>
      <c r="G15" s="12">
        <v>0.205</v>
      </c>
      <c r="H15" s="32">
        <f t="shared" si="0"/>
        <v>74</v>
      </c>
      <c r="I15" s="51">
        <f>H15/271</f>
        <v>0.2730627306273063</v>
      </c>
      <c r="J15" s="85"/>
    </row>
    <row r="16" spans="2:10" ht="12.75">
      <c r="B16" s="94"/>
      <c r="C16" s="15" t="s">
        <v>48</v>
      </c>
      <c r="D16" s="3">
        <v>3</v>
      </c>
      <c r="E16" s="12">
        <v>0.016</v>
      </c>
      <c r="F16" s="3">
        <v>6</v>
      </c>
      <c r="G16" s="12">
        <v>0.068</v>
      </c>
      <c r="H16" s="32">
        <f t="shared" si="0"/>
        <v>9</v>
      </c>
      <c r="I16" s="51">
        <f>H16/271</f>
        <v>0.033210332103321034</v>
      </c>
      <c r="J16" s="85"/>
    </row>
    <row r="17" spans="2:10" ht="12.75">
      <c r="B17" s="94"/>
      <c r="C17" s="15" t="s">
        <v>49</v>
      </c>
      <c r="D17" s="3">
        <v>15</v>
      </c>
      <c r="E17" s="12">
        <v>0.082</v>
      </c>
      <c r="F17" s="3">
        <v>5</v>
      </c>
      <c r="G17" s="12">
        <v>0.057</v>
      </c>
      <c r="H17" s="32">
        <f t="shared" si="0"/>
        <v>20</v>
      </c>
      <c r="I17" s="51">
        <f>H17/271</f>
        <v>0.07380073800738007</v>
      </c>
      <c r="J17" s="85"/>
    </row>
    <row r="18" spans="2:10" ht="13.5" thickBot="1">
      <c r="B18" s="92"/>
      <c r="C18" s="50" t="s">
        <v>22</v>
      </c>
      <c r="D18" s="37">
        <v>47</v>
      </c>
      <c r="E18" s="38">
        <v>0.257</v>
      </c>
      <c r="F18" s="37">
        <v>14</v>
      </c>
      <c r="G18" s="38">
        <v>0.159</v>
      </c>
      <c r="H18" s="39">
        <f t="shared" si="0"/>
        <v>61</v>
      </c>
      <c r="I18" s="52">
        <f>H18/271</f>
        <v>0.22509225092250923</v>
      </c>
      <c r="J18" s="86"/>
    </row>
    <row r="19" spans="2:10" ht="12.75">
      <c r="B19" s="91" t="s">
        <v>15</v>
      </c>
      <c r="C19" s="4" t="s">
        <v>16</v>
      </c>
      <c r="D19" s="5">
        <v>57</v>
      </c>
      <c r="E19" s="6">
        <v>0.257</v>
      </c>
      <c r="F19" s="5">
        <v>37</v>
      </c>
      <c r="G19" s="6">
        <v>0.339</v>
      </c>
      <c r="H19" s="30">
        <f t="shared" si="0"/>
        <v>94</v>
      </c>
      <c r="I19" s="6">
        <f>H19/331</f>
        <v>0.283987915407855</v>
      </c>
      <c r="J19" s="82">
        <v>0.263</v>
      </c>
    </row>
    <row r="20" spans="2:10" ht="12.75">
      <c r="B20" s="94"/>
      <c r="C20" s="11" t="s">
        <v>17</v>
      </c>
      <c r="D20" s="3">
        <v>125</v>
      </c>
      <c r="E20" s="12">
        <v>0.563</v>
      </c>
      <c r="F20" s="3">
        <v>48</v>
      </c>
      <c r="G20" s="12">
        <v>0.44</v>
      </c>
      <c r="H20" s="32">
        <f t="shared" si="0"/>
        <v>173</v>
      </c>
      <c r="I20" s="12">
        <f>H20/331</f>
        <v>0.5226586102719033</v>
      </c>
      <c r="J20" s="83"/>
    </row>
    <row r="21" spans="2:10" ht="12.75">
      <c r="B21" s="94"/>
      <c r="C21" s="11" t="s">
        <v>18</v>
      </c>
      <c r="D21" s="3">
        <v>13</v>
      </c>
      <c r="E21" s="12">
        <v>0.059</v>
      </c>
      <c r="F21" s="3">
        <v>7</v>
      </c>
      <c r="G21" s="12">
        <v>0.064</v>
      </c>
      <c r="H21" s="32">
        <f t="shared" si="0"/>
        <v>20</v>
      </c>
      <c r="I21" s="12">
        <f>H21/331</f>
        <v>0.06042296072507553</v>
      </c>
      <c r="J21" s="83"/>
    </row>
    <row r="22" spans="2:10" ht="12.75">
      <c r="B22" s="94"/>
      <c r="C22" s="11" t="s">
        <v>19</v>
      </c>
      <c r="D22" s="3">
        <v>1</v>
      </c>
      <c r="E22" s="12">
        <v>0.005</v>
      </c>
      <c r="F22" s="3">
        <v>0</v>
      </c>
      <c r="G22" s="12">
        <v>0</v>
      </c>
      <c r="H22" s="32">
        <f t="shared" si="0"/>
        <v>1</v>
      </c>
      <c r="I22" s="12">
        <f>H22/331</f>
        <v>0.0030211480362537764</v>
      </c>
      <c r="J22" s="83"/>
    </row>
    <row r="23" spans="2:10" ht="13.5" thickBot="1">
      <c r="B23" s="102"/>
      <c r="C23" s="7" t="s">
        <v>20</v>
      </c>
      <c r="D23" s="8">
        <v>26</v>
      </c>
      <c r="E23" s="9">
        <v>0.117</v>
      </c>
      <c r="F23" s="8">
        <v>17</v>
      </c>
      <c r="G23" s="9">
        <v>0.156</v>
      </c>
      <c r="H23" s="31">
        <f t="shared" si="0"/>
        <v>43</v>
      </c>
      <c r="I23" s="9">
        <f>H23/331</f>
        <v>0.1299093655589124</v>
      </c>
      <c r="J23" s="99"/>
    </row>
    <row r="24" spans="2:10" ht="12.75">
      <c r="B24" s="95" t="s">
        <v>10</v>
      </c>
      <c r="C24" s="4" t="s">
        <v>72</v>
      </c>
      <c r="D24" s="5">
        <v>59</v>
      </c>
      <c r="E24" s="6">
        <v>0.267</v>
      </c>
      <c r="F24" s="5">
        <v>51</v>
      </c>
      <c r="G24" s="76">
        <v>0.467</v>
      </c>
      <c r="H24" s="30">
        <f t="shared" si="0"/>
        <v>110</v>
      </c>
      <c r="I24" s="6">
        <v>0.333</v>
      </c>
      <c r="J24" s="87">
        <v>0</v>
      </c>
    </row>
    <row r="25" spans="2:10" ht="12.75">
      <c r="B25" s="96"/>
      <c r="C25" s="11" t="s">
        <v>73</v>
      </c>
      <c r="D25" s="3">
        <v>63</v>
      </c>
      <c r="E25" s="12">
        <v>0.285</v>
      </c>
      <c r="F25" s="3">
        <v>49</v>
      </c>
      <c r="G25" s="12">
        <v>0.45</v>
      </c>
      <c r="H25" s="32">
        <f t="shared" si="0"/>
        <v>112</v>
      </c>
      <c r="I25" s="36">
        <v>0.34</v>
      </c>
      <c r="J25" s="88"/>
    </row>
    <row r="26" spans="2:10" ht="13.5" thickBot="1">
      <c r="B26" s="96"/>
      <c r="C26" s="11" t="s">
        <v>74</v>
      </c>
      <c r="D26" s="3">
        <v>99</v>
      </c>
      <c r="E26" s="12">
        <v>0.448</v>
      </c>
      <c r="F26" s="3">
        <v>9</v>
      </c>
      <c r="G26" s="12">
        <v>0.083</v>
      </c>
      <c r="H26" s="32">
        <f t="shared" si="0"/>
        <v>108</v>
      </c>
      <c r="I26" s="36">
        <v>0.327</v>
      </c>
      <c r="J26" s="88"/>
    </row>
    <row r="27" spans="2:10" ht="12.75">
      <c r="B27" s="97" t="s">
        <v>21</v>
      </c>
      <c r="C27" s="4" t="s">
        <v>33</v>
      </c>
      <c r="D27" s="5">
        <v>101</v>
      </c>
      <c r="E27" s="6">
        <v>0.474</v>
      </c>
      <c r="F27" s="5">
        <v>49</v>
      </c>
      <c r="G27" s="6">
        <v>0.445</v>
      </c>
      <c r="H27" s="30">
        <f t="shared" si="0"/>
        <v>150</v>
      </c>
      <c r="I27" s="6">
        <f>H27/323</f>
        <v>0.46439628482972134</v>
      </c>
      <c r="J27" s="82">
        <v>0.499</v>
      </c>
    </row>
    <row r="28" spans="2:10" ht="12.75">
      <c r="B28" s="100"/>
      <c r="C28" s="11" t="s">
        <v>34</v>
      </c>
      <c r="D28" s="3">
        <v>21</v>
      </c>
      <c r="E28" s="12">
        <v>0.099</v>
      </c>
      <c r="F28" s="3">
        <v>6</v>
      </c>
      <c r="G28" s="12">
        <v>0.055</v>
      </c>
      <c r="H28" s="32">
        <f t="shared" si="0"/>
        <v>27</v>
      </c>
      <c r="I28" s="12">
        <f>H28/323</f>
        <v>0.08359133126934984</v>
      </c>
      <c r="J28" s="83"/>
    </row>
    <row r="29" spans="2:10" ht="12.75">
      <c r="B29" s="100"/>
      <c r="C29" s="11" t="s">
        <v>35</v>
      </c>
      <c r="D29" s="3">
        <v>77</v>
      </c>
      <c r="E29" s="12">
        <v>0.362</v>
      </c>
      <c r="F29" s="3">
        <v>47</v>
      </c>
      <c r="G29" s="12">
        <v>0.427</v>
      </c>
      <c r="H29" s="32">
        <f t="shared" si="0"/>
        <v>124</v>
      </c>
      <c r="I29" s="12">
        <f>H29/323</f>
        <v>0.38390092879256965</v>
      </c>
      <c r="J29" s="83"/>
    </row>
    <row r="30" spans="2:10" ht="12.75">
      <c r="B30" s="100"/>
      <c r="C30" s="11" t="s">
        <v>36</v>
      </c>
      <c r="D30" s="3">
        <v>3</v>
      </c>
      <c r="E30" s="12">
        <v>0.014</v>
      </c>
      <c r="F30" s="3">
        <v>3</v>
      </c>
      <c r="G30" s="12">
        <v>0.027</v>
      </c>
      <c r="H30" s="32">
        <f t="shared" si="0"/>
        <v>6</v>
      </c>
      <c r="I30" s="12">
        <f>H30/323</f>
        <v>0.018575851393188854</v>
      </c>
      <c r="J30" s="83"/>
    </row>
    <row r="31" spans="2:10" ht="13.5" thickBot="1">
      <c r="B31" s="101"/>
      <c r="C31" s="18" t="s">
        <v>22</v>
      </c>
      <c r="D31" s="37">
        <v>11</v>
      </c>
      <c r="E31" s="38">
        <v>0.052</v>
      </c>
      <c r="F31" s="37">
        <v>5</v>
      </c>
      <c r="G31" s="38">
        <v>0.045</v>
      </c>
      <c r="H31" s="39">
        <f t="shared" si="0"/>
        <v>16</v>
      </c>
      <c r="I31" s="38">
        <f>H31/323</f>
        <v>0.04953560371517028</v>
      </c>
      <c r="J31" s="93"/>
    </row>
    <row r="32" spans="2:10" ht="12.75">
      <c r="B32" s="91" t="s">
        <v>23</v>
      </c>
      <c r="C32" s="4" t="s">
        <v>37</v>
      </c>
      <c r="D32" s="5">
        <v>65</v>
      </c>
      <c r="E32" s="6">
        <v>0.311</v>
      </c>
      <c r="F32" s="5">
        <v>38</v>
      </c>
      <c r="G32" s="6">
        <v>0.352</v>
      </c>
      <c r="H32" s="30">
        <f t="shared" si="0"/>
        <v>103</v>
      </c>
      <c r="I32" s="6">
        <f aca="true" t="shared" si="2" ref="I32:I37">H32/317</f>
        <v>0.3249211356466877</v>
      </c>
      <c r="J32" s="82">
        <v>0</v>
      </c>
    </row>
    <row r="33" spans="2:10" ht="12.75">
      <c r="B33" s="94"/>
      <c r="C33" s="11" t="s">
        <v>38</v>
      </c>
      <c r="D33" s="3">
        <v>1</v>
      </c>
      <c r="E33" s="12">
        <v>0.005</v>
      </c>
      <c r="F33" s="3">
        <v>14</v>
      </c>
      <c r="G33" s="12">
        <v>0.13</v>
      </c>
      <c r="H33" s="32">
        <f t="shared" si="0"/>
        <v>15</v>
      </c>
      <c r="I33" s="12">
        <f t="shared" si="2"/>
        <v>0.0473186119873817</v>
      </c>
      <c r="J33" s="83"/>
    </row>
    <row r="34" spans="2:10" ht="12.75">
      <c r="B34" s="94"/>
      <c r="C34" s="11" t="s">
        <v>39</v>
      </c>
      <c r="D34" s="3">
        <v>24</v>
      </c>
      <c r="E34" s="12">
        <v>0.115</v>
      </c>
      <c r="F34" s="3">
        <v>14</v>
      </c>
      <c r="G34" s="12">
        <v>0.13</v>
      </c>
      <c r="H34" s="32">
        <f t="shared" si="0"/>
        <v>38</v>
      </c>
      <c r="I34" s="12">
        <f t="shared" si="2"/>
        <v>0.11987381703470032</v>
      </c>
      <c r="J34" s="83"/>
    </row>
    <row r="35" spans="2:10" ht="12.75">
      <c r="B35" s="94"/>
      <c r="C35" s="11" t="s">
        <v>40</v>
      </c>
      <c r="D35" s="3">
        <v>74</v>
      </c>
      <c r="E35" s="12">
        <v>0.354</v>
      </c>
      <c r="F35" s="3">
        <v>28</v>
      </c>
      <c r="G35" s="12">
        <v>0.259</v>
      </c>
      <c r="H35" s="32">
        <f t="shared" si="0"/>
        <v>102</v>
      </c>
      <c r="I35" s="12">
        <f t="shared" si="2"/>
        <v>0.3217665615141956</v>
      </c>
      <c r="J35" s="83"/>
    </row>
    <row r="36" spans="2:10" ht="12.75">
      <c r="B36" s="94"/>
      <c r="C36" s="11" t="s">
        <v>41</v>
      </c>
      <c r="D36" s="3">
        <v>25</v>
      </c>
      <c r="E36" s="12">
        <v>0.12</v>
      </c>
      <c r="F36" s="3">
        <v>5</v>
      </c>
      <c r="G36" s="12">
        <v>0.046</v>
      </c>
      <c r="H36" s="32">
        <f t="shared" si="0"/>
        <v>30</v>
      </c>
      <c r="I36" s="12">
        <f t="shared" si="2"/>
        <v>0.0946372239747634</v>
      </c>
      <c r="J36" s="83"/>
    </row>
    <row r="37" spans="2:10" ht="13.5" thickBot="1">
      <c r="B37" s="92"/>
      <c r="C37" s="18" t="s">
        <v>22</v>
      </c>
      <c r="D37" s="37">
        <v>20</v>
      </c>
      <c r="E37" s="38">
        <v>0.096</v>
      </c>
      <c r="F37" s="37">
        <v>9</v>
      </c>
      <c r="G37" s="38">
        <v>0.083</v>
      </c>
      <c r="H37" s="39">
        <f t="shared" si="0"/>
        <v>29</v>
      </c>
      <c r="I37" s="38">
        <f t="shared" si="2"/>
        <v>0.0914826498422713</v>
      </c>
      <c r="J37" s="93"/>
    </row>
    <row r="38" spans="2:10" ht="12.75">
      <c r="B38" s="95" t="s">
        <v>42</v>
      </c>
      <c r="C38" s="4" t="s">
        <v>75</v>
      </c>
      <c r="D38" s="5">
        <v>62</v>
      </c>
      <c r="E38" s="6">
        <v>0.302</v>
      </c>
      <c r="F38" s="5">
        <v>47</v>
      </c>
      <c r="G38" s="6">
        <v>0.427</v>
      </c>
      <c r="H38" s="30">
        <f t="shared" si="0"/>
        <v>109</v>
      </c>
      <c r="I38" s="6">
        <v>0.346</v>
      </c>
      <c r="J38" s="82">
        <v>0</v>
      </c>
    </row>
    <row r="39" spans="2:10" ht="12.75">
      <c r="B39" s="96"/>
      <c r="C39" s="11" t="s">
        <v>76</v>
      </c>
      <c r="D39" s="3">
        <v>60</v>
      </c>
      <c r="E39" s="12">
        <v>0.293</v>
      </c>
      <c r="F39" s="3">
        <v>46</v>
      </c>
      <c r="G39" s="12">
        <v>0.418</v>
      </c>
      <c r="H39" s="32">
        <f t="shared" si="0"/>
        <v>106</v>
      </c>
      <c r="I39" s="12">
        <v>0.337</v>
      </c>
      <c r="J39" s="83"/>
    </row>
    <row r="40" spans="2:10" ht="13.5" thickBot="1">
      <c r="B40" s="96"/>
      <c r="C40" s="11" t="s">
        <v>77</v>
      </c>
      <c r="D40" s="3">
        <v>83</v>
      </c>
      <c r="E40" s="12">
        <v>0.405</v>
      </c>
      <c r="F40" s="3">
        <v>17</v>
      </c>
      <c r="G40" s="12">
        <v>0.155</v>
      </c>
      <c r="H40" s="32">
        <f t="shared" si="0"/>
        <v>100</v>
      </c>
      <c r="I40" s="12">
        <v>0.317</v>
      </c>
      <c r="J40" s="83"/>
    </row>
    <row r="41" spans="2:10" ht="12.75">
      <c r="B41" s="97" t="s">
        <v>24</v>
      </c>
      <c r="C41" s="4" t="s">
        <v>43</v>
      </c>
      <c r="D41" s="5">
        <v>118</v>
      </c>
      <c r="E41" s="6">
        <v>0.546</v>
      </c>
      <c r="F41" s="5">
        <v>34</v>
      </c>
      <c r="G41" s="6">
        <v>0.315</v>
      </c>
      <c r="H41" s="30">
        <f t="shared" si="0"/>
        <v>152</v>
      </c>
      <c r="I41" s="6">
        <f>H41/324</f>
        <v>0.4691358024691358</v>
      </c>
      <c r="J41" s="82">
        <v>0</v>
      </c>
    </row>
    <row r="42" spans="2:10" ht="13.5" thickBot="1">
      <c r="B42" s="98"/>
      <c r="C42" s="7" t="s">
        <v>44</v>
      </c>
      <c r="D42" s="8">
        <v>98</v>
      </c>
      <c r="E42" s="9">
        <v>0.454</v>
      </c>
      <c r="F42" s="8">
        <v>74</v>
      </c>
      <c r="G42" s="9">
        <v>0.685</v>
      </c>
      <c r="H42" s="31">
        <f t="shared" si="0"/>
        <v>172</v>
      </c>
      <c r="I42" s="9">
        <f>H42/324</f>
        <v>0.5308641975308642</v>
      </c>
      <c r="J42" s="99"/>
    </row>
    <row r="43" spans="2:10" ht="29.25" customHeight="1" thickBot="1">
      <c r="B43" s="45"/>
      <c r="C43" s="46"/>
      <c r="D43" s="20"/>
      <c r="E43" s="47"/>
      <c r="F43" s="20"/>
      <c r="G43" s="47"/>
      <c r="H43" s="48"/>
      <c r="I43" s="47"/>
      <c r="J43" s="49"/>
    </row>
    <row r="44" spans="2:17" ht="12.75">
      <c r="B44" s="21"/>
      <c r="C44" s="22"/>
      <c r="D44" s="23"/>
      <c r="E44" s="24"/>
      <c r="F44" s="23"/>
      <c r="G44" s="24"/>
      <c r="H44" s="33"/>
      <c r="I44" s="24"/>
      <c r="J44" s="25"/>
      <c r="K44" s="105" t="s">
        <v>0</v>
      </c>
      <c r="L44" s="103" t="s">
        <v>52</v>
      </c>
      <c r="M44" s="103"/>
      <c r="N44" s="103" t="s">
        <v>53</v>
      </c>
      <c r="O44" s="103"/>
      <c r="P44" s="103" t="s">
        <v>50</v>
      </c>
      <c r="Q44" s="104"/>
    </row>
    <row r="45" spans="2:17" ht="12.75">
      <c r="B45" s="21"/>
      <c r="C45" s="22"/>
      <c r="D45" s="23"/>
      <c r="E45" s="24"/>
      <c r="F45" s="23"/>
      <c r="G45" s="24"/>
      <c r="H45" s="33"/>
      <c r="I45" s="24"/>
      <c r="J45" s="25"/>
      <c r="K45" s="106"/>
      <c r="L45" s="26" t="s">
        <v>25</v>
      </c>
      <c r="M45" s="26" t="s">
        <v>26</v>
      </c>
      <c r="N45" s="26" t="s">
        <v>25</v>
      </c>
      <c r="O45" s="26" t="s">
        <v>26</v>
      </c>
      <c r="P45" s="26" t="s">
        <v>51</v>
      </c>
      <c r="Q45" s="27" t="s">
        <v>6</v>
      </c>
    </row>
    <row r="46" spans="2:17" ht="12.75">
      <c r="B46" s="21"/>
      <c r="C46" s="22"/>
      <c r="D46" s="23"/>
      <c r="E46" s="24"/>
      <c r="F46" s="23"/>
      <c r="G46" s="24"/>
      <c r="H46" s="33"/>
      <c r="I46" s="24"/>
      <c r="J46" s="25"/>
      <c r="K46" s="2" t="s">
        <v>7</v>
      </c>
      <c r="L46" s="3">
        <v>39.7</v>
      </c>
      <c r="M46" s="3">
        <v>10.85</v>
      </c>
      <c r="N46" s="3">
        <v>32.53</v>
      </c>
      <c r="O46" s="3">
        <v>8.28</v>
      </c>
      <c r="P46" s="3">
        <v>6.66</v>
      </c>
      <c r="Q46" s="40">
        <v>0</v>
      </c>
    </row>
    <row r="47" spans="2:17" ht="15.75">
      <c r="B47" s="13"/>
      <c r="H47" s="34"/>
      <c r="K47" s="2" t="s">
        <v>10</v>
      </c>
      <c r="L47" s="3">
        <v>16.68</v>
      </c>
      <c r="M47" s="3">
        <v>10.9</v>
      </c>
      <c r="N47" s="3">
        <v>7.93</v>
      </c>
      <c r="O47" s="3">
        <v>7.41</v>
      </c>
      <c r="P47" s="3">
        <v>8.574</v>
      </c>
      <c r="Q47" s="40">
        <v>0</v>
      </c>
    </row>
    <row r="48" spans="8:17" ht="13.5" thickBot="1">
      <c r="H48" s="34"/>
      <c r="K48" s="10" t="s">
        <v>42</v>
      </c>
      <c r="L48" s="8">
        <v>7.87</v>
      </c>
      <c r="M48" s="8">
        <v>7.49</v>
      </c>
      <c r="N48" s="8">
        <v>4.17</v>
      </c>
      <c r="O48" s="8">
        <v>4.41</v>
      </c>
      <c r="P48" s="8">
        <v>5.512</v>
      </c>
      <c r="Q48" s="53">
        <v>0</v>
      </c>
    </row>
    <row r="49" ht="12.75">
      <c r="H49" s="34"/>
    </row>
    <row r="50" ht="12.75">
      <c r="H50" s="34"/>
    </row>
    <row r="51" ht="12.75">
      <c r="H51" s="34"/>
    </row>
    <row r="52" ht="12.75">
      <c r="H52" s="34"/>
    </row>
    <row r="53" ht="12.75">
      <c r="H53" s="34"/>
    </row>
    <row r="69" ht="15" customHeight="1"/>
    <row r="73" ht="12.75" customHeight="1"/>
  </sheetData>
  <mergeCells count="28">
    <mergeCell ref="N44:O44"/>
    <mergeCell ref="P44:Q44"/>
    <mergeCell ref="K44:K45"/>
    <mergeCell ref="B24:B26"/>
    <mergeCell ref="B38:B40"/>
    <mergeCell ref="L44:M44"/>
    <mergeCell ref="B4:B6"/>
    <mergeCell ref="B14:B18"/>
    <mergeCell ref="B41:B42"/>
    <mergeCell ref="J41:J42"/>
    <mergeCell ref="B27:B31"/>
    <mergeCell ref="J27:J31"/>
    <mergeCell ref="B32:B37"/>
    <mergeCell ref="J32:J37"/>
    <mergeCell ref="B19:B23"/>
    <mergeCell ref="J19:J23"/>
    <mergeCell ref="B7:B8"/>
    <mergeCell ref="J7:J8"/>
    <mergeCell ref="B9:B13"/>
    <mergeCell ref="J9:J13"/>
    <mergeCell ref="B2:B3"/>
    <mergeCell ref="C2:C3"/>
    <mergeCell ref="D2:E2"/>
    <mergeCell ref="F2:G2"/>
    <mergeCell ref="J4:J6"/>
    <mergeCell ref="J14:J18"/>
    <mergeCell ref="J24:J26"/>
    <mergeCell ref="J38:J4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 topLeftCell="A1">
      <selection activeCell="B62" sqref="B62"/>
    </sheetView>
  </sheetViews>
  <sheetFormatPr defaultColWidth="9.140625" defaultRowHeight="12.75"/>
  <cols>
    <col min="1" max="1" width="13.421875" style="0" customWidth="1"/>
    <col min="2" max="2" width="59.140625" style="0" customWidth="1"/>
    <col min="3" max="3" width="17.8515625" style="0" customWidth="1"/>
    <col min="4" max="4" width="14.140625" style="0" bestFit="1" customWidth="1"/>
  </cols>
  <sheetData>
    <row r="1" spans="1:4" ht="23.25" customHeight="1">
      <c r="A1" s="26" t="s">
        <v>118</v>
      </c>
      <c r="B1" s="26" t="s">
        <v>0</v>
      </c>
      <c r="C1" s="26" t="s">
        <v>117</v>
      </c>
      <c r="D1" s="26" t="s">
        <v>68</v>
      </c>
    </row>
    <row r="2" spans="1:4" ht="12.75">
      <c r="A2" s="117" t="s">
        <v>121</v>
      </c>
      <c r="B2" s="56" t="s">
        <v>78</v>
      </c>
      <c r="C2" s="16" t="s">
        <v>55</v>
      </c>
      <c r="D2" s="72">
        <v>0.742</v>
      </c>
    </row>
    <row r="3" spans="1:4" ht="12.75">
      <c r="A3" s="107"/>
      <c r="B3" s="56" t="s">
        <v>79</v>
      </c>
      <c r="C3" s="16" t="s">
        <v>55</v>
      </c>
      <c r="D3" s="72">
        <v>0.734</v>
      </c>
    </row>
    <row r="4" spans="1:4" ht="12.75">
      <c r="A4" s="107"/>
      <c r="B4" s="56" t="s">
        <v>80</v>
      </c>
      <c r="C4" s="16" t="s">
        <v>59</v>
      </c>
      <c r="D4" s="72">
        <v>0.732</v>
      </c>
    </row>
    <row r="5" spans="1:4" ht="12.75">
      <c r="A5" s="107"/>
      <c r="B5" s="55" t="s">
        <v>81</v>
      </c>
      <c r="C5" s="16" t="s">
        <v>59</v>
      </c>
      <c r="D5" s="72">
        <v>0.712</v>
      </c>
    </row>
    <row r="6" spans="1:4" ht="12.75">
      <c r="A6" s="107"/>
      <c r="B6" s="56" t="s">
        <v>82</v>
      </c>
      <c r="C6" s="16" t="s">
        <v>59</v>
      </c>
      <c r="D6" s="72">
        <v>0.703</v>
      </c>
    </row>
    <row r="7" spans="1:4" ht="12.75">
      <c r="A7" s="107"/>
      <c r="B7" s="55" t="s">
        <v>83</v>
      </c>
      <c r="C7" s="16" t="s">
        <v>55</v>
      </c>
      <c r="D7" s="72">
        <v>0.634</v>
      </c>
    </row>
    <row r="8" spans="1:4" ht="12.75">
      <c r="A8" s="107"/>
      <c r="B8" s="56" t="s">
        <v>84</v>
      </c>
      <c r="C8" s="16" t="s">
        <v>55</v>
      </c>
      <c r="D8" s="72">
        <v>0.621</v>
      </c>
    </row>
    <row r="9" spans="1:4" ht="12.75">
      <c r="A9" s="107"/>
      <c r="B9" s="56" t="s">
        <v>85</v>
      </c>
      <c r="C9" s="16" t="s">
        <v>55</v>
      </c>
      <c r="D9" s="72">
        <v>0.602</v>
      </c>
    </row>
    <row r="10" spans="1:4" ht="12.75">
      <c r="A10" s="107"/>
      <c r="B10" s="55" t="s">
        <v>86</v>
      </c>
      <c r="C10" s="16" t="s">
        <v>119</v>
      </c>
      <c r="D10" s="72">
        <v>0.59</v>
      </c>
    </row>
    <row r="11" spans="1:4" ht="12.75">
      <c r="A11" s="107"/>
      <c r="B11" s="55" t="s">
        <v>87</v>
      </c>
      <c r="C11" s="16" t="s">
        <v>120</v>
      </c>
      <c r="D11" s="72">
        <v>0.576</v>
      </c>
    </row>
    <row r="12" spans="1:4" ht="12.75">
      <c r="A12" s="107"/>
      <c r="B12" s="56" t="s">
        <v>89</v>
      </c>
      <c r="C12" s="16" t="s">
        <v>55</v>
      </c>
      <c r="D12" s="72">
        <v>0.575</v>
      </c>
    </row>
    <row r="13" spans="1:4" ht="12.75">
      <c r="A13" s="108"/>
      <c r="B13" s="56" t="s">
        <v>88</v>
      </c>
      <c r="C13" s="16" t="s">
        <v>56</v>
      </c>
      <c r="D13" s="72">
        <v>0.55</v>
      </c>
    </row>
    <row r="14" spans="1:4" ht="12.75" hidden="1">
      <c r="A14" s="70" t="s">
        <v>63</v>
      </c>
      <c r="B14" s="70"/>
      <c r="C14" s="73" t="s">
        <v>55</v>
      </c>
      <c r="D14" s="74">
        <v>0.37</v>
      </c>
    </row>
    <row r="15" spans="1:4" ht="12.75" hidden="1">
      <c r="A15" s="66"/>
      <c r="B15" s="66"/>
      <c r="C15" s="63"/>
      <c r="D15" s="75"/>
    </row>
    <row r="16" spans="1:4" ht="12.75">
      <c r="A16" s="79" t="s">
        <v>122</v>
      </c>
      <c r="B16" s="54" t="s">
        <v>90</v>
      </c>
      <c r="C16" s="109" t="s">
        <v>120</v>
      </c>
      <c r="D16" s="78">
        <v>0.782</v>
      </c>
    </row>
    <row r="17" spans="1:4" ht="12.75">
      <c r="A17" s="110"/>
      <c r="B17" s="54" t="s">
        <v>91</v>
      </c>
      <c r="C17" s="109" t="s">
        <v>120</v>
      </c>
      <c r="D17" s="78">
        <v>0.679</v>
      </c>
    </row>
    <row r="18" spans="1:4" ht="12.75">
      <c r="A18" s="110"/>
      <c r="B18" s="54" t="s">
        <v>92</v>
      </c>
      <c r="C18" s="109" t="s">
        <v>120</v>
      </c>
      <c r="D18" s="78">
        <v>0.678</v>
      </c>
    </row>
    <row r="19" spans="1:4" ht="12.75">
      <c r="A19" s="110"/>
      <c r="B19" s="77" t="s">
        <v>93</v>
      </c>
      <c r="C19" s="109" t="s">
        <v>120</v>
      </c>
      <c r="D19" s="78">
        <v>0.655</v>
      </c>
    </row>
    <row r="20" spans="1:4" ht="12.75">
      <c r="A20" s="110"/>
      <c r="B20" s="54" t="s">
        <v>94</v>
      </c>
      <c r="C20" s="109" t="s">
        <v>120</v>
      </c>
      <c r="D20" s="78">
        <v>0.602</v>
      </c>
    </row>
    <row r="21" spans="1:4" ht="12.75">
      <c r="A21" s="110"/>
      <c r="B21" s="54" t="s">
        <v>95</v>
      </c>
      <c r="C21" s="109" t="s">
        <v>58</v>
      </c>
      <c r="D21" s="78">
        <v>0.587</v>
      </c>
    </row>
    <row r="22" spans="1:4" ht="11.25" customHeight="1">
      <c r="A22" s="110"/>
      <c r="B22" s="54" t="s">
        <v>96</v>
      </c>
      <c r="C22" s="109" t="s">
        <v>120</v>
      </c>
      <c r="D22" s="78">
        <v>0.586</v>
      </c>
    </row>
    <row r="23" spans="1:4" ht="12.75" customHeight="1" hidden="1">
      <c r="A23" s="110"/>
      <c r="B23" s="111" t="s">
        <v>65</v>
      </c>
      <c r="C23" s="112" t="s">
        <v>61</v>
      </c>
      <c r="D23" s="113">
        <v>0.569</v>
      </c>
    </row>
    <row r="24" spans="1:4" ht="12.75">
      <c r="A24" s="110"/>
      <c r="B24" s="77" t="s">
        <v>97</v>
      </c>
      <c r="C24" s="109" t="s">
        <v>120</v>
      </c>
      <c r="D24" s="78">
        <v>0.561</v>
      </c>
    </row>
    <row r="25" spans="1:4" ht="13.5" customHeight="1">
      <c r="A25" s="114"/>
      <c r="B25" s="77" t="s">
        <v>98</v>
      </c>
      <c r="C25" s="109" t="s">
        <v>59</v>
      </c>
      <c r="D25" s="78">
        <v>0.56</v>
      </c>
    </row>
    <row r="26" spans="1:4" ht="12.75" hidden="1">
      <c r="A26" s="66"/>
      <c r="B26" s="66"/>
      <c r="C26" s="64"/>
      <c r="D26" s="67"/>
    </row>
    <row r="27" spans="1:4" ht="12.75">
      <c r="A27" s="117" t="s">
        <v>123</v>
      </c>
      <c r="B27" s="56" t="s">
        <v>99</v>
      </c>
      <c r="C27" s="16" t="s">
        <v>62</v>
      </c>
      <c r="D27" s="60">
        <v>0.833</v>
      </c>
    </row>
    <row r="28" spans="1:4" ht="12.75">
      <c r="A28" s="118"/>
      <c r="B28" s="56" t="s">
        <v>100</v>
      </c>
      <c r="C28" s="16" t="s">
        <v>62</v>
      </c>
      <c r="D28" s="60">
        <v>0.794</v>
      </c>
    </row>
    <row r="29" spans="1:4" ht="12.75">
      <c r="A29" s="118"/>
      <c r="B29" s="56" t="s">
        <v>101</v>
      </c>
      <c r="C29" s="16" t="s">
        <v>62</v>
      </c>
      <c r="D29" s="60">
        <v>0.789</v>
      </c>
    </row>
    <row r="30" spans="1:4" ht="12.75">
      <c r="A30" s="118"/>
      <c r="B30" s="56" t="s">
        <v>102</v>
      </c>
      <c r="C30" s="16" t="s">
        <v>62</v>
      </c>
      <c r="D30" s="60">
        <v>0.556</v>
      </c>
    </row>
    <row r="31" spans="1:4" ht="12.75">
      <c r="A31" s="119"/>
      <c r="B31" s="56" t="s">
        <v>103</v>
      </c>
      <c r="C31" s="16" t="s">
        <v>57</v>
      </c>
      <c r="D31" s="60">
        <v>0.548</v>
      </c>
    </row>
    <row r="32" spans="1:4" ht="1.5" customHeight="1" hidden="1">
      <c r="A32" s="70" t="s">
        <v>64</v>
      </c>
      <c r="B32" s="70"/>
      <c r="C32" s="73" t="s">
        <v>58</v>
      </c>
      <c r="D32" s="71">
        <v>0.447</v>
      </c>
    </row>
    <row r="33" spans="1:4" ht="12.75" hidden="1">
      <c r="A33" s="57"/>
      <c r="B33" s="57"/>
      <c r="C33" s="68"/>
      <c r="D33" s="61"/>
    </row>
    <row r="34" spans="1:4" ht="12.75">
      <c r="A34" s="79" t="s">
        <v>124</v>
      </c>
      <c r="B34" s="77" t="s">
        <v>104</v>
      </c>
      <c r="C34" s="109" t="s">
        <v>56</v>
      </c>
      <c r="D34" s="115">
        <v>0.849</v>
      </c>
    </row>
    <row r="35" spans="1:4" ht="12.75">
      <c r="A35" s="120"/>
      <c r="B35" s="54" t="s">
        <v>105</v>
      </c>
      <c r="C35" s="109" t="s">
        <v>56</v>
      </c>
      <c r="D35" s="115">
        <v>0.796</v>
      </c>
    </row>
    <row r="36" spans="1:4" ht="12.75">
      <c r="A36" s="120"/>
      <c r="B36" s="54" t="s">
        <v>106</v>
      </c>
      <c r="C36" s="109" t="s">
        <v>56</v>
      </c>
      <c r="D36" s="115">
        <v>0.721</v>
      </c>
    </row>
    <row r="37" spans="1:4" ht="1.5" customHeight="1" hidden="1">
      <c r="A37" s="120"/>
      <c r="B37" s="111" t="s">
        <v>66</v>
      </c>
      <c r="C37" s="112" t="s">
        <v>56</v>
      </c>
      <c r="D37" s="116">
        <v>0.633</v>
      </c>
    </row>
    <row r="38" spans="1:4" ht="12.75">
      <c r="A38" s="121"/>
      <c r="B38" s="54" t="s">
        <v>107</v>
      </c>
      <c r="C38" s="109" t="s">
        <v>56</v>
      </c>
      <c r="D38" s="115">
        <v>0.625</v>
      </c>
    </row>
    <row r="39" spans="1:4" ht="0.75" customHeight="1">
      <c r="A39" s="64"/>
      <c r="B39" s="64"/>
      <c r="C39" s="63"/>
      <c r="D39" s="59"/>
    </row>
    <row r="40" spans="1:4" ht="12.75">
      <c r="A40" s="117" t="s">
        <v>125</v>
      </c>
      <c r="B40" s="56" t="s">
        <v>108</v>
      </c>
      <c r="C40" s="16" t="s">
        <v>59</v>
      </c>
      <c r="D40" s="60">
        <v>0.706</v>
      </c>
    </row>
    <row r="41" spans="1:4" ht="12.75">
      <c r="A41" s="118"/>
      <c r="B41" s="56" t="s">
        <v>109</v>
      </c>
      <c r="C41" s="16" t="s">
        <v>60</v>
      </c>
      <c r="D41" s="60">
        <v>0.698</v>
      </c>
    </row>
    <row r="42" spans="1:4" ht="12.75">
      <c r="A42" s="118"/>
      <c r="B42" s="55" t="s">
        <v>110</v>
      </c>
      <c r="C42" s="16" t="s">
        <v>60</v>
      </c>
      <c r="D42" s="60">
        <v>0.654</v>
      </c>
    </row>
    <row r="43" spans="1:4" ht="12.75">
      <c r="A43" s="119"/>
      <c r="B43" s="56" t="s">
        <v>111</v>
      </c>
      <c r="C43" s="16" t="s">
        <v>60</v>
      </c>
      <c r="D43" s="60">
        <v>0.591</v>
      </c>
    </row>
    <row r="44" spans="1:4" ht="0.75" customHeight="1">
      <c r="A44" s="70" t="s">
        <v>67</v>
      </c>
      <c r="B44" s="70"/>
      <c r="C44" s="73" t="s">
        <v>60</v>
      </c>
      <c r="D44" s="71">
        <v>0.567</v>
      </c>
    </row>
    <row r="45" spans="3:4" ht="12.75" hidden="1">
      <c r="C45" s="64"/>
      <c r="D45" s="61"/>
    </row>
    <row r="46" spans="1:4" ht="12.75">
      <c r="A46" s="79" t="s">
        <v>126</v>
      </c>
      <c r="B46" s="54" t="s">
        <v>112</v>
      </c>
      <c r="C46" s="109" t="s">
        <v>58</v>
      </c>
      <c r="D46" s="115">
        <v>0.671</v>
      </c>
    </row>
    <row r="47" spans="1:4" ht="12.75">
      <c r="A47" s="122"/>
      <c r="B47" s="77" t="s">
        <v>113</v>
      </c>
      <c r="C47" s="109" t="s">
        <v>58</v>
      </c>
      <c r="D47" s="115">
        <v>0.644</v>
      </c>
    </row>
    <row r="48" spans="1:4" ht="12.75">
      <c r="A48" s="122"/>
      <c r="B48" s="54" t="s">
        <v>114</v>
      </c>
      <c r="C48" s="109" t="s">
        <v>57</v>
      </c>
      <c r="D48" s="115">
        <v>0.618</v>
      </c>
    </row>
    <row r="49" spans="1:4" ht="12.75">
      <c r="A49" s="122"/>
      <c r="B49" s="54" t="s">
        <v>115</v>
      </c>
      <c r="C49" s="109" t="s">
        <v>57</v>
      </c>
      <c r="D49" s="115">
        <v>0.565</v>
      </c>
    </row>
    <row r="50" spans="1:4" ht="12.75">
      <c r="A50" s="123"/>
      <c r="B50" s="54" t="s">
        <v>116</v>
      </c>
      <c r="C50" s="109" t="s">
        <v>57</v>
      </c>
      <c r="D50" s="115">
        <v>0.467</v>
      </c>
    </row>
    <row r="51" spans="3:4" ht="12.75">
      <c r="C51" s="64"/>
      <c r="D51" s="61"/>
    </row>
    <row r="52" spans="1:4" ht="12.75">
      <c r="A52" s="69"/>
      <c r="B52" s="69"/>
      <c r="C52" s="64"/>
      <c r="D52" s="58"/>
    </row>
    <row r="53" spans="1:3" ht="12.75">
      <c r="A53" s="57"/>
      <c r="B53" s="57"/>
      <c r="C53" s="64"/>
    </row>
    <row r="54" ht="12.75">
      <c r="C54" s="65"/>
    </row>
    <row r="57" spans="1:2" ht="12.75">
      <c r="A57" s="62"/>
      <c r="B57" s="62"/>
    </row>
  </sheetData>
  <mergeCells count="6">
    <mergeCell ref="A46:A50"/>
    <mergeCell ref="A40:A43"/>
    <mergeCell ref="A34:A38"/>
    <mergeCell ref="A27:A31"/>
    <mergeCell ref="A16:A25"/>
    <mergeCell ref="A2:A13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Usuário</cp:lastModifiedBy>
  <cp:lastPrinted>2009-08-21T14:40:16Z</cp:lastPrinted>
  <dcterms:created xsi:type="dcterms:W3CDTF">2009-08-21T14:10:27Z</dcterms:created>
  <dcterms:modified xsi:type="dcterms:W3CDTF">2011-11-03T16:46:32Z</dcterms:modified>
  <cp:category/>
  <cp:version/>
  <cp:contentType/>
  <cp:contentStatus/>
</cp:coreProperties>
</file>